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4CDCEF0C-6806-4987-A192-2864613616B6}" xr6:coauthVersionLast="47" xr6:coauthVersionMax="47" xr10:uidLastSave="{00000000-0000-0000-0000-000000000000}"/>
  <bookViews>
    <workbookView xWindow="-28650" yWindow="1170" windowWidth="27165" windowHeight="16020" tabRatio="669" activeTab="4" xr2:uid="{B803739A-C1C9-4218-A586-EC4A5DED1E9C}"/>
  </bookViews>
  <sheets>
    <sheet name="Sheet1" sheetId="1" r:id="rId1"/>
    <sheet name="波形パラメータ" sheetId="4" r:id="rId2"/>
    <sheet name="キャプチャパラメータ" sheetId="6" r:id="rId3"/>
    <sheet name="FB制御コマンド" sheetId="2" r:id="rId4"/>
    <sheet name="コマンドエラーレポート" sheetId="3" r:id="rId5"/>
    <sheet name="通信パケット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5" i="3" l="1"/>
  <c r="GU19" i="5"/>
  <c r="AG5" i="3"/>
  <c r="C5" i="2"/>
  <c r="AA21" i="1"/>
  <c r="CL45" i="4"/>
  <c r="CL54" i="4"/>
  <c r="CL48" i="4"/>
  <c r="BV11" i="4"/>
  <c r="BV17" i="4"/>
  <c r="CN14" i="4"/>
  <c r="CN20" i="4"/>
  <c r="IA19" i="5"/>
  <c r="HW19" i="5"/>
  <c r="HS19" i="5"/>
  <c r="HO19" i="5"/>
  <c r="HK19" i="5"/>
  <c r="HG19" i="5"/>
  <c r="HC19" i="5"/>
  <c r="GY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DO5" i="3" l="1"/>
  <c r="CX5" i="3"/>
  <c r="CF5" i="3"/>
  <c r="BN5" i="3"/>
  <c r="R5" i="3"/>
  <c r="HT5" i="2" l="1"/>
  <c r="GT5" i="2"/>
</calcChain>
</file>

<file path=xl/sharedStrings.xml><?xml version="1.0" encoding="utf-8"?>
<sst xmlns="http://schemas.openxmlformats.org/spreadsheetml/2006/main" count="945" uniqueCount="448">
  <si>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</si>
  <si>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</si>
  <si>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</si>
  <si>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</si>
  <si>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</si>
  <si>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</si>
  <si>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</si>
  <si>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</si>
  <si>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</si>
  <si>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</si>
  <si>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</si>
  <si>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</si>
  <si>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</si>
  <si>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</si>
  <si>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</si>
  <si>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</si>
  <si>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</si>
  <si>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</si>
  <si>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</si>
  <si>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</si>
  <si>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</si>
  <si>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</si>
  <si>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</si>
  <si>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</si>
  <si>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</si>
  <si>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</si>
  <si>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</si>
  <si>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</si>
  <si>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</si>
  <si>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</si>
  <si>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</si>
  <si>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</si>
  <si>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</si>
  <si>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</si>
  <si>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</si>
  <si>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</si>
  <si>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</si>
  <si>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</si>
  <si>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</si>
  <si>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</si>
  <si>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</si>
  <si>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</si>
  <si>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</si>
  <si>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</si>
  <si>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</si>
  <si>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</si>
  <si>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</si>
  <si>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</si>
  <si>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</si>
  <si>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</si>
  <si>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</si>
  <si>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</si>
  <si>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</si>
  <si>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</si>
  <si>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</si>
  <si>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</si>
  <si>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</si>
  <si>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</si>
  <si>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</si>
  <si>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</si>
  <si>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</si>
  <si>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</si>
  <si>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</si>
  <si>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</si>
  <si>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</si>
  <si>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</si>
  <si>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</si>
  <si>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</si>
  <si>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</si>
  <si>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</si>
  <si>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</si>
  <si>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</si>
  <si>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</si>
  <si>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</si>
  <si>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</si>
  <si>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</si>
  <si>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</si>
  <si>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</si>
  <si>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</si>
  <si>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</si>
  <si>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</si>
  <si>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</si>
  <si>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</si>
  <si>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</si>
  <si>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</si>
  <si>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</si>
  <si>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</si>
  <si>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</si>
  <si>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</si>
  <si>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</si>
  <si>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</si>
  <si>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</si>
  <si>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</si>
  <si>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</si>
  <si>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</si>
  <si>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</si>
  <si>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</si>
  <si>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</si>
  <si>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</si>
  <si>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</si>
  <si>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</si>
  <si>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</si>
  <si>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</si>
  <si>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</si>
  <si>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</si>
  <si>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</si>
  <si>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</si>
  <si>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</si>
  <si>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</si>
  <si>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</si>
  <si>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</si>
  <si>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</si>
  <si>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</si>
  <si>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</si>
  <si>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</si>
  <si>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</si>
  <si>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</si>
  <si>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</si>
  <si>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</si>
  <si>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</si>
  <si>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</si>
  <si>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</si>
  <si>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</si>
  <si>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</si>
  <si>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</si>
  <si>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</si>
  <si>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</si>
  <si>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</si>
  <si>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</si>
  <si>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</si>
  <si>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</si>
  <si>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</si>
  <si>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</si>
  <si>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</si>
  <si>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</si>
  <si>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</si>
  <si>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</si>
  <si>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</si>
  <si>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</si>
  <si>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</si>
  <si>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</si>
  <si>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</si>
  <si>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</si>
  <si>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</si>
  <si>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</si>
  <si>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</si>
  <si>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</si>
  <si>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</si>
  <si>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</si>
  <si>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</si>
  <si>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</si>
  <si>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</si>
  <si>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Byte 8</t>
    <phoneticPr fontId="1"/>
  </si>
  <si>
    <t>レジスタ値 1</t>
    <rPh sb="4" eb="5">
      <t>アタイ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</si>
  <si>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</si>
  <si>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</si>
  <si>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</si>
  <si>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</si>
  <si>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</si>
  <si>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</si>
  <si>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</si>
  <si>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</si>
  <si>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</si>
  <si>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</si>
  <si>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</si>
  <si>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</si>
  <si>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</si>
  <si>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</si>
  <si>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</si>
  <si>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</si>
  <si>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</si>
  <si>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</si>
  <si>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</si>
  <si>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</si>
  <si>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AWG 0 パラメータセット
(512 KBytes)</t>
    <phoneticPr fontId="1"/>
  </si>
  <si>
    <t>アドレスオフセット (HEX)</t>
    <phoneticPr fontId="1"/>
  </si>
  <si>
    <t>AWG 1 パラメータセット
(512 KBytes)</t>
    <phoneticPr fontId="1"/>
  </si>
  <si>
    <t>AWG 15 パラメータセット
(512 KBytes)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</si>
  <si>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</si>
  <si>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</si>
  <si>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</si>
  <si>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</si>
  <si>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</si>
  <si>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</si>
  <si>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</si>
  <si>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</si>
  <si>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</si>
  <si>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</si>
  <si>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</si>
  <si>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</si>
  <si>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</si>
  <si>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</si>
  <si>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</si>
  <si>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</si>
  <si>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</si>
  <si>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</si>
  <si>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</si>
  <si>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</si>
  <si>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</si>
  <si>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</si>
  <si>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</si>
  <si>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</si>
  <si>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</si>
  <si>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</si>
  <si>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</si>
  <si>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</si>
  <si>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</si>
  <si>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</si>
  <si>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</si>
  <si>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</si>
  <si>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</si>
  <si>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</si>
  <si>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</si>
  <si>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</si>
  <si>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</si>
  <si>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</si>
  <si>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</si>
  <si>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</si>
  <si>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</si>
  <si>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</si>
  <si>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</si>
  <si>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</si>
  <si>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</si>
  <si>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</si>
  <si>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</si>
  <si>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</si>
  <si>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</si>
  <si>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</si>
  <si>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</si>
  <si>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</si>
  <si>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</si>
  <si>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</si>
  <si>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</si>
  <si>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</si>
  <si>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</si>
  <si>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</si>
  <si>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</si>
  <si>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</si>
  <si>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</si>
  <si>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</si>
  <si>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</si>
  <si>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</si>
  <si>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</si>
  <si>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</si>
  <si>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</si>
  <si>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</si>
  <si>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</si>
  <si>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</si>
  <si>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</si>
  <si>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</si>
  <si>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</si>
  <si>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</si>
  <si>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</si>
  <si>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</si>
  <si>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</si>
  <si>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</si>
  <si>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</si>
  <si>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</si>
  <si>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</si>
  <si>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</si>
  <si>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0x1_F200_0000</t>
    <phoneticPr fontId="1"/>
  </si>
  <si>
    <t>0x1_F208_0000</t>
    <phoneticPr fontId="1"/>
  </si>
  <si>
    <t>0x1_F278_0000</t>
    <phoneticPr fontId="1"/>
  </si>
  <si>
    <t>0x1_F1FF_0000</t>
    <phoneticPr fontId="1"/>
  </si>
  <si>
    <t>0x1_F010_0000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</si>
  <si>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</si>
  <si>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</si>
  <si>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</si>
  <si>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</si>
  <si>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</si>
  <si>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</si>
  <si>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</si>
  <si>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</si>
  <si>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</si>
  <si>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</si>
  <si>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</si>
  <si>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</si>
  <si>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</si>
  <si>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</si>
  <si>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</si>
  <si>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</si>
  <si>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</si>
  <si>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</si>
  <si>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</si>
  <si>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</si>
  <si>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</si>
  <si>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</si>
  <si>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</si>
  <si>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</si>
  <si>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</si>
  <si>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</si>
  <si>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</si>
  <si>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</si>
  <si>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</si>
  <si>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</si>
  <si>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</si>
  <si>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</si>
  <si>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</si>
  <si>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</si>
  <si>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</si>
  <si>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</si>
  <si>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</si>
  <si>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</si>
  <si>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</si>
  <si>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</si>
  <si>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</si>
  <si>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</si>
  <si>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</si>
  <si>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</si>
  <si>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</si>
  <si>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</si>
  <si>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</si>
  <si>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</si>
  <si>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</si>
  <si>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</si>
  <si>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</si>
  <si>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</si>
  <si>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</si>
  <si>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</si>
  <si>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</si>
  <si>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</si>
  <si>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</si>
  <si>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</si>
  <si>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</si>
  <si>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</si>
  <si>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</si>
  <si>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</si>
  <si>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</si>
  <si>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</si>
  <si>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</si>
  <si>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</si>
  <si>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</si>
  <si>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</si>
  <si>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</si>
  <si>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</si>
  <si>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</si>
  <si>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</si>
  <si>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</si>
  <si>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</si>
  <si>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</si>
  <si>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</si>
  <si>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</si>
  <si>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</si>
  <si>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</si>
  <si>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</si>
  <si>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</si>
  <si>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</si>
  <si>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</si>
  <si>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</si>
  <si>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</si>
  <si>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</si>
  <si>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</si>
  <si>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</si>
  <si>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</si>
  <si>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</si>
  <si>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</si>
  <si>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</si>
  <si>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</si>
  <si>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</si>
  <si>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</si>
  <si>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</si>
  <si>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</si>
  <si>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</si>
  <si>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</si>
  <si>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</si>
  <si>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</si>
  <si>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</si>
  <si>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</si>
  <si>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</si>
  <si>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</si>
  <si>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</si>
  <si>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</si>
  <si>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</si>
  <si>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</si>
  <si>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</si>
  <si>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</si>
  <si>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</si>
  <si>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</si>
  <si>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</si>
  <si>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</si>
  <si>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</si>
  <si>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</si>
  <si>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</si>
  <si>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</si>
  <si>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</si>
  <si>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</si>
  <si>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</si>
  <si>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</si>
  <si>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</si>
  <si>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</si>
  <si>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</si>
  <si>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</si>
  <si>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</si>
  <si>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</si>
  <si>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</si>
  <si>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</si>
  <si>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</si>
  <si>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</si>
  <si>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</si>
  <si>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</si>
  <si>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</si>
  <si>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</si>
  <si>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</si>
  <si>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</si>
  <si>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</si>
  <si>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</si>
  <si>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</si>
  <si>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</si>
  <si>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</si>
  <si>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</si>
  <si>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</si>
  <si>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</si>
  <si>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</si>
  <si>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</si>
  <si>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</si>
  <si>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</si>
  <si>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</si>
  <si>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</si>
  <si>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キャプチャパラメータブロック 0
(64 KBytes)</t>
    <phoneticPr fontId="1"/>
  </si>
  <si>
    <t>キャプチャパラメータブロック 1
(64 KBytes)</t>
    <phoneticPr fontId="1"/>
  </si>
  <si>
    <t>キャプチャパラメータブロック 511
(64 KBytes)</t>
    <phoneticPr fontId="1"/>
  </si>
  <si>
    <t>AWG 0 パラメータ領域
(512 KBytes)</t>
    <rPh sb="11" eb="13">
      <t>リョウイキ</t>
    </rPh>
    <phoneticPr fontId="1"/>
  </si>
  <si>
    <t>AWG 1 パラメータ領域
(512 KBytes)</t>
    <rPh sb="11" eb="13">
      <t>リョウイキ</t>
    </rPh>
    <phoneticPr fontId="1"/>
  </si>
  <si>
    <t>AWG 15 パラメータ領域
(512 KBytes)</t>
    <rPh sb="12" eb="14">
      <t>リョウイキ</t>
    </rPh>
    <phoneticPr fontId="1"/>
  </si>
  <si>
    <t>波形パラメータブロック 0
(1 KBytes)</t>
    <rPh sb="0" eb="2">
      <t>ハケイ</t>
    </rPh>
    <phoneticPr fontId="1"/>
  </si>
  <si>
    <t>波形パラメータブロック 1
(1 KBytes)</t>
    <rPh sb="0" eb="2">
      <t>ハケイ</t>
    </rPh>
    <phoneticPr fontId="1"/>
  </si>
  <si>
    <t>波形パラメータブロック 511
(1 KBytes)</t>
    <rPh sb="0" eb="2">
      <t>ハケイ</t>
    </rPh>
    <phoneticPr fontId="1"/>
  </si>
  <si>
    <t>ブロック ID (3)</t>
    <phoneticPr fontId="1"/>
  </si>
  <si>
    <t>ブロック ID (2)</t>
    <phoneticPr fontId="1"/>
  </si>
  <si>
    <t>ブロック ID (1)</t>
    <phoneticPr fontId="1"/>
  </si>
  <si>
    <t>ブロック ID (0)</t>
    <phoneticPr fontId="1"/>
  </si>
  <si>
    <t>num unprocessed cmds</t>
    <phoneticPr fontId="1"/>
  </si>
  <si>
    <t>タイプ [= 20h]</t>
    <phoneticPr fontId="1"/>
  </si>
  <si>
    <t>タイプ [= 21h]</t>
    <phoneticPr fontId="1"/>
  </si>
  <si>
    <t>アドレス [= A]</t>
    <phoneticPr fontId="1"/>
  </si>
  <si>
    <t>バイト数 [= 0004h]</t>
    <rPh sb="3" eb="4">
      <t>スウ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</si>
  <si>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</si>
  <si>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</si>
  <si>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</si>
  <si>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タイプ [= 25h]</t>
    <phoneticPr fontId="1"/>
  </si>
  <si>
    <t>タイプ [= 27h]</t>
    <phoneticPr fontId="1"/>
  </si>
  <si>
    <t>コマンド数 [= N]</t>
    <rPh sb="4" eb="5">
      <t>スウ</t>
    </rPh>
    <phoneticPr fontId="1"/>
  </si>
  <si>
    <t>バイト数 [= 16N+8]</t>
    <rPh sb="3" eb="4">
      <t>スウ</t>
    </rPh>
    <phoneticPr fontId="1"/>
  </si>
  <si>
    <t>予約 [= 0000000000h]</t>
    <rPh sb="0" eb="2">
      <t>ヨヤク</t>
    </rPh>
    <phoneticPr fontId="1"/>
  </si>
  <si>
    <t>予約 [= 000000000000h]</t>
    <rPh sb="0" eb="2">
      <t>ヨヤク</t>
    </rPh>
    <phoneticPr fontId="1"/>
  </si>
  <si>
    <t>予約 [= 0000000000000000h]</t>
    <rPh sb="0" eb="2">
      <t>ヨヤク</t>
    </rPh>
    <phoneticPr fontId="1"/>
  </si>
  <si>
    <t>6 bits</t>
    <phoneticPr fontId="1"/>
  </si>
  <si>
    <t>10 bit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</si>
</sst>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D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7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0" xfId="0" applyFont="1" applyBorder="1">
      <alignment vertical="center"/>
    </xf>
    <xf numFmtId="0" fontId="9" fillId="0" borderId="8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/>
    </xf>
    <xf numFmtId="0" fontId="4" fillId="6" borderId="60" xfId="0" applyFont="1" applyFill="1" applyBorder="1" applyAlignment="1">
      <alignment horizontal="center" vertical="center"/>
    </xf>
    <xf numFmtId="0" fontId="4" fillId="6" borderId="6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center"/>
    </xf>
    <xf numFmtId="0" fontId="4" fillId="6" borderId="56" xfId="0" applyFont="1" applyFill="1" applyBorder="1" applyAlignment="1">
      <alignment horizontal="center" vertical="center" wrapText="1"/>
    </xf>
    <xf numFmtId="0" fontId="4" fillId="6" borderId="56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8" borderId="74" xfId="0" applyFont="1" applyFill="1" applyBorder="1" applyAlignment="1">
      <alignment horizontal="center" vertical="center"/>
    </xf>
    <xf numFmtId="0" fontId="6" fillId="8" borderId="75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7" xfId="0" applyFont="1" applyFill="1" applyBorder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7" fillId="6" borderId="58" xfId="0" applyFont="1" applyFill="1" applyBorder="1" applyAlignment="1">
      <alignment horizontal="center" vertical="center" wrapText="1"/>
    </xf>
    <xf numFmtId="0" fontId="7" fillId="6" borderId="59" xfId="0" applyFont="1" applyFill="1" applyBorder="1" applyAlignment="1">
      <alignment horizontal="center" vertical="center"/>
    </xf>
    <xf numFmtId="0" fontId="7" fillId="6" borderId="60" xfId="0" applyFont="1" applyFill="1" applyBorder="1" applyAlignment="1">
      <alignment horizontal="center" vertical="center"/>
    </xf>
    <xf numFmtId="0" fontId="7" fillId="6" borderId="6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6" borderId="82" xfId="0" applyFont="1" applyFill="1" applyBorder="1" applyAlignment="1">
      <alignment horizontal="center" vertical="center" wrapText="1"/>
    </xf>
    <xf numFmtId="0" fontId="7" fillId="6" borderId="67" xfId="0" applyFont="1" applyFill="1" applyBorder="1" applyAlignment="1">
      <alignment horizontal="center" vertical="center" wrapText="1"/>
    </xf>
    <xf numFmtId="0" fontId="7" fillId="6" borderId="83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8" fillId="6" borderId="66" xfId="0" applyFont="1" applyFill="1" applyBorder="1" applyAlignment="1">
      <alignment horizontal="center" vertical="center" wrapText="1"/>
    </xf>
    <xf numFmtId="0" fontId="7" fillId="6" borderId="67" xfId="0" applyFont="1" applyFill="1" applyBorder="1" applyAlignment="1">
      <alignment horizontal="center" vertical="center"/>
    </xf>
    <xf numFmtId="0" fontId="7" fillId="6" borderId="68" xfId="0" applyFont="1" applyFill="1" applyBorder="1" applyAlignment="1">
      <alignment horizontal="center" vertical="center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0" xfId="0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78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 wrapText="1"/>
    </xf>
    <xf numFmtId="0" fontId="0" fillId="6" borderId="59" xfId="0" applyFill="1" applyBorder="1" applyAlignment="1">
      <alignment horizontal="center" vertical="center" wrapText="1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8" borderId="74" xfId="0" applyFont="1" applyFill="1" applyBorder="1" applyAlignment="1">
      <alignment horizontal="center" vertical="center"/>
    </xf>
    <xf numFmtId="0" fontId="5" fillId="8" borderId="75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86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6" borderId="41" xfId="0" applyFill="1" applyBorder="1" applyAlignment="1">
      <alignment horizontal="center" vertical="center"/>
    </xf>
    <xf numFmtId="0" fontId="0" fillId="9" borderId="84" xfId="0" applyFill="1" applyBorder="1" applyAlignment="1">
      <alignment horizontal="center" vertical="center"/>
    </xf>
    <xf numFmtId="0" fontId="0" fillId="9" borderId="85" xfId="0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5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4" borderId="49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4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4</xdr:row>
      <xdr:rowOff>209550</xdr:rowOff>
    </xdr:from>
    <xdr:to>
      <xdr:col>8</xdr:col>
      <xdr:colOff>485623</xdr:colOff>
      <xdr:row>26</xdr:row>
      <xdr:rowOff>219075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79330" y="1162050"/>
          <a:ext cx="4292693" cy="5248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9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9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61043</xdr:rowOff>
    </xdr:from>
    <xdr:to>
      <xdr:col>6</xdr:col>
      <xdr:colOff>648608</xdr:colOff>
      <xdr:row>9</xdr:row>
      <xdr:rowOff>61043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25206" y="2222804"/>
          <a:ext cx="124814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99113</xdr:rowOff>
    </xdr:from>
    <xdr:to>
      <xdr:col>2</xdr:col>
      <xdr:colOff>493530</xdr:colOff>
      <xdr:row>10</xdr:row>
      <xdr:rowOff>99113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16998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21</xdr:row>
      <xdr:rowOff>202337</xdr:rowOff>
    </xdr:from>
    <xdr:to>
      <xdr:col>4</xdr:col>
      <xdr:colOff>561976</xdr:colOff>
      <xdr:row>23</xdr:row>
      <xdr:rowOff>219075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06330" y="5202962"/>
          <a:ext cx="1098846" cy="492988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6</xdr:row>
      <xdr:rowOff>234739</xdr:rowOff>
    </xdr:from>
    <xdr:to>
      <xdr:col>5</xdr:col>
      <xdr:colOff>75987</xdr:colOff>
      <xdr:row>8</xdr:row>
      <xdr:rowOff>25365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01956" y="1663489"/>
          <a:ext cx="497078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169463</xdr:rowOff>
    </xdr:from>
    <xdr:to>
      <xdr:col>5</xdr:col>
      <xdr:colOff>83498</xdr:colOff>
      <xdr:row>9</xdr:row>
      <xdr:rowOff>198214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62543" y="2074463"/>
          <a:ext cx="544002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293793</xdr:colOff>
      <xdr:row>6</xdr:row>
      <xdr:rowOff>213046</xdr:rowOff>
    </xdr:from>
    <xdr:to>
      <xdr:col>5</xdr:col>
      <xdr:colOff>187360</xdr:colOff>
      <xdr:row>9</xdr:row>
      <xdr:rowOff>227333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956988" y="1717039"/>
          <a:ext cx="728662" cy="57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173182</xdr:rowOff>
    </xdr:from>
    <xdr:to>
      <xdr:col>81</xdr:col>
      <xdr:colOff>225136</xdr:colOff>
      <xdr:row>10</xdr:row>
      <xdr:rowOff>103909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>
          <a:off x="3590925" y="3745057"/>
          <a:ext cx="2711161" cy="406977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42</xdr:row>
      <xdr:rowOff>173182</xdr:rowOff>
    </xdr:from>
    <xdr:to>
      <xdr:col>79</xdr:col>
      <xdr:colOff>225136</xdr:colOff>
      <xdr:row>44</xdr:row>
      <xdr:rowOff>103909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486C05B-7BD7-4DC6-B0BD-73D259B2E3CA}"/>
            </a:ext>
          </a:extLst>
        </xdr:cNvPr>
        <xdr:cNvCxnSpPr/>
      </xdr:nvCxnSpPr>
      <xdr:spPr>
        <a:xfrm>
          <a:off x="19594286" y="2132611"/>
          <a:ext cx="2674421" cy="42058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2</xdr:row>
      <xdr:rowOff>148936</xdr:rowOff>
    </xdr:from>
    <xdr:to>
      <xdr:col>8</xdr:col>
      <xdr:colOff>93518</xdr:colOff>
      <xdr:row>4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19</xdr:row>
      <xdr:rowOff>41564</xdr:rowOff>
    </xdr:from>
    <xdr:to>
      <xdr:col>3</xdr:col>
      <xdr:colOff>90053</xdr:colOff>
      <xdr:row>20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16</xdr:row>
      <xdr:rowOff>19430</xdr:rowOff>
    </xdr:from>
    <xdr:to>
      <xdr:col>49</xdr:col>
      <xdr:colOff>258538</xdr:colOff>
      <xdr:row>17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14</xdr:row>
      <xdr:rowOff>33619</xdr:rowOff>
    </xdr:from>
    <xdr:to>
      <xdr:col>29</xdr:col>
      <xdr:colOff>88482</xdr:colOff>
      <xdr:row>16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18410</xdr:colOff>
      <xdr:row>13</xdr:row>
      <xdr:rowOff>228920</xdr:rowOff>
    </xdr:from>
    <xdr:to>
      <xdr:col>11</xdr:col>
      <xdr:colOff>18410</xdr:colOff>
      <xdr:row>18</xdr:row>
      <xdr:rowOff>228920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3011981" y="3521849"/>
          <a:ext cx="0" cy="122464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13</xdr:row>
      <xdr:rowOff>0</xdr:rowOff>
    </xdr:from>
    <xdr:to>
      <xdr:col>41</xdr:col>
      <xdr:colOff>27214</xdr:colOff>
      <xdr:row>18</xdr:row>
      <xdr:rowOff>227612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185071" y="3292929"/>
          <a:ext cx="0" cy="145225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A21"/>
  <sheetViews>
    <sheetView zoomScale="70" zoomScaleNormal="70" workbookViewId="0">
      <selection activeCell="R24" sqref="R24"/>
    </sheetView>
  </sheetViews>
  <sheetFormatPr defaultRowHeight="18.75" x14ac:dyDescent="0.4"/>
  <sheetData>
    <row r="21" spans="27:27" x14ac:dyDescent="0.4">
      <c r="AA21">
        <f>256/500000000*1000000</f>
        <v>0.51200000000000001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zoomScale="55" zoomScaleNormal="55" workbookViewId="0">
      <selection activeCell="BG62" sqref="BG62"/>
    </sheetView>
  </sheetViews>
  <sheetFormatPr defaultRowHeight="18.75" x14ac:dyDescent="0.4"/>
  <cols>
    <col min="1" max="191" width="3.625" customWidth="1"/>
  </cols>
  <sheetData>
    <row r="3" spans="12:98" x14ac:dyDescent="0.4">
      <c r="L3" s="88" t="s">
        <v>59</v>
      </c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</row>
    <row r="4" spans="12:98" x14ac:dyDescent="0.4">
      <c r="L4" s="88" t="s">
        <v>60</v>
      </c>
      <c r="M4" s="88"/>
      <c r="N4" s="88"/>
      <c r="O4" s="88"/>
      <c r="P4" s="88"/>
      <c r="Q4" s="88"/>
      <c r="R4" s="88"/>
      <c r="S4" s="88"/>
      <c r="T4" s="88"/>
      <c r="U4" s="88" t="s">
        <v>61</v>
      </c>
      <c r="V4" s="88"/>
      <c r="W4" s="88"/>
      <c r="X4" s="88" t="s">
        <v>17</v>
      </c>
      <c r="Y4" s="88"/>
      <c r="Z4" s="88" t="s">
        <v>62</v>
      </c>
      <c r="AA4" s="88"/>
      <c r="AB4" s="88"/>
      <c r="AC4" s="88"/>
      <c r="AD4" s="88"/>
      <c r="AE4" s="88"/>
      <c r="AF4" s="89" t="s">
        <v>63</v>
      </c>
      <c r="AG4" s="89"/>
      <c r="AH4" s="88" t="s">
        <v>64</v>
      </c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</row>
    <row r="5" spans="12:98" x14ac:dyDescent="0.4">
      <c r="L5" s="26" t="s">
        <v>65</v>
      </c>
      <c r="M5" s="27"/>
      <c r="N5" s="27"/>
      <c r="O5" s="27"/>
      <c r="P5" s="27"/>
      <c r="Q5" s="27"/>
      <c r="R5" s="27"/>
      <c r="S5" s="27"/>
      <c r="T5" s="28"/>
      <c r="U5" s="26" t="s">
        <v>66</v>
      </c>
      <c r="V5" s="27"/>
      <c r="W5" s="27"/>
      <c r="X5" s="26" t="s">
        <v>67</v>
      </c>
      <c r="Y5" s="28"/>
      <c r="Z5" s="26" t="s">
        <v>68</v>
      </c>
      <c r="AA5" s="27"/>
      <c r="AB5" s="27"/>
      <c r="AC5" s="27"/>
      <c r="AD5" s="27"/>
      <c r="AE5" s="28"/>
      <c r="AF5" s="26" t="s">
        <v>69</v>
      </c>
      <c r="AG5" s="28"/>
      <c r="AH5" s="87" t="s">
        <v>70</v>
      </c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</row>
    <row r="6" spans="12:98" x14ac:dyDescent="0.4">
      <c r="L6" s="53" t="s">
        <v>71</v>
      </c>
      <c r="M6" s="54"/>
      <c r="N6" s="54"/>
      <c r="O6" s="54"/>
      <c r="P6" s="54"/>
      <c r="Q6" s="54"/>
      <c r="R6" s="54"/>
      <c r="S6" s="54"/>
      <c r="T6" s="77"/>
      <c r="U6" s="53" t="s">
        <v>72</v>
      </c>
      <c r="V6" s="54"/>
      <c r="W6" s="54"/>
      <c r="X6" s="75" t="s">
        <v>73</v>
      </c>
      <c r="Y6" s="75"/>
      <c r="Z6" s="75" t="s">
        <v>74</v>
      </c>
      <c r="AA6" s="75"/>
      <c r="AB6" s="75"/>
      <c r="AC6" s="75"/>
      <c r="AD6" s="75"/>
      <c r="AE6" s="75"/>
      <c r="AF6" s="76" t="s">
        <v>75</v>
      </c>
      <c r="AG6" s="76"/>
      <c r="AH6" s="68" t="s">
        <v>76</v>
      </c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</row>
    <row r="7" spans="12:98" x14ac:dyDescent="0.4">
      <c r="L7" s="55"/>
      <c r="M7" s="56"/>
      <c r="N7" s="56"/>
      <c r="O7" s="56"/>
      <c r="P7" s="56"/>
      <c r="Q7" s="56"/>
      <c r="R7" s="56"/>
      <c r="S7" s="56"/>
      <c r="T7" s="86"/>
      <c r="U7" s="55"/>
      <c r="V7" s="56"/>
      <c r="W7" s="56"/>
      <c r="X7" s="75"/>
      <c r="Y7" s="75"/>
      <c r="Z7" s="75"/>
      <c r="AA7" s="75"/>
      <c r="AB7" s="75"/>
      <c r="AC7" s="75"/>
      <c r="AD7" s="75"/>
      <c r="AE7" s="75"/>
      <c r="AF7" s="76"/>
      <c r="AG7" s="76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V7" s="92" t="s">
        <v>175</v>
      </c>
      <c r="BW7" s="92"/>
      <c r="BX7" s="92"/>
      <c r="BY7" s="92"/>
      <c r="BZ7" s="92"/>
      <c r="CA7" s="92"/>
      <c r="CB7" s="92"/>
    </row>
    <row r="8" spans="12:98" x14ac:dyDescent="0.4">
      <c r="L8" s="55"/>
      <c r="M8" s="56"/>
      <c r="N8" s="56"/>
      <c r="O8" s="56"/>
      <c r="P8" s="56"/>
      <c r="Q8" s="56"/>
      <c r="R8" s="56"/>
      <c r="S8" s="56"/>
      <c r="T8" s="86"/>
      <c r="U8" s="55"/>
      <c r="V8" s="56"/>
      <c r="W8" s="56"/>
      <c r="X8" s="59" t="s">
        <v>77</v>
      </c>
      <c r="Y8" s="60"/>
      <c r="Z8" s="59" t="s">
        <v>78</v>
      </c>
      <c r="AA8" s="65"/>
      <c r="AB8" s="65"/>
      <c r="AC8" s="65"/>
      <c r="AD8" s="65"/>
      <c r="AE8" s="60"/>
      <c r="AF8" s="53" t="s">
        <v>75</v>
      </c>
      <c r="AG8" s="77"/>
      <c r="AH8" s="35" t="s">
        <v>79</v>
      </c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7"/>
      <c r="BM8" s="93" t="s">
        <v>174</v>
      </c>
      <c r="BN8" s="94"/>
      <c r="BO8" s="94"/>
      <c r="BP8" s="94"/>
      <c r="BQ8" s="94"/>
      <c r="BR8" s="94"/>
      <c r="BS8" s="94"/>
      <c r="BT8" s="95"/>
      <c r="BU8" s="3"/>
      <c r="BV8" s="92">
        <v>2000000</v>
      </c>
      <c r="BW8" s="92"/>
      <c r="BX8" s="92"/>
    </row>
    <row r="9" spans="12:98" x14ac:dyDescent="0.4">
      <c r="L9" s="55"/>
      <c r="M9" s="56"/>
      <c r="N9" s="56"/>
      <c r="O9" s="56"/>
      <c r="P9" s="56"/>
      <c r="Q9" s="56"/>
      <c r="R9" s="56"/>
      <c r="S9" s="56"/>
      <c r="T9" s="86"/>
      <c r="U9" s="55"/>
      <c r="V9" s="56"/>
      <c r="W9" s="56"/>
      <c r="X9" s="59" t="s">
        <v>80</v>
      </c>
      <c r="Y9" s="60"/>
      <c r="Z9" s="59" t="s">
        <v>81</v>
      </c>
      <c r="AA9" s="65"/>
      <c r="AB9" s="65"/>
      <c r="AC9" s="65"/>
      <c r="AD9" s="65"/>
      <c r="AE9" s="60"/>
      <c r="AF9" s="32" t="s">
        <v>75</v>
      </c>
      <c r="AG9" s="34"/>
      <c r="AH9" s="35" t="s">
        <v>82</v>
      </c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7"/>
      <c r="BM9" s="96"/>
      <c r="BN9" s="97"/>
      <c r="BO9" s="97"/>
      <c r="BP9" s="97"/>
      <c r="BQ9" s="97"/>
      <c r="BR9" s="97"/>
      <c r="BS9" s="97"/>
      <c r="BT9" s="98"/>
    </row>
    <row r="10" spans="12:98" x14ac:dyDescent="0.4">
      <c r="L10" s="55"/>
      <c r="M10" s="56"/>
      <c r="N10" s="56"/>
      <c r="O10" s="56"/>
      <c r="P10" s="56"/>
      <c r="Q10" s="56"/>
      <c r="R10" s="56"/>
      <c r="S10" s="56"/>
      <c r="T10" s="86"/>
      <c r="U10" s="55"/>
      <c r="V10" s="56"/>
      <c r="W10" s="56"/>
      <c r="X10" s="61"/>
      <c r="Y10" s="62"/>
      <c r="Z10" s="61"/>
      <c r="AA10" s="66"/>
      <c r="AB10" s="66"/>
      <c r="AC10" s="66"/>
      <c r="AD10" s="66"/>
      <c r="AE10" s="62"/>
      <c r="AF10" s="50"/>
      <c r="AG10" s="52"/>
      <c r="AH10" s="83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5"/>
      <c r="BM10" s="99"/>
      <c r="BN10" s="100"/>
      <c r="BO10" s="100"/>
      <c r="BP10" s="100"/>
      <c r="BQ10" s="100"/>
      <c r="BR10" s="100"/>
      <c r="BS10" s="100"/>
      <c r="BT10" s="101"/>
      <c r="CN10" s="92" t="s">
        <v>175</v>
      </c>
      <c r="CO10" s="92"/>
      <c r="CP10" s="92"/>
      <c r="CQ10" s="92"/>
      <c r="CR10" s="92"/>
      <c r="CS10" s="92"/>
      <c r="CT10" s="92"/>
    </row>
    <row r="11" spans="12:98" x14ac:dyDescent="0.4">
      <c r="L11" s="55"/>
      <c r="M11" s="56"/>
      <c r="N11" s="56"/>
      <c r="O11" s="56"/>
      <c r="P11" s="56"/>
      <c r="Q11" s="56"/>
      <c r="R11" s="56"/>
      <c r="S11" s="56"/>
      <c r="T11" s="86"/>
      <c r="U11" s="55"/>
      <c r="V11" s="56"/>
      <c r="W11" s="56"/>
      <c r="X11" s="61"/>
      <c r="Y11" s="62"/>
      <c r="Z11" s="61"/>
      <c r="AA11" s="66"/>
      <c r="AB11" s="66"/>
      <c r="AC11" s="66"/>
      <c r="AD11" s="66"/>
      <c r="AE11" s="62"/>
      <c r="AF11" s="50"/>
      <c r="AG11" s="52"/>
      <c r="AH11" s="83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5"/>
      <c r="BM11" s="102" t="s">
        <v>176</v>
      </c>
      <c r="BN11" s="103"/>
      <c r="BO11" s="103"/>
      <c r="BP11" s="103"/>
      <c r="BQ11" s="103"/>
      <c r="BR11" s="103"/>
      <c r="BS11" s="103"/>
      <c r="BT11" s="103"/>
      <c r="BV11" t="str">
        <f>DEC2HEX(HEX2DEC(BV8) + HEX2DEC(400)*512*1)</f>
        <v>2080000</v>
      </c>
      <c r="CE11" s="104" t="s">
        <v>249</v>
      </c>
      <c r="CF11" s="105"/>
      <c r="CG11" s="105"/>
      <c r="CH11" s="105"/>
      <c r="CI11" s="105"/>
      <c r="CJ11" s="105"/>
      <c r="CK11" s="105"/>
      <c r="CL11" s="105"/>
      <c r="CN11" s="92">
        <v>0</v>
      </c>
      <c r="CO11" s="92"/>
      <c r="CP11" s="92"/>
    </row>
    <row r="12" spans="12:98" x14ac:dyDescent="0.4">
      <c r="L12" s="55"/>
      <c r="M12" s="56"/>
      <c r="N12" s="56"/>
      <c r="O12" s="56"/>
      <c r="P12" s="56"/>
      <c r="Q12" s="56"/>
      <c r="R12" s="56"/>
      <c r="S12" s="56"/>
      <c r="T12" s="86"/>
      <c r="U12" s="55"/>
      <c r="V12" s="56"/>
      <c r="W12" s="56"/>
      <c r="X12" s="59" t="s">
        <v>83</v>
      </c>
      <c r="Y12" s="60"/>
      <c r="Z12" s="59" t="s">
        <v>84</v>
      </c>
      <c r="AA12" s="65"/>
      <c r="AB12" s="65"/>
      <c r="AC12" s="65"/>
      <c r="AD12" s="65"/>
      <c r="AE12" s="60"/>
      <c r="AF12" s="32" t="s">
        <v>75</v>
      </c>
      <c r="AG12" s="34"/>
      <c r="AH12" s="35" t="s">
        <v>85</v>
      </c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7"/>
      <c r="BM12" s="97"/>
      <c r="BN12" s="97"/>
      <c r="BO12" s="97"/>
      <c r="BP12" s="97"/>
      <c r="BQ12" s="97"/>
      <c r="BR12" s="97"/>
      <c r="BS12" s="97"/>
      <c r="BT12" s="97"/>
      <c r="CE12" s="105"/>
      <c r="CF12" s="105"/>
      <c r="CG12" s="105"/>
      <c r="CH12" s="105"/>
      <c r="CI12" s="105"/>
      <c r="CJ12" s="105"/>
      <c r="CK12" s="105"/>
      <c r="CL12" s="105"/>
    </row>
    <row r="13" spans="12:98" x14ac:dyDescent="0.4">
      <c r="L13" s="55"/>
      <c r="M13" s="56"/>
      <c r="N13" s="56"/>
      <c r="O13" s="56"/>
      <c r="P13" s="56"/>
      <c r="Q13" s="56"/>
      <c r="R13" s="56"/>
      <c r="S13" s="56"/>
      <c r="T13" s="86"/>
      <c r="U13" s="55"/>
      <c r="V13" s="56"/>
      <c r="W13" s="56"/>
      <c r="X13" s="63"/>
      <c r="Y13" s="64"/>
      <c r="Z13" s="63"/>
      <c r="AA13" s="67"/>
      <c r="AB13" s="67"/>
      <c r="AC13" s="67"/>
      <c r="AD13" s="67"/>
      <c r="AE13" s="64"/>
      <c r="AF13" s="38"/>
      <c r="AG13" s="40"/>
      <c r="AH13" s="47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9"/>
      <c r="BM13" s="97"/>
      <c r="BN13" s="97"/>
      <c r="BO13" s="97"/>
      <c r="BP13" s="97"/>
      <c r="BQ13" s="97"/>
      <c r="BR13" s="97"/>
      <c r="BS13" s="97"/>
      <c r="BT13" s="97"/>
      <c r="CE13" s="105"/>
      <c r="CF13" s="105"/>
      <c r="CG13" s="105"/>
      <c r="CH13" s="105"/>
      <c r="CI13" s="105"/>
      <c r="CJ13" s="105"/>
      <c r="CK13" s="105"/>
      <c r="CL13" s="105"/>
    </row>
    <row r="14" spans="12:98" x14ac:dyDescent="0.4">
      <c r="L14" s="55"/>
      <c r="M14" s="56"/>
      <c r="N14" s="56"/>
      <c r="O14" s="56"/>
      <c r="P14" s="56"/>
      <c r="Q14" s="56"/>
      <c r="R14" s="56"/>
      <c r="S14" s="56"/>
      <c r="T14" s="86"/>
      <c r="U14" s="55"/>
      <c r="V14" s="56"/>
      <c r="W14" s="56"/>
      <c r="X14" s="59" t="s">
        <v>86</v>
      </c>
      <c r="Y14" s="60"/>
      <c r="Z14" s="59" t="s">
        <v>87</v>
      </c>
      <c r="AA14" s="65"/>
      <c r="AB14" s="65"/>
      <c r="AC14" s="65"/>
      <c r="AD14" s="65"/>
      <c r="AE14" s="60"/>
      <c r="AF14" s="32" t="s">
        <v>75</v>
      </c>
      <c r="AG14" s="34"/>
      <c r="AH14" s="35" t="s">
        <v>88</v>
      </c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7"/>
      <c r="BM14" s="97" t="s">
        <v>14</v>
      </c>
      <c r="BN14" s="97"/>
      <c r="BO14" s="97"/>
      <c r="BP14" s="97"/>
      <c r="BQ14" s="97"/>
      <c r="BR14" s="97"/>
      <c r="BS14" s="97"/>
      <c r="BT14" s="97"/>
      <c r="BV14" s="92"/>
      <c r="BW14" s="92"/>
      <c r="BX14" s="92"/>
      <c r="CE14" s="106" t="s">
        <v>250</v>
      </c>
      <c r="CF14" s="107"/>
      <c r="CG14" s="107"/>
      <c r="CH14" s="107"/>
      <c r="CI14" s="107"/>
      <c r="CJ14" s="107"/>
      <c r="CK14" s="107"/>
      <c r="CL14" s="108"/>
      <c r="CN14" s="92" t="str">
        <f>DEC2HEX(HEX2DEC(400)*1)</f>
        <v>400</v>
      </c>
      <c r="CO14" s="92"/>
      <c r="CP14" s="92"/>
    </row>
    <row r="15" spans="12:98" x14ac:dyDescent="0.4">
      <c r="L15" s="55"/>
      <c r="M15" s="56"/>
      <c r="N15" s="56"/>
      <c r="O15" s="56"/>
      <c r="P15" s="56"/>
      <c r="Q15" s="56"/>
      <c r="R15" s="56"/>
      <c r="S15" s="56"/>
      <c r="T15" s="86"/>
      <c r="U15" s="55"/>
      <c r="V15" s="56"/>
      <c r="W15" s="56"/>
      <c r="X15" s="63"/>
      <c r="Y15" s="64"/>
      <c r="Z15" s="63"/>
      <c r="AA15" s="67"/>
      <c r="AB15" s="67"/>
      <c r="AC15" s="67"/>
      <c r="AD15" s="67"/>
      <c r="AE15" s="64"/>
      <c r="AF15" s="38"/>
      <c r="AG15" s="40"/>
      <c r="AH15" s="47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9"/>
      <c r="BM15" s="97"/>
      <c r="BN15" s="97"/>
      <c r="BO15" s="97"/>
      <c r="BP15" s="97"/>
      <c r="BQ15" s="97"/>
      <c r="BR15" s="97"/>
      <c r="BS15" s="97"/>
      <c r="BT15" s="97"/>
      <c r="CE15" s="109"/>
      <c r="CF15" s="110"/>
      <c r="CG15" s="110"/>
      <c r="CH15" s="110"/>
      <c r="CI15" s="110"/>
      <c r="CJ15" s="110"/>
      <c r="CK15" s="110"/>
      <c r="CL15" s="111"/>
    </row>
    <row r="16" spans="12:98" x14ac:dyDescent="0.4">
      <c r="L16" s="55"/>
      <c r="M16" s="56"/>
      <c r="N16" s="56"/>
      <c r="O16" s="56"/>
      <c r="P16" s="56"/>
      <c r="Q16" s="56"/>
      <c r="R16" s="56"/>
      <c r="S16" s="56"/>
      <c r="T16" s="86"/>
      <c r="U16" s="55"/>
      <c r="V16" s="56"/>
      <c r="W16" s="56"/>
      <c r="X16" s="80" t="s">
        <v>89</v>
      </c>
      <c r="Y16" s="81"/>
      <c r="Z16" s="80" t="s">
        <v>90</v>
      </c>
      <c r="AA16" s="82"/>
      <c r="AB16" s="82"/>
      <c r="AC16" s="82"/>
      <c r="AD16" s="82"/>
      <c r="AE16" s="81"/>
      <c r="AF16" s="26" t="s">
        <v>75</v>
      </c>
      <c r="AG16" s="28"/>
      <c r="AH16" s="29" t="s">
        <v>91</v>
      </c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1"/>
      <c r="BM16" s="97"/>
      <c r="BN16" s="97"/>
      <c r="BO16" s="97"/>
      <c r="BP16" s="97"/>
      <c r="BQ16" s="97"/>
      <c r="BR16" s="97"/>
      <c r="BS16" s="97"/>
      <c r="BT16" s="97"/>
      <c r="CE16" s="112"/>
      <c r="CF16" s="113"/>
      <c r="CG16" s="113"/>
      <c r="CH16" s="113"/>
      <c r="CI16" s="113"/>
      <c r="CJ16" s="113"/>
      <c r="CK16" s="113"/>
      <c r="CL16" s="114"/>
    </row>
    <row r="17" spans="12:120" x14ac:dyDescent="0.4">
      <c r="L17" s="55"/>
      <c r="M17" s="56"/>
      <c r="N17" s="56"/>
      <c r="O17" s="56"/>
      <c r="P17" s="56"/>
      <c r="Q17" s="56"/>
      <c r="R17" s="56"/>
      <c r="S17" s="56"/>
      <c r="T17" s="86"/>
      <c r="U17" s="55"/>
      <c r="V17" s="56"/>
      <c r="W17" s="56"/>
      <c r="X17" s="59" t="s">
        <v>92</v>
      </c>
      <c r="Y17" s="60"/>
      <c r="Z17" s="59" t="s">
        <v>93</v>
      </c>
      <c r="AA17" s="65"/>
      <c r="AB17" s="65"/>
      <c r="AC17" s="65"/>
      <c r="AD17" s="65"/>
      <c r="AE17" s="60"/>
      <c r="AF17" s="32" t="s">
        <v>75</v>
      </c>
      <c r="AG17" s="34"/>
      <c r="AH17" s="35" t="s">
        <v>94</v>
      </c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7"/>
      <c r="BM17" s="115" t="s">
        <v>177</v>
      </c>
      <c r="BN17" s="97"/>
      <c r="BO17" s="97"/>
      <c r="BP17" s="97"/>
      <c r="BQ17" s="97"/>
      <c r="BR17" s="97"/>
      <c r="BS17" s="97"/>
      <c r="BT17" s="97"/>
      <c r="BV17" t="str">
        <f>DEC2HEX(HEX2DEC(BV8) + HEX2DEC(400)*512*15)</f>
        <v>2780000</v>
      </c>
      <c r="CE17" s="116" t="s">
        <v>14</v>
      </c>
      <c r="CF17" s="117"/>
      <c r="CG17" s="117"/>
      <c r="CH17" s="117"/>
      <c r="CI17" s="117"/>
      <c r="CJ17" s="117"/>
      <c r="CK17" s="117"/>
      <c r="CL17" s="118"/>
      <c r="CN17" s="92"/>
      <c r="CO17" s="92"/>
      <c r="CP17" s="92"/>
    </row>
    <row r="18" spans="12:120" x14ac:dyDescent="0.4">
      <c r="L18" s="55"/>
      <c r="M18" s="56"/>
      <c r="N18" s="56"/>
      <c r="O18" s="56"/>
      <c r="P18" s="56"/>
      <c r="Q18" s="56"/>
      <c r="R18" s="56"/>
      <c r="S18" s="56"/>
      <c r="T18" s="86"/>
      <c r="U18" s="55"/>
      <c r="V18" s="56"/>
      <c r="W18" s="56"/>
      <c r="X18" s="61"/>
      <c r="Y18" s="62"/>
      <c r="Z18" s="61"/>
      <c r="AA18" s="66"/>
      <c r="AB18" s="66"/>
      <c r="AC18" s="66"/>
      <c r="AD18" s="66"/>
      <c r="AE18" s="62"/>
      <c r="AF18" s="50"/>
      <c r="AG18" s="52"/>
      <c r="AH18" s="83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5"/>
      <c r="BM18" s="97"/>
      <c r="BN18" s="97"/>
      <c r="BO18" s="97"/>
      <c r="BP18" s="97"/>
      <c r="BQ18" s="97"/>
      <c r="BR18" s="97"/>
      <c r="BS18" s="97"/>
      <c r="BT18" s="97"/>
      <c r="CE18" s="119"/>
      <c r="CF18" s="120"/>
      <c r="CG18" s="120"/>
      <c r="CH18" s="120"/>
      <c r="CI18" s="120"/>
      <c r="CJ18" s="120"/>
      <c r="CK18" s="120"/>
      <c r="CL18" s="121"/>
    </row>
    <row r="19" spans="12:120" x14ac:dyDescent="0.4">
      <c r="L19" s="55"/>
      <c r="M19" s="56"/>
      <c r="N19" s="56"/>
      <c r="O19" s="56"/>
      <c r="P19" s="56"/>
      <c r="Q19" s="56"/>
      <c r="R19" s="56"/>
      <c r="S19" s="56"/>
      <c r="T19" s="86"/>
      <c r="U19" s="55"/>
      <c r="V19" s="56"/>
      <c r="W19" s="56"/>
      <c r="X19" s="63"/>
      <c r="Y19" s="64"/>
      <c r="Z19" s="63"/>
      <c r="AA19" s="67"/>
      <c r="AB19" s="67"/>
      <c r="AC19" s="67"/>
      <c r="AD19" s="67"/>
      <c r="AE19" s="64"/>
      <c r="AF19" s="38"/>
      <c r="AG19" s="40"/>
      <c r="AH19" s="47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9"/>
      <c r="BM19" s="97"/>
      <c r="BN19" s="97"/>
      <c r="BO19" s="97"/>
      <c r="BP19" s="97"/>
      <c r="BQ19" s="97"/>
      <c r="BR19" s="97"/>
      <c r="BS19" s="97"/>
      <c r="BT19" s="97"/>
      <c r="CE19" s="119"/>
      <c r="CF19" s="120"/>
      <c r="CG19" s="120"/>
      <c r="CH19" s="120"/>
      <c r="CI19" s="120"/>
      <c r="CJ19" s="120"/>
      <c r="CK19" s="120"/>
      <c r="CL19" s="121"/>
    </row>
    <row r="20" spans="12:120" x14ac:dyDescent="0.4">
      <c r="L20" s="57"/>
      <c r="M20" s="58"/>
      <c r="N20" s="58"/>
      <c r="O20" s="58"/>
      <c r="P20" s="58"/>
      <c r="Q20" s="58"/>
      <c r="R20" s="58"/>
      <c r="S20" s="58"/>
      <c r="T20" s="79"/>
      <c r="U20" s="57"/>
      <c r="V20" s="58"/>
      <c r="W20" s="58"/>
      <c r="X20" s="69" t="s">
        <v>95</v>
      </c>
      <c r="Y20" s="70"/>
      <c r="Z20" s="69" t="s">
        <v>96</v>
      </c>
      <c r="AA20" s="70"/>
      <c r="AB20" s="70"/>
      <c r="AC20" s="70"/>
      <c r="AD20" s="70"/>
      <c r="AE20" s="71"/>
      <c r="AF20" s="72" t="s">
        <v>96</v>
      </c>
      <c r="AG20" s="73"/>
      <c r="AH20" s="74" t="s">
        <v>1</v>
      </c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CE20" s="122" t="s">
        <v>251</v>
      </c>
      <c r="CF20" s="123"/>
      <c r="CG20" s="123"/>
      <c r="CH20" s="123"/>
      <c r="CI20" s="123"/>
      <c r="CJ20" s="123"/>
      <c r="CK20" s="123"/>
      <c r="CL20" s="124"/>
      <c r="CN20" s="92" t="str">
        <f>DEC2HEX(HEX2DEC(400)*511)</f>
        <v>7FC00</v>
      </c>
      <c r="CO20" s="92"/>
      <c r="CP20" s="92"/>
    </row>
    <row r="21" spans="12:120" x14ac:dyDescent="0.4">
      <c r="L21" s="53" t="s">
        <v>97</v>
      </c>
      <c r="M21" s="54"/>
      <c r="N21" s="54"/>
      <c r="O21" s="54"/>
      <c r="P21" s="54"/>
      <c r="Q21" s="54"/>
      <c r="R21" s="54"/>
      <c r="S21" s="54"/>
      <c r="T21" s="77"/>
      <c r="U21" s="78" t="s">
        <v>98</v>
      </c>
      <c r="V21" s="54"/>
      <c r="W21" s="54"/>
      <c r="X21" s="59" t="s">
        <v>99</v>
      </c>
      <c r="Y21" s="60"/>
      <c r="Z21" s="59" t="s">
        <v>100</v>
      </c>
      <c r="AA21" s="65"/>
      <c r="AB21" s="65"/>
      <c r="AC21" s="65"/>
      <c r="AD21" s="65"/>
      <c r="AE21" s="60"/>
      <c r="AF21" s="32" t="s">
        <v>75</v>
      </c>
      <c r="AG21" s="34"/>
      <c r="AH21" s="35" t="s">
        <v>101</v>
      </c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7"/>
      <c r="CE21" s="125"/>
      <c r="CF21" s="110"/>
      <c r="CG21" s="110"/>
      <c r="CH21" s="110"/>
      <c r="CI21" s="110"/>
      <c r="CJ21" s="110"/>
      <c r="CK21" s="110"/>
      <c r="CL21" s="126"/>
    </row>
    <row r="22" spans="12:120" x14ac:dyDescent="0.4">
      <c r="L22" s="57"/>
      <c r="M22" s="58"/>
      <c r="N22" s="58"/>
      <c r="O22" s="58"/>
      <c r="P22" s="58"/>
      <c r="Q22" s="58"/>
      <c r="R22" s="58"/>
      <c r="S22" s="58"/>
      <c r="T22" s="79"/>
      <c r="U22" s="57"/>
      <c r="V22" s="58"/>
      <c r="W22" s="58"/>
      <c r="X22" s="69" t="s">
        <v>102</v>
      </c>
      <c r="Y22" s="71"/>
      <c r="Z22" s="69" t="s">
        <v>96</v>
      </c>
      <c r="AA22" s="70"/>
      <c r="AB22" s="70"/>
      <c r="AC22" s="70"/>
      <c r="AD22" s="70"/>
      <c r="AE22" s="71"/>
      <c r="AF22" s="72" t="s">
        <v>96</v>
      </c>
      <c r="AG22" s="73"/>
      <c r="AH22" s="74" t="s">
        <v>1</v>
      </c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CE22" s="127"/>
      <c r="CF22" s="128"/>
      <c r="CG22" s="128"/>
      <c r="CH22" s="128"/>
      <c r="CI22" s="128"/>
      <c r="CJ22" s="128"/>
      <c r="CK22" s="128"/>
      <c r="CL22" s="129"/>
    </row>
    <row r="23" spans="12:120" x14ac:dyDescent="0.4">
      <c r="L23" s="53" t="s">
        <v>103</v>
      </c>
      <c r="M23" s="54"/>
      <c r="N23" s="54"/>
      <c r="O23" s="54"/>
      <c r="P23" s="54"/>
      <c r="Q23" s="54"/>
      <c r="R23" s="54"/>
      <c r="S23" s="54"/>
      <c r="T23" s="77"/>
      <c r="U23" s="78" t="s">
        <v>143</v>
      </c>
      <c r="V23" s="54"/>
      <c r="W23" s="54"/>
      <c r="X23" s="59" t="s">
        <v>67</v>
      </c>
      <c r="Y23" s="60"/>
      <c r="Z23" s="59" t="s">
        <v>417</v>
      </c>
      <c r="AA23" s="65"/>
      <c r="AB23" s="65"/>
      <c r="AC23" s="65"/>
      <c r="AD23" s="65"/>
      <c r="AE23" s="60"/>
      <c r="AF23" s="32" t="s">
        <v>75</v>
      </c>
      <c r="AG23" s="34"/>
      <c r="AH23" s="35" t="s">
        <v>104</v>
      </c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7"/>
    </row>
    <row r="24" spans="12:120" x14ac:dyDescent="0.4">
      <c r="L24" s="32" t="s">
        <v>105</v>
      </c>
      <c r="M24" s="33"/>
      <c r="N24" s="33"/>
      <c r="O24" s="33"/>
      <c r="P24" s="33"/>
      <c r="Q24" s="33"/>
      <c r="R24" s="33"/>
      <c r="S24" s="33"/>
      <c r="T24" s="34"/>
      <c r="U24" s="53" t="s">
        <v>106</v>
      </c>
      <c r="V24" s="54"/>
      <c r="W24" s="54"/>
      <c r="X24" s="75" t="s">
        <v>73</v>
      </c>
      <c r="Y24" s="75"/>
      <c r="Z24" s="75" t="s">
        <v>107</v>
      </c>
      <c r="AA24" s="75"/>
      <c r="AB24" s="75"/>
      <c r="AC24" s="75"/>
      <c r="AD24" s="75"/>
      <c r="AE24" s="75"/>
      <c r="AF24" s="76" t="s">
        <v>69</v>
      </c>
      <c r="AG24" s="76"/>
      <c r="AH24" s="68" t="s">
        <v>108</v>
      </c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</row>
    <row r="25" spans="12:120" x14ac:dyDescent="0.4">
      <c r="L25" s="50"/>
      <c r="M25" s="51"/>
      <c r="N25" s="51"/>
      <c r="O25" s="51"/>
      <c r="P25" s="51"/>
      <c r="Q25" s="51"/>
      <c r="R25" s="51"/>
      <c r="S25" s="51"/>
      <c r="T25" s="52"/>
      <c r="U25" s="55"/>
      <c r="V25" s="56"/>
      <c r="W25" s="56"/>
      <c r="X25" s="75"/>
      <c r="Y25" s="75"/>
      <c r="Z25" s="75"/>
      <c r="AA25" s="75"/>
      <c r="AB25" s="75"/>
      <c r="AC25" s="75"/>
      <c r="AD25" s="75"/>
      <c r="AE25" s="75"/>
      <c r="AF25" s="76"/>
      <c r="AG25" s="76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DJ25" s="92" t="s">
        <v>175</v>
      </c>
      <c r="DK25" s="92"/>
      <c r="DL25" s="92"/>
      <c r="DM25" s="92"/>
      <c r="DN25" s="92"/>
      <c r="DO25" s="92"/>
      <c r="DP25" s="92"/>
    </row>
    <row r="26" spans="12:120" x14ac:dyDescent="0.4">
      <c r="L26" s="50"/>
      <c r="M26" s="51"/>
      <c r="N26" s="51"/>
      <c r="O26" s="51"/>
      <c r="P26" s="51"/>
      <c r="Q26" s="51"/>
      <c r="R26" s="51"/>
      <c r="S26" s="51"/>
      <c r="T26" s="52"/>
      <c r="U26" s="55"/>
      <c r="V26" s="56"/>
      <c r="W26" s="56"/>
      <c r="X26" s="75" t="s">
        <v>77</v>
      </c>
      <c r="Y26" s="75"/>
      <c r="Z26" s="75" t="s">
        <v>109</v>
      </c>
      <c r="AA26" s="75"/>
      <c r="AB26" s="75"/>
      <c r="AC26" s="75"/>
      <c r="AD26" s="75"/>
      <c r="AE26" s="75"/>
      <c r="AF26" s="76" t="s">
        <v>110</v>
      </c>
      <c r="AG26" s="76"/>
      <c r="AH26" s="68" t="s">
        <v>111</v>
      </c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M26" s="91" t="s">
        <v>1</v>
      </c>
      <c r="BN26" s="91"/>
      <c r="BO26" s="91"/>
      <c r="BP26" s="91"/>
      <c r="BQ26" s="91"/>
      <c r="BR26" s="91"/>
      <c r="BS26" s="91" t="s">
        <v>1</v>
      </c>
      <c r="BT26" s="91"/>
      <c r="BU26" s="91"/>
      <c r="BV26" s="91"/>
      <c r="BW26" s="91"/>
      <c r="BX26" s="91"/>
      <c r="BY26" s="91" t="s">
        <v>1</v>
      </c>
      <c r="BZ26" s="91"/>
      <c r="CA26" s="91"/>
      <c r="CB26" s="91"/>
      <c r="CC26" s="91"/>
      <c r="CD26" s="91"/>
      <c r="CE26" s="91" t="s">
        <v>1</v>
      </c>
      <c r="CF26" s="91"/>
      <c r="CG26" s="91"/>
      <c r="CH26" s="91"/>
      <c r="CI26" s="91"/>
      <c r="CJ26" s="91"/>
      <c r="CK26" s="91" t="s">
        <v>1</v>
      </c>
      <c r="CL26" s="91"/>
      <c r="CM26" s="91"/>
      <c r="CN26" s="91"/>
      <c r="CO26" s="91"/>
      <c r="CP26" s="91"/>
      <c r="CQ26" s="91" t="s">
        <v>178</v>
      </c>
      <c r="CR26" s="91"/>
      <c r="CS26" s="91"/>
      <c r="CT26" s="91"/>
      <c r="CU26" s="91"/>
      <c r="CV26" s="91"/>
      <c r="CW26" s="130" t="s">
        <v>179</v>
      </c>
      <c r="CX26" s="130"/>
      <c r="CY26" s="130"/>
      <c r="CZ26" s="130"/>
      <c r="DA26" s="130"/>
      <c r="DB26" s="130"/>
      <c r="DC26" s="76" t="s">
        <v>180</v>
      </c>
      <c r="DD26" s="76"/>
      <c r="DE26" s="76"/>
      <c r="DF26" s="76"/>
      <c r="DG26" s="76"/>
      <c r="DH26" s="76"/>
      <c r="DI26" s="9"/>
      <c r="DJ26" s="92">
        <v>0</v>
      </c>
      <c r="DK26" s="92"/>
      <c r="DL26" s="92"/>
    </row>
    <row r="27" spans="12:120" x14ac:dyDescent="0.4">
      <c r="L27" s="50"/>
      <c r="M27" s="51"/>
      <c r="N27" s="51"/>
      <c r="O27" s="51"/>
      <c r="P27" s="51"/>
      <c r="Q27" s="51"/>
      <c r="R27" s="51"/>
      <c r="S27" s="51"/>
      <c r="T27" s="52"/>
      <c r="U27" s="55"/>
      <c r="V27" s="56"/>
      <c r="W27" s="56"/>
      <c r="X27" s="75"/>
      <c r="Y27" s="75"/>
      <c r="Z27" s="75"/>
      <c r="AA27" s="75"/>
      <c r="AB27" s="75"/>
      <c r="AC27" s="75"/>
      <c r="AD27" s="75"/>
      <c r="AE27" s="75"/>
      <c r="AF27" s="76"/>
      <c r="AG27" s="76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M27" s="91" t="s">
        <v>1</v>
      </c>
      <c r="BN27" s="91"/>
      <c r="BO27" s="91"/>
      <c r="BP27" s="91"/>
      <c r="BQ27" s="91"/>
      <c r="BR27" s="91"/>
      <c r="BS27" s="91" t="s">
        <v>1</v>
      </c>
      <c r="BT27" s="91"/>
      <c r="BU27" s="91"/>
      <c r="BV27" s="91"/>
      <c r="BW27" s="91"/>
      <c r="BX27" s="91"/>
      <c r="BY27" s="91" t="s">
        <v>1</v>
      </c>
      <c r="BZ27" s="91"/>
      <c r="CA27" s="91"/>
      <c r="CB27" s="91"/>
      <c r="CC27" s="91"/>
      <c r="CD27" s="91"/>
      <c r="CE27" s="91" t="s">
        <v>1</v>
      </c>
      <c r="CF27" s="91"/>
      <c r="CG27" s="91"/>
      <c r="CH27" s="91"/>
      <c r="CI27" s="91"/>
      <c r="CJ27" s="91"/>
      <c r="CK27" s="91" t="s">
        <v>1</v>
      </c>
      <c r="CL27" s="91"/>
      <c r="CM27" s="91"/>
      <c r="CN27" s="91"/>
      <c r="CO27" s="91"/>
      <c r="CP27" s="91"/>
      <c r="CQ27" s="91" t="s">
        <v>1</v>
      </c>
      <c r="CR27" s="91"/>
      <c r="CS27" s="91"/>
      <c r="CT27" s="91"/>
      <c r="CU27" s="91"/>
      <c r="CV27" s="91"/>
      <c r="CW27" s="91" t="s">
        <v>1</v>
      </c>
      <c r="CX27" s="91"/>
      <c r="CY27" s="91"/>
      <c r="CZ27" s="91"/>
      <c r="DA27" s="91"/>
      <c r="DB27" s="91"/>
      <c r="DC27" s="91" t="s">
        <v>1</v>
      </c>
      <c r="DD27" s="91"/>
      <c r="DE27" s="91"/>
      <c r="DF27" s="91"/>
      <c r="DG27" s="91"/>
      <c r="DH27" s="91"/>
      <c r="DI27" s="14"/>
      <c r="DJ27" s="92">
        <v>20</v>
      </c>
      <c r="DK27" s="92"/>
      <c r="DL27" s="92"/>
    </row>
    <row r="28" spans="12:120" x14ac:dyDescent="0.4">
      <c r="L28" s="50"/>
      <c r="M28" s="51"/>
      <c r="N28" s="51"/>
      <c r="O28" s="51"/>
      <c r="P28" s="51"/>
      <c r="Q28" s="51"/>
      <c r="R28" s="51"/>
      <c r="S28" s="51"/>
      <c r="T28" s="52"/>
      <c r="U28" s="55"/>
      <c r="V28" s="56"/>
      <c r="W28" s="56"/>
      <c r="X28" s="75" t="s">
        <v>80</v>
      </c>
      <c r="Y28" s="75"/>
      <c r="Z28" s="75" t="s">
        <v>112</v>
      </c>
      <c r="AA28" s="75"/>
      <c r="AB28" s="75"/>
      <c r="AC28" s="75"/>
      <c r="AD28" s="75"/>
      <c r="AE28" s="75"/>
      <c r="AF28" s="76" t="s">
        <v>69</v>
      </c>
      <c r="AG28" s="76"/>
      <c r="AH28" s="68" t="s">
        <v>113</v>
      </c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M28" s="90" t="s">
        <v>181</v>
      </c>
      <c r="BN28" s="90"/>
      <c r="BO28" s="90"/>
      <c r="BP28" s="90"/>
      <c r="BQ28" s="90"/>
      <c r="BR28" s="90"/>
      <c r="BS28" s="90" t="s">
        <v>182</v>
      </c>
      <c r="BT28" s="90"/>
      <c r="BU28" s="90"/>
      <c r="BV28" s="90"/>
      <c r="BW28" s="90"/>
      <c r="BX28" s="90"/>
      <c r="BY28" s="91" t="s">
        <v>183</v>
      </c>
      <c r="BZ28" s="91"/>
      <c r="CA28" s="91"/>
      <c r="CB28" s="91"/>
      <c r="CC28" s="91"/>
      <c r="CD28" s="91"/>
      <c r="CE28" s="76" t="s">
        <v>184</v>
      </c>
      <c r="CF28" s="76"/>
      <c r="CG28" s="76"/>
      <c r="CH28" s="76"/>
      <c r="CI28" s="76"/>
      <c r="CJ28" s="76"/>
      <c r="CK28" s="90" t="s">
        <v>185</v>
      </c>
      <c r="CL28" s="90"/>
      <c r="CM28" s="90"/>
      <c r="CN28" s="90"/>
      <c r="CO28" s="90"/>
      <c r="CP28" s="90"/>
      <c r="CQ28" s="90" t="s">
        <v>186</v>
      </c>
      <c r="CR28" s="90"/>
      <c r="CS28" s="90"/>
      <c r="CT28" s="90"/>
      <c r="CU28" s="90"/>
      <c r="CV28" s="90"/>
      <c r="CW28" s="91" t="s">
        <v>187</v>
      </c>
      <c r="CX28" s="91"/>
      <c r="CY28" s="91"/>
      <c r="CZ28" s="91"/>
      <c r="DA28" s="91"/>
      <c r="DB28" s="91"/>
      <c r="DC28" s="76" t="s">
        <v>188</v>
      </c>
      <c r="DD28" s="76"/>
      <c r="DE28" s="76"/>
      <c r="DF28" s="76"/>
      <c r="DG28" s="76"/>
      <c r="DH28" s="76"/>
      <c r="DI28" s="9"/>
      <c r="DJ28" s="92">
        <v>40</v>
      </c>
      <c r="DK28" s="92"/>
      <c r="DL28" s="92"/>
    </row>
    <row r="29" spans="12:120" x14ac:dyDescent="0.4">
      <c r="L29" s="50"/>
      <c r="M29" s="51"/>
      <c r="N29" s="51"/>
      <c r="O29" s="51"/>
      <c r="P29" s="51"/>
      <c r="Q29" s="51"/>
      <c r="R29" s="51"/>
      <c r="S29" s="51"/>
      <c r="T29" s="52"/>
      <c r="U29" s="55"/>
      <c r="V29" s="56"/>
      <c r="W29" s="56"/>
      <c r="X29" s="75"/>
      <c r="Y29" s="75"/>
      <c r="Z29" s="75"/>
      <c r="AA29" s="75"/>
      <c r="AB29" s="75"/>
      <c r="AC29" s="75"/>
      <c r="AD29" s="75"/>
      <c r="AE29" s="75"/>
      <c r="AF29" s="76"/>
      <c r="AG29" s="76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M29" s="90" t="s">
        <v>189</v>
      </c>
      <c r="BN29" s="90"/>
      <c r="BO29" s="90"/>
      <c r="BP29" s="90"/>
      <c r="BQ29" s="90"/>
      <c r="BR29" s="90"/>
      <c r="BS29" s="90" t="s">
        <v>190</v>
      </c>
      <c r="BT29" s="90"/>
      <c r="BU29" s="90"/>
      <c r="BV29" s="90"/>
      <c r="BW29" s="90"/>
      <c r="BX29" s="90"/>
      <c r="BY29" s="91" t="s">
        <v>191</v>
      </c>
      <c r="BZ29" s="91"/>
      <c r="CA29" s="91"/>
      <c r="CB29" s="91"/>
      <c r="CC29" s="91"/>
      <c r="CD29" s="91"/>
      <c r="CE29" s="76" t="s">
        <v>192</v>
      </c>
      <c r="CF29" s="76"/>
      <c r="CG29" s="76"/>
      <c r="CH29" s="76"/>
      <c r="CI29" s="76"/>
      <c r="CJ29" s="76"/>
      <c r="CK29" s="90" t="s">
        <v>193</v>
      </c>
      <c r="CL29" s="90"/>
      <c r="CM29" s="90"/>
      <c r="CN29" s="90"/>
      <c r="CO29" s="90"/>
      <c r="CP29" s="90"/>
      <c r="CQ29" s="90" t="s">
        <v>194</v>
      </c>
      <c r="CR29" s="90"/>
      <c r="CS29" s="90"/>
      <c r="CT29" s="90"/>
      <c r="CU29" s="90"/>
      <c r="CV29" s="90"/>
      <c r="CW29" s="91" t="s">
        <v>195</v>
      </c>
      <c r="CX29" s="91"/>
      <c r="CY29" s="91"/>
      <c r="CZ29" s="91"/>
      <c r="DA29" s="91"/>
      <c r="DB29" s="91"/>
      <c r="DC29" s="76" t="s">
        <v>196</v>
      </c>
      <c r="DD29" s="76"/>
      <c r="DE29" s="76"/>
      <c r="DF29" s="76"/>
      <c r="DG29" s="76"/>
      <c r="DH29" s="76"/>
      <c r="DI29" s="9"/>
      <c r="DJ29" s="92">
        <v>60</v>
      </c>
      <c r="DK29" s="92"/>
      <c r="DL29" s="92"/>
    </row>
    <row r="30" spans="12:120" x14ac:dyDescent="0.4">
      <c r="L30" s="50"/>
      <c r="M30" s="51"/>
      <c r="N30" s="51"/>
      <c r="O30" s="51"/>
      <c r="P30" s="51"/>
      <c r="Q30" s="51"/>
      <c r="R30" s="51"/>
      <c r="S30" s="51"/>
      <c r="T30" s="52"/>
      <c r="U30" s="55"/>
      <c r="V30" s="56"/>
      <c r="W30" s="56"/>
      <c r="X30" s="75"/>
      <c r="Y30" s="75"/>
      <c r="Z30" s="75"/>
      <c r="AA30" s="75"/>
      <c r="AB30" s="75"/>
      <c r="AC30" s="75"/>
      <c r="AD30" s="75"/>
      <c r="AE30" s="75"/>
      <c r="AF30" s="76"/>
      <c r="AG30" s="76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M30" s="90" t="s">
        <v>197</v>
      </c>
      <c r="BN30" s="90"/>
      <c r="BO30" s="90"/>
      <c r="BP30" s="90"/>
      <c r="BQ30" s="90"/>
      <c r="BR30" s="90"/>
      <c r="BS30" s="90" t="s">
        <v>198</v>
      </c>
      <c r="BT30" s="90"/>
      <c r="BU30" s="90"/>
      <c r="BV30" s="90"/>
      <c r="BW30" s="90"/>
      <c r="BX30" s="90"/>
      <c r="BY30" s="91" t="s">
        <v>199</v>
      </c>
      <c r="BZ30" s="91"/>
      <c r="CA30" s="91"/>
      <c r="CB30" s="91"/>
      <c r="CC30" s="91"/>
      <c r="CD30" s="91"/>
      <c r="CE30" s="76" t="s">
        <v>200</v>
      </c>
      <c r="CF30" s="76"/>
      <c r="CG30" s="76"/>
      <c r="CH30" s="76"/>
      <c r="CI30" s="76"/>
      <c r="CJ30" s="76"/>
      <c r="CK30" s="90" t="s">
        <v>201</v>
      </c>
      <c r="CL30" s="90"/>
      <c r="CM30" s="90"/>
      <c r="CN30" s="90"/>
      <c r="CO30" s="90"/>
      <c r="CP30" s="90"/>
      <c r="CQ30" s="90" t="s">
        <v>202</v>
      </c>
      <c r="CR30" s="90"/>
      <c r="CS30" s="90"/>
      <c r="CT30" s="90"/>
      <c r="CU30" s="90"/>
      <c r="CV30" s="90"/>
      <c r="CW30" s="91" t="s">
        <v>203</v>
      </c>
      <c r="CX30" s="91"/>
      <c r="CY30" s="91"/>
      <c r="CZ30" s="91"/>
      <c r="DA30" s="91"/>
      <c r="DB30" s="91"/>
      <c r="DC30" s="76" t="s">
        <v>204</v>
      </c>
      <c r="DD30" s="76"/>
      <c r="DE30" s="76"/>
      <c r="DF30" s="76"/>
      <c r="DG30" s="76"/>
      <c r="DH30" s="76"/>
      <c r="DI30" s="9"/>
      <c r="DJ30" s="92">
        <v>80</v>
      </c>
      <c r="DK30" s="92"/>
      <c r="DL30" s="92"/>
    </row>
    <row r="31" spans="12:120" x14ac:dyDescent="0.4">
      <c r="L31" s="50"/>
      <c r="M31" s="51"/>
      <c r="N31" s="51"/>
      <c r="O31" s="51"/>
      <c r="P31" s="51"/>
      <c r="Q31" s="51"/>
      <c r="R31" s="51"/>
      <c r="S31" s="51"/>
      <c r="T31" s="52"/>
      <c r="U31" s="55"/>
      <c r="V31" s="56"/>
      <c r="W31" s="56"/>
      <c r="X31" s="75" t="s">
        <v>83</v>
      </c>
      <c r="Y31" s="75"/>
      <c r="Z31" s="75" t="s">
        <v>114</v>
      </c>
      <c r="AA31" s="75"/>
      <c r="AB31" s="75"/>
      <c r="AC31" s="75"/>
      <c r="AD31" s="75"/>
      <c r="AE31" s="75"/>
      <c r="AF31" s="32" t="s">
        <v>115</v>
      </c>
      <c r="AG31" s="34"/>
      <c r="AH31" s="68" t="s">
        <v>116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M31" s="90" t="s">
        <v>205</v>
      </c>
      <c r="BN31" s="90"/>
      <c r="BO31" s="90"/>
      <c r="BP31" s="90"/>
      <c r="BQ31" s="90"/>
      <c r="BR31" s="90"/>
      <c r="BS31" s="90" t="s">
        <v>206</v>
      </c>
      <c r="BT31" s="90"/>
      <c r="BU31" s="90"/>
      <c r="BV31" s="90"/>
      <c r="BW31" s="90"/>
      <c r="BX31" s="90"/>
      <c r="BY31" s="91" t="s">
        <v>207</v>
      </c>
      <c r="BZ31" s="91"/>
      <c r="CA31" s="91"/>
      <c r="CB31" s="91"/>
      <c r="CC31" s="91"/>
      <c r="CD31" s="91"/>
      <c r="CE31" s="76" t="s">
        <v>208</v>
      </c>
      <c r="CF31" s="76"/>
      <c r="CG31" s="76"/>
      <c r="CH31" s="76"/>
      <c r="CI31" s="76"/>
      <c r="CJ31" s="76"/>
      <c r="CK31" s="90" t="s">
        <v>209</v>
      </c>
      <c r="CL31" s="90"/>
      <c r="CM31" s="90"/>
      <c r="CN31" s="90"/>
      <c r="CO31" s="90"/>
      <c r="CP31" s="90"/>
      <c r="CQ31" s="90" t="s">
        <v>210</v>
      </c>
      <c r="CR31" s="90"/>
      <c r="CS31" s="90"/>
      <c r="CT31" s="90"/>
      <c r="CU31" s="90"/>
      <c r="CV31" s="90"/>
      <c r="CW31" s="91" t="s">
        <v>211</v>
      </c>
      <c r="CX31" s="91"/>
      <c r="CY31" s="91"/>
      <c r="CZ31" s="91"/>
      <c r="DA31" s="91"/>
      <c r="DB31" s="91"/>
      <c r="DC31" s="76" t="s">
        <v>212</v>
      </c>
      <c r="DD31" s="76"/>
      <c r="DE31" s="76"/>
      <c r="DF31" s="76"/>
      <c r="DG31" s="76"/>
      <c r="DH31" s="76"/>
      <c r="DI31" s="9"/>
      <c r="DJ31" s="92" t="s">
        <v>213</v>
      </c>
      <c r="DK31" s="92"/>
      <c r="DL31" s="92"/>
    </row>
    <row r="32" spans="12:120" x14ac:dyDescent="0.4">
      <c r="L32" s="50"/>
      <c r="M32" s="51"/>
      <c r="N32" s="51"/>
      <c r="O32" s="51"/>
      <c r="P32" s="51"/>
      <c r="Q32" s="51"/>
      <c r="R32" s="51"/>
      <c r="S32" s="51"/>
      <c r="T32" s="52"/>
      <c r="U32" s="55"/>
      <c r="V32" s="56"/>
      <c r="W32" s="56"/>
      <c r="X32" s="75"/>
      <c r="Y32" s="75"/>
      <c r="Z32" s="75"/>
      <c r="AA32" s="75"/>
      <c r="AB32" s="75"/>
      <c r="AC32" s="75"/>
      <c r="AD32" s="75"/>
      <c r="AE32" s="75"/>
      <c r="AF32" s="38"/>
      <c r="AG32" s="40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M32" s="90" t="s">
        <v>214</v>
      </c>
      <c r="BN32" s="90"/>
      <c r="BO32" s="90"/>
      <c r="BP32" s="90"/>
      <c r="BQ32" s="90"/>
      <c r="BR32" s="90"/>
      <c r="BS32" s="90" t="s">
        <v>215</v>
      </c>
      <c r="BT32" s="90"/>
      <c r="BU32" s="90"/>
      <c r="BV32" s="90"/>
      <c r="BW32" s="90"/>
      <c r="BX32" s="90"/>
      <c r="BY32" s="91" t="s">
        <v>216</v>
      </c>
      <c r="BZ32" s="91"/>
      <c r="CA32" s="91"/>
      <c r="CB32" s="91"/>
      <c r="CC32" s="91"/>
      <c r="CD32" s="91"/>
      <c r="CE32" s="76" t="s">
        <v>217</v>
      </c>
      <c r="CF32" s="76"/>
      <c r="CG32" s="76"/>
      <c r="CH32" s="76"/>
      <c r="CI32" s="76"/>
      <c r="CJ32" s="76"/>
      <c r="CK32" s="90" t="s">
        <v>218</v>
      </c>
      <c r="CL32" s="90"/>
      <c r="CM32" s="90"/>
      <c r="CN32" s="90"/>
      <c r="CO32" s="90"/>
      <c r="CP32" s="90"/>
      <c r="CQ32" s="90" t="s">
        <v>219</v>
      </c>
      <c r="CR32" s="90"/>
      <c r="CS32" s="90"/>
      <c r="CT32" s="90"/>
      <c r="CU32" s="90"/>
      <c r="CV32" s="90"/>
      <c r="CW32" s="91" t="s">
        <v>220</v>
      </c>
      <c r="CX32" s="91"/>
      <c r="CY32" s="91"/>
      <c r="CZ32" s="91"/>
      <c r="DA32" s="91"/>
      <c r="DB32" s="91"/>
      <c r="DC32" s="76" t="s">
        <v>221</v>
      </c>
      <c r="DD32" s="76"/>
      <c r="DE32" s="76"/>
      <c r="DF32" s="76"/>
      <c r="DG32" s="76"/>
      <c r="DH32" s="76"/>
      <c r="DI32" s="9"/>
      <c r="DJ32" s="92" t="s">
        <v>222</v>
      </c>
      <c r="DK32" s="92"/>
      <c r="DL32" s="92"/>
    </row>
    <row r="33" spans="12:116" x14ac:dyDescent="0.4">
      <c r="L33" s="50"/>
      <c r="M33" s="51"/>
      <c r="N33" s="51"/>
      <c r="O33" s="51"/>
      <c r="P33" s="51"/>
      <c r="Q33" s="51"/>
      <c r="R33" s="51"/>
      <c r="S33" s="51"/>
      <c r="T33" s="52"/>
      <c r="U33" s="55"/>
      <c r="V33" s="56"/>
      <c r="W33" s="56"/>
      <c r="X33" s="69" t="s">
        <v>117</v>
      </c>
      <c r="Y33" s="70"/>
      <c r="Z33" s="69" t="s">
        <v>96</v>
      </c>
      <c r="AA33" s="70"/>
      <c r="AB33" s="70"/>
      <c r="AC33" s="70"/>
      <c r="AD33" s="70"/>
      <c r="AE33" s="71"/>
      <c r="AF33" s="72" t="s">
        <v>96</v>
      </c>
      <c r="AG33" s="73"/>
      <c r="AH33" s="74" t="s">
        <v>1</v>
      </c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M33" s="90" t="s">
        <v>223</v>
      </c>
      <c r="BN33" s="90"/>
      <c r="BO33" s="90"/>
      <c r="BP33" s="90"/>
      <c r="BQ33" s="90"/>
      <c r="BR33" s="90"/>
      <c r="BS33" s="90" t="s">
        <v>224</v>
      </c>
      <c r="BT33" s="90"/>
      <c r="BU33" s="90"/>
      <c r="BV33" s="90"/>
      <c r="BW33" s="90"/>
      <c r="BX33" s="90"/>
      <c r="BY33" s="91" t="s">
        <v>225</v>
      </c>
      <c r="BZ33" s="91"/>
      <c r="CA33" s="91"/>
      <c r="CB33" s="91"/>
      <c r="CC33" s="91"/>
      <c r="CD33" s="91"/>
      <c r="CE33" s="76" t="s">
        <v>226</v>
      </c>
      <c r="CF33" s="76"/>
      <c r="CG33" s="76"/>
      <c r="CH33" s="76"/>
      <c r="CI33" s="76"/>
      <c r="CJ33" s="76"/>
      <c r="CK33" s="90" t="s">
        <v>227</v>
      </c>
      <c r="CL33" s="90"/>
      <c r="CM33" s="90"/>
      <c r="CN33" s="90"/>
      <c r="CO33" s="90"/>
      <c r="CP33" s="90"/>
      <c r="CQ33" s="90" t="s">
        <v>228</v>
      </c>
      <c r="CR33" s="90"/>
      <c r="CS33" s="90"/>
      <c r="CT33" s="90"/>
      <c r="CU33" s="90"/>
      <c r="CV33" s="90"/>
      <c r="CW33" s="91" t="s">
        <v>229</v>
      </c>
      <c r="CX33" s="91"/>
      <c r="CY33" s="91"/>
      <c r="CZ33" s="91"/>
      <c r="DA33" s="91"/>
      <c r="DB33" s="91"/>
      <c r="DC33" s="76" t="s">
        <v>230</v>
      </c>
      <c r="DD33" s="76"/>
      <c r="DE33" s="76"/>
      <c r="DF33" s="76"/>
      <c r="DG33" s="76"/>
      <c r="DH33" s="76"/>
      <c r="DI33" s="9"/>
      <c r="DJ33" s="92" t="s">
        <v>231</v>
      </c>
      <c r="DK33" s="92"/>
      <c r="DL33" s="92"/>
    </row>
    <row r="34" spans="12:116" x14ac:dyDescent="0.4">
      <c r="L34" s="32" t="s">
        <v>118</v>
      </c>
      <c r="M34" s="33"/>
      <c r="N34" s="33"/>
      <c r="O34" s="33"/>
      <c r="P34" s="33"/>
      <c r="Q34" s="33"/>
      <c r="R34" s="33"/>
      <c r="S34" s="33"/>
      <c r="T34" s="34"/>
      <c r="U34" s="53" t="s">
        <v>119</v>
      </c>
      <c r="V34" s="54"/>
      <c r="W34" s="54"/>
      <c r="X34" s="59" t="s">
        <v>73</v>
      </c>
      <c r="Y34" s="60"/>
      <c r="Z34" s="59" t="s">
        <v>120</v>
      </c>
      <c r="AA34" s="65"/>
      <c r="AB34" s="65"/>
      <c r="AC34" s="65"/>
      <c r="AD34" s="65"/>
      <c r="AE34" s="60"/>
      <c r="AF34" s="32" t="s">
        <v>69</v>
      </c>
      <c r="AG34" s="34"/>
      <c r="AH34" s="68" t="s">
        <v>121</v>
      </c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M34" s="90" t="s">
        <v>232</v>
      </c>
      <c r="BN34" s="90"/>
      <c r="BO34" s="90"/>
      <c r="BP34" s="90"/>
      <c r="BQ34" s="90"/>
      <c r="BR34" s="90"/>
      <c r="BS34" s="90" t="s">
        <v>233</v>
      </c>
      <c r="BT34" s="90"/>
      <c r="BU34" s="90"/>
      <c r="BV34" s="90"/>
      <c r="BW34" s="90"/>
      <c r="BX34" s="90"/>
      <c r="BY34" s="91" t="s">
        <v>234</v>
      </c>
      <c r="BZ34" s="91"/>
      <c r="CA34" s="91"/>
      <c r="CB34" s="91"/>
      <c r="CC34" s="91"/>
      <c r="CD34" s="91"/>
      <c r="CE34" s="76" t="s">
        <v>235</v>
      </c>
      <c r="CF34" s="76"/>
      <c r="CG34" s="76"/>
      <c r="CH34" s="76"/>
      <c r="CI34" s="76"/>
      <c r="CJ34" s="76"/>
      <c r="CK34" s="90" t="s">
        <v>236</v>
      </c>
      <c r="CL34" s="90"/>
      <c r="CM34" s="90"/>
      <c r="CN34" s="90"/>
      <c r="CO34" s="90"/>
      <c r="CP34" s="90"/>
      <c r="CQ34" s="90" t="s">
        <v>237</v>
      </c>
      <c r="CR34" s="90"/>
      <c r="CS34" s="90"/>
      <c r="CT34" s="90"/>
      <c r="CU34" s="90"/>
      <c r="CV34" s="90"/>
      <c r="CW34" s="91" t="s">
        <v>238</v>
      </c>
      <c r="CX34" s="91"/>
      <c r="CY34" s="91"/>
      <c r="CZ34" s="91"/>
      <c r="DA34" s="91"/>
      <c r="DB34" s="91"/>
      <c r="DC34" s="76" t="s">
        <v>239</v>
      </c>
      <c r="DD34" s="76"/>
      <c r="DE34" s="76"/>
      <c r="DF34" s="76"/>
      <c r="DG34" s="76"/>
      <c r="DH34" s="76"/>
      <c r="DI34" s="9"/>
      <c r="DJ34" s="92">
        <v>100</v>
      </c>
      <c r="DK34" s="92"/>
      <c r="DL34" s="92"/>
    </row>
    <row r="35" spans="12:116" x14ac:dyDescent="0.4">
      <c r="L35" s="50"/>
      <c r="M35" s="51"/>
      <c r="N35" s="51"/>
      <c r="O35" s="51"/>
      <c r="P35" s="51"/>
      <c r="Q35" s="51"/>
      <c r="R35" s="51"/>
      <c r="S35" s="51"/>
      <c r="T35" s="52"/>
      <c r="U35" s="55"/>
      <c r="V35" s="56"/>
      <c r="W35" s="56"/>
      <c r="X35" s="61"/>
      <c r="Y35" s="62"/>
      <c r="Z35" s="61"/>
      <c r="AA35" s="66"/>
      <c r="AB35" s="66"/>
      <c r="AC35" s="66"/>
      <c r="AD35" s="66"/>
      <c r="AE35" s="62"/>
      <c r="AF35" s="50"/>
      <c r="AG35" s="52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M35" s="90" t="s">
        <v>240</v>
      </c>
      <c r="BN35" s="90"/>
      <c r="BO35" s="90"/>
      <c r="BP35" s="90"/>
      <c r="BQ35" s="90"/>
      <c r="BR35" s="90"/>
      <c r="BS35" s="90" t="s">
        <v>241</v>
      </c>
      <c r="BT35" s="90"/>
      <c r="BU35" s="90"/>
      <c r="BV35" s="90"/>
      <c r="BW35" s="90"/>
      <c r="BX35" s="90"/>
      <c r="BY35" s="91" t="s">
        <v>242</v>
      </c>
      <c r="BZ35" s="91"/>
      <c r="CA35" s="91"/>
      <c r="CB35" s="91"/>
      <c r="CC35" s="91"/>
      <c r="CD35" s="91"/>
      <c r="CE35" s="76" t="s">
        <v>243</v>
      </c>
      <c r="CF35" s="76"/>
      <c r="CG35" s="76"/>
      <c r="CH35" s="76"/>
      <c r="CI35" s="76"/>
      <c r="CJ35" s="76"/>
      <c r="CK35" s="90" t="s">
        <v>244</v>
      </c>
      <c r="CL35" s="90"/>
      <c r="CM35" s="90"/>
      <c r="CN35" s="90"/>
      <c r="CO35" s="90"/>
      <c r="CP35" s="90"/>
      <c r="CQ35" s="90" t="s">
        <v>245</v>
      </c>
      <c r="CR35" s="90"/>
      <c r="CS35" s="90"/>
      <c r="CT35" s="90"/>
      <c r="CU35" s="90"/>
      <c r="CV35" s="90"/>
      <c r="CW35" s="91" t="s">
        <v>246</v>
      </c>
      <c r="CX35" s="91"/>
      <c r="CY35" s="91"/>
      <c r="CZ35" s="91"/>
      <c r="DA35" s="91"/>
      <c r="DB35" s="91"/>
      <c r="DC35" s="76" t="s">
        <v>247</v>
      </c>
      <c r="DD35" s="76"/>
      <c r="DE35" s="76"/>
      <c r="DF35" s="76"/>
      <c r="DG35" s="76"/>
      <c r="DH35" s="76"/>
      <c r="DI35" s="9"/>
      <c r="DJ35" s="92">
        <v>120</v>
      </c>
      <c r="DK35" s="92"/>
      <c r="DL35" s="92"/>
    </row>
    <row r="36" spans="12:116" x14ac:dyDescent="0.4">
      <c r="L36" s="50"/>
      <c r="M36" s="51"/>
      <c r="N36" s="51"/>
      <c r="O36" s="51"/>
      <c r="P36" s="51"/>
      <c r="Q36" s="51"/>
      <c r="R36" s="51"/>
      <c r="S36" s="51"/>
      <c r="T36" s="52"/>
      <c r="U36" s="55"/>
      <c r="V36" s="56"/>
      <c r="W36" s="56"/>
      <c r="X36" s="63"/>
      <c r="Y36" s="64"/>
      <c r="Z36" s="63"/>
      <c r="AA36" s="67"/>
      <c r="AB36" s="67"/>
      <c r="AC36" s="67"/>
      <c r="AD36" s="67"/>
      <c r="AE36" s="64"/>
      <c r="AF36" s="38"/>
      <c r="AG36" s="40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M36" s="76" t="s">
        <v>248</v>
      </c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9"/>
    </row>
    <row r="37" spans="12:116" x14ac:dyDescent="0.4">
      <c r="L37" s="50"/>
      <c r="M37" s="51"/>
      <c r="N37" s="51"/>
      <c r="O37" s="51"/>
      <c r="P37" s="51"/>
      <c r="Q37" s="51"/>
      <c r="R37" s="51"/>
      <c r="S37" s="51"/>
      <c r="T37" s="52"/>
      <c r="U37" s="55"/>
      <c r="V37" s="56"/>
      <c r="W37" s="56"/>
      <c r="X37" s="59" t="s">
        <v>77</v>
      </c>
      <c r="Y37" s="60"/>
      <c r="Z37" s="59" t="s">
        <v>122</v>
      </c>
      <c r="AA37" s="65"/>
      <c r="AB37" s="65"/>
      <c r="AC37" s="65"/>
      <c r="AD37" s="65"/>
      <c r="AE37" s="60"/>
      <c r="AF37" s="32" t="s">
        <v>110</v>
      </c>
      <c r="AG37" s="34"/>
      <c r="AH37" s="68" t="s">
        <v>123</v>
      </c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</row>
    <row r="38" spans="12:116" x14ac:dyDescent="0.4">
      <c r="L38" s="50"/>
      <c r="M38" s="51"/>
      <c r="N38" s="51"/>
      <c r="O38" s="51"/>
      <c r="P38" s="51"/>
      <c r="Q38" s="51"/>
      <c r="R38" s="51"/>
      <c r="S38" s="51"/>
      <c r="T38" s="52"/>
      <c r="U38" s="55"/>
      <c r="V38" s="56"/>
      <c r="W38" s="56"/>
      <c r="X38" s="61"/>
      <c r="Y38" s="62"/>
      <c r="Z38" s="61"/>
      <c r="AA38" s="66"/>
      <c r="AB38" s="66"/>
      <c r="AC38" s="66"/>
      <c r="AD38" s="66"/>
      <c r="AE38" s="62"/>
      <c r="AF38" s="50"/>
      <c r="AG38" s="52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</row>
    <row r="39" spans="12:116" x14ac:dyDescent="0.4">
      <c r="L39" s="50"/>
      <c r="M39" s="51"/>
      <c r="N39" s="51"/>
      <c r="O39" s="51"/>
      <c r="P39" s="51"/>
      <c r="Q39" s="51"/>
      <c r="R39" s="51"/>
      <c r="S39" s="51"/>
      <c r="T39" s="52"/>
      <c r="U39" s="55"/>
      <c r="V39" s="56"/>
      <c r="W39" s="56"/>
      <c r="X39" s="63"/>
      <c r="Y39" s="64"/>
      <c r="Z39" s="63"/>
      <c r="AA39" s="67"/>
      <c r="AB39" s="67"/>
      <c r="AC39" s="67"/>
      <c r="AD39" s="67"/>
      <c r="AE39" s="64"/>
      <c r="AF39" s="38"/>
      <c r="AG39" s="40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</row>
    <row r="40" spans="12:116" x14ac:dyDescent="0.4">
      <c r="L40" s="38"/>
      <c r="M40" s="39"/>
      <c r="N40" s="39"/>
      <c r="O40" s="39"/>
      <c r="P40" s="39"/>
      <c r="Q40" s="39"/>
      <c r="R40" s="39"/>
      <c r="S40" s="39"/>
      <c r="T40" s="40"/>
      <c r="U40" s="57"/>
      <c r="V40" s="58"/>
      <c r="W40" s="58"/>
      <c r="X40" s="69" t="s">
        <v>139</v>
      </c>
      <c r="Y40" s="70"/>
      <c r="Z40" s="69" t="s">
        <v>96</v>
      </c>
      <c r="AA40" s="70"/>
      <c r="AB40" s="70"/>
      <c r="AC40" s="70"/>
      <c r="AD40" s="70"/>
      <c r="AE40" s="71"/>
      <c r="AF40" s="72" t="s">
        <v>96</v>
      </c>
      <c r="AG40" s="73"/>
      <c r="AH40" s="74" t="s">
        <v>1</v>
      </c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</row>
    <row r="41" spans="12:116" x14ac:dyDescent="0.4">
      <c r="L41" s="32" t="s">
        <v>124</v>
      </c>
      <c r="M41" s="33"/>
      <c r="N41" s="33"/>
      <c r="O41" s="33"/>
      <c r="P41" s="33"/>
      <c r="Q41" s="33"/>
      <c r="R41" s="33"/>
      <c r="S41" s="33"/>
      <c r="T41" s="34"/>
      <c r="U41" s="32" t="s">
        <v>125</v>
      </c>
      <c r="V41" s="33"/>
      <c r="W41" s="33"/>
      <c r="X41" s="32" t="s">
        <v>67</v>
      </c>
      <c r="Y41" s="34"/>
      <c r="Z41" s="41" t="s">
        <v>431</v>
      </c>
      <c r="AA41" s="42"/>
      <c r="AB41" s="42"/>
      <c r="AC41" s="42"/>
      <c r="AD41" s="42"/>
      <c r="AE41" s="43"/>
      <c r="AF41" s="32" t="s">
        <v>69</v>
      </c>
      <c r="AG41" s="34"/>
      <c r="AH41" s="35" t="s">
        <v>124</v>
      </c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7"/>
      <c r="BV41" t="s">
        <v>61</v>
      </c>
    </row>
    <row r="42" spans="12:116" x14ac:dyDescent="0.4">
      <c r="L42" s="32" t="s">
        <v>126</v>
      </c>
      <c r="M42" s="33"/>
      <c r="N42" s="33"/>
      <c r="O42" s="33"/>
      <c r="P42" s="33"/>
      <c r="Q42" s="33"/>
      <c r="R42" s="33"/>
      <c r="S42" s="33"/>
      <c r="T42" s="34"/>
      <c r="U42" s="32" t="s">
        <v>127</v>
      </c>
      <c r="V42" s="33"/>
      <c r="W42" s="33"/>
      <c r="X42" s="32" t="s">
        <v>67</v>
      </c>
      <c r="Y42" s="34"/>
      <c r="Z42" s="41" t="s">
        <v>128</v>
      </c>
      <c r="AA42" s="42"/>
      <c r="AB42" s="42"/>
      <c r="AC42" s="42"/>
      <c r="AD42" s="42"/>
      <c r="AE42" s="43"/>
      <c r="AF42" s="32" t="s">
        <v>69</v>
      </c>
      <c r="AG42" s="34"/>
      <c r="AH42" s="35" t="s">
        <v>142</v>
      </c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7"/>
      <c r="BM42" s="140" t="s">
        <v>421</v>
      </c>
      <c r="BN42" s="141"/>
      <c r="BO42" s="141"/>
      <c r="BP42" s="141"/>
      <c r="BQ42" s="141"/>
      <c r="BR42" s="141"/>
      <c r="BS42" s="141"/>
      <c r="BT42" s="142"/>
      <c r="BU42" s="3"/>
      <c r="BV42" s="92" t="s">
        <v>260</v>
      </c>
      <c r="BW42" s="92"/>
      <c r="BX42" s="92"/>
      <c r="BY42" s="92"/>
    </row>
    <row r="43" spans="12:116" x14ac:dyDescent="0.4">
      <c r="L43" s="38"/>
      <c r="M43" s="39"/>
      <c r="N43" s="39"/>
      <c r="O43" s="39"/>
      <c r="P43" s="39"/>
      <c r="Q43" s="39"/>
      <c r="R43" s="39"/>
      <c r="S43" s="39"/>
      <c r="T43" s="40"/>
      <c r="U43" s="38"/>
      <c r="V43" s="39"/>
      <c r="W43" s="39"/>
      <c r="X43" s="38"/>
      <c r="Y43" s="40"/>
      <c r="Z43" s="44"/>
      <c r="AA43" s="45"/>
      <c r="AB43" s="45"/>
      <c r="AC43" s="45"/>
      <c r="AD43" s="45"/>
      <c r="AE43" s="46"/>
      <c r="AF43" s="38"/>
      <c r="AG43" s="40"/>
      <c r="AH43" s="47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9"/>
      <c r="BM43" s="143"/>
      <c r="BN43" s="144"/>
      <c r="BO43" s="144"/>
      <c r="BP43" s="144"/>
      <c r="BQ43" s="144"/>
      <c r="BR43" s="144"/>
      <c r="BS43" s="144"/>
      <c r="BT43" s="145"/>
    </row>
    <row r="44" spans="12:116" x14ac:dyDescent="0.4">
      <c r="L44" s="32" t="s">
        <v>129</v>
      </c>
      <c r="M44" s="33"/>
      <c r="N44" s="33"/>
      <c r="O44" s="33"/>
      <c r="P44" s="33"/>
      <c r="Q44" s="33"/>
      <c r="R44" s="33"/>
      <c r="S44" s="33"/>
      <c r="T44" s="34"/>
      <c r="U44" s="32" t="s">
        <v>130</v>
      </c>
      <c r="V44" s="33"/>
      <c r="W44" s="33"/>
      <c r="X44" s="32" t="s">
        <v>67</v>
      </c>
      <c r="Y44" s="34"/>
      <c r="Z44" s="41" t="s">
        <v>131</v>
      </c>
      <c r="AA44" s="42"/>
      <c r="AB44" s="42"/>
      <c r="AC44" s="42"/>
      <c r="AD44" s="42"/>
      <c r="AE44" s="43"/>
      <c r="AF44" s="32" t="s">
        <v>69</v>
      </c>
      <c r="AG44" s="34"/>
      <c r="AH44" s="35" t="s">
        <v>141</v>
      </c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7"/>
      <c r="BM44" s="146"/>
      <c r="BN44" s="147"/>
      <c r="BO44" s="147"/>
      <c r="BP44" s="147"/>
      <c r="BQ44" s="147"/>
      <c r="BR44" s="147"/>
      <c r="BS44" s="147"/>
      <c r="BT44" s="148"/>
      <c r="CL44" s="92" t="s">
        <v>40</v>
      </c>
      <c r="CM44" s="92"/>
      <c r="CN44" s="92"/>
      <c r="CO44" s="92"/>
      <c r="CP44" s="92"/>
      <c r="CQ44" s="92"/>
      <c r="CR44" s="92"/>
    </row>
    <row r="45" spans="12:116" ht="18.75" customHeight="1" x14ac:dyDescent="0.4">
      <c r="L45" s="38"/>
      <c r="M45" s="39"/>
      <c r="N45" s="39"/>
      <c r="O45" s="39"/>
      <c r="P45" s="39"/>
      <c r="Q45" s="39"/>
      <c r="R45" s="39"/>
      <c r="S45" s="39"/>
      <c r="T45" s="40"/>
      <c r="U45" s="38"/>
      <c r="V45" s="39"/>
      <c r="W45" s="39"/>
      <c r="X45" s="38"/>
      <c r="Y45" s="40"/>
      <c r="Z45" s="44"/>
      <c r="AA45" s="45"/>
      <c r="AB45" s="45"/>
      <c r="AC45" s="45"/>
      <c r="AD45" s="45"/>
      <c r="AE45" s="46"/>
      <c r="AF45" s="38"/>
      <c r="AG45" s="40"/>
      <c r="AH45" s="47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9"/>
      <c r="BM45" s="149" t="s">
        <v>422</v>
      </c>
      <c r="BN45" s="150"/>
      <c r="BO45" s="150"/>
      <c r="BP45" s="150"/>
      <c r="BQ45" s="150"/>
      <c r="BR45" s="150"/>
      <c r="BS45" s="150"/>
      <c r="BT45" s="151"/>
      <c r="BV45" t="s">
        <v>261</v>
      </c>
      <c r="CC45" s="158" t="s">
        <v>424</v>
      </c>
      <c r="CD45" s="144"/>
      <c r="CE45" s="144"/>
      <c r="CF45" s="144"/>
      <c r="CG45" s="144"/>
      <c r="CH45" s="144"/>
      <c r="CI45" s="144"/>
      <c r="CJ45" s="144"/>
      <c r="CL45" s="92" t="str">
        <f>"0x"&amp;0</f>
        <v>0x0</v>
      </c>
      <c r="CM45" s="92"/>
      <c r="CN45" s="92"/>
    </row>
    <row r="46" spans="12:116" ht="18.75" customHeight="1" x14ac:dyDescent="0.4">
      <c r="L46" s="32" t="s">
        <v>132</v>
      </c>
      <c r="M46" s="33"/>
      <c r="N46" s="33"/>
      <c r="O46" s="33"/>
      <c r="P46" s="33"/>
      <c r="Q46" s="33"/>
      <c r="R46" s="33"/>
      <c r="S46" s="33"/>
      <c r="T46" s="34"/>
      <c r="U46" s="32" t="s">
        <v>133</v>
      </c>
      <c r="V46" s="33"/>
      <c r="W46" s="33"/>
      <c r="X46" s="32" t="s">
        <v>67</v>
      </c>
      <c r="Y46" s="34"/>
      <c r="Z46" s="32" t="s">
        <v>134</v>
      </c>
      <c r="AA46" s="33"/>
      <c r="AB46" s="33"/>
      <c r="AC46" s="33"/>
      <c r="AD46" s="33"/>
      <c r="AE46" s="34"/>
      <c r="AF46" s="32" t="s">
        <v>69</v>
      </c>
      <c r="AG46" s="34"/>
      <c r="AH46" s="35" t="s">
        <v>135</v>
      </c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7"/>
      <c r="BM46" s="152"/>
      <c r="BN46" s="153"/>
      <c r="BO46" s="153"/>
      <c r="BP46" s="153"/>
      <c r="BQ46" s="153"/>
      <c r="BR46" s="153"/>
      <c r="BS46" s="153"/>
      <c r="BT46" s="154"/>
      <c r="CC46" s="144"/>
      <c r="CD46" s="144"/>
      <c r="CE46" s="144"/>
      <c r="CF46" s="144"/>
      <c r="CG46" s="144"/>
      <c r="CH46" s="144"/>
      <c r="CI46" s="144"/>
      <c r="CJ46" s="144"/>
    </row>
    <row r="47" spans="12:116" ht="18.75" customHeight="1" x14ac:dyDescent="0.4">
      <c r="L47" s="26" t="s">
        <v>136</v>
      </c>
      <c r="M47" s="27"/>
      <c r="N47" s="27"/>
      <c r="O47" s="27"/>
      <c r="P47" s="27"/>
      <c r="Q47" s="27"/>
      <c r="R47" s="27"/>
      <c r="S47" s="27"/>
      <c r="T47" s="28"/>
      <c r="U47" s="26" t="s">
        <v>137</v>
      </c>
      <c r="V47" s="27"/>
      <c r="W47" s="27"/>
      <c r="X47" s="26" t="s">
        <v>67</v>
      </c>
      <c r="Y47" s="28"/>
      <c r="Z47" s="26" t="s">
        <v>138</v>
      </c>
      <c r="AA47" s="27"/>
      <c r="AB47" s="27"/>
      <c r="AC47" s="27"/>
      <c r="AD47" s="27"/>
      <c r="AE47" s="28"/>
      <c r="AF47" s="26" t="s">
        <v>69</v>
      </c>
      <c r="AG47" s="28"/>
      <c r="AH47" s="29" t="s">
        <v>140</v>
      </c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1"/>
      <c r="BM47" s="155"/>
      <c r="BN47" s="156"/>
      <c r="BO47" s="156"/>
      <c r="BP47" s="156"/>
      <c r="BQ47" s="156"/>
      <c r="BR47" s="156"/>
      <c r="BS47" s="156"/>
      <c r="BT47" s="157"/>
      <c r="CC47" s="144"/>
      <c r="CD47" s="144"/>
      <c r="CE47" s="144"/>
      <c r="CF47" s="144"/>
      <c r="CG47" s="144"/>
      <c r="CH47" s="144"/>
      <c r="CI47" s="144"/>
      <c r="CJ47" s="144"/>
      <c r="CU47" s="20"/>
      <c r="CV47" s="20"/>
      <c r="CW47" s="20"/>
      <c r="CX47" s="20"/>
      <c r="CY47" s="20"/>
      <c r="CZ47" s="20"/>
      <c r="DA47" s="20"/>
      <c r="DB47" s="20"/>
      <c r="DC47" s="20"/>
      <c r="DD47" s="20"/>
    </row>
    <row r="48" spans="12:116" ht="18.75" customHeight="1" x14ac:dyDescent="0.4">
      <c r="BM48" s="116" t="s">
        <v>14</v>
      </c>
      <c r="BN48" s="117"/>
      <c r="BO48" s="117"/>
      <c r="BP48" s="117"/>
      <c r="BQ48" s="117"/>
      <c r="BR48" s="117"/>
      <c r="BS48" s="117"/>
      <c r="BT48" s="118"/>
      <c r="BV48" s="92"/>
      <c r="BW48" s="92"/>
      <c r="BX48" s="92"/>
      <c r="CC48" s="162" t="s">
        <v>425</v>
      </c>
      <c r="CD48" s="163"/>
      <c r="CE48" s="163"/>
      <c r="CF48" s="163"/>
      <c r="CG48" s="163"/>
      <c r="CH48" s="163"/>
      <c r="CI48" s="163"/>
      <c r="CJ48" s="164"/>
      <c r="CL48" s="92" t="str">
        <f>"0x"&amp;DEC2HEX(HEX2DEC(400)*1)</f>
        <v>0x400</v>
      </c>
      <c r="CM48" s="92"/>
      <c r="CN48" s="92"/>
      <c r="CU48" s="20"/>
      <c r="CV48" s="20"/>
      <c r="CW48" s="20"/>
      <c r="CX48" s="20"/>
      <c r="CY48" s="20"/>
      <c r="CZ48" s="20"/>
      <c r="DA48" s="20"/>
      <c r="DB48" s="20"/>
      <c r="DC48" s="20"/>
      <c r="DD48" s="20"/>
    </row>
    <row r="49" spans="65:118" ht="18.75" customHeight="1" x14ac:dyDescent="0.4">
      <c r="BM49" s="119"/>
      <c r="BN49" s="120"/>
      <c r="BO49" s="120"/>
      <c r="BP49" s="120"/>
      <c r="BQ49" s="120"/>
      <c r="BR49" s="120"/>
      <c r="BS49" s="120"/>
      <c r="BT49" s="121"/>
      <c r="CC49" s="165"/>
      <c r="CD49" s="166"/>
      <c r="CE49" s="166"/>
      <c r="CF49" s="166"/>
      <c r="CG49" s="166"/>
      <c r="CH49" s="166"/>
      <c r="CI49" s="166"/>
      <c r="CJ49" s="167"/>
      <c r="CU49" s="20"/>
      <c r="CV49" s="20"/>
      <c r="CW49" s="20"/>
      <c r="CX49" s="20"/>
      <c r="CY49" s="20"/>
      <c r="CZ49" s="20"/>
      <c r="DA49" s="20"/>
      <c r="DB49" s="20"/>
      <c r="DC49" s="20"/>
      <c r="DD49" s="20"/>
    </row>
    <row r="50" spans="65:118" ht="18.75" customHeight="1" x14ac:dyDescent="0.4">
      <c r="BM50" s="159"/>
      <c r="BN50" s="160"/>
      <c r="BO50" s="160"/>
      <c r="BP50" s="160"/>
      <c r="BQ50" s="160"/>
      <c r="BR50" s="160"/>
      <c r="BS50" s="160"/>
      <c r="BT50" s="161"/>
      <c r="CC50" s="168"/>
      <c r="CD50" s="169"/>
      <c r="CE50" s="169"/>
      <c r="CF50" s="169"/>
      <c r="CG50" s="169"/>
      <c r="CH50" s="169"/>
      <c r="CI50" s="169"/>
      <c r="CJ50" s="170"/>
      <c r="CU50" s="20"/>
      <c r="CV50" s="20"/>
      <c r="CW50" s="20"/>
      <c r="CX50" s="20"/>
      <c r="CY50" s="20"/>
      <c r="CZ50" s="20"/>
      <c r="DA50" s="20"/>
      <c r="DB50" s="20"/>
      <c r="DC50" s="20"/>
      <c r="DD50" s="20"/>
    </row>
    <row r="51" spans="65:118" ht="18.75" customHeight="1" x14ac:dyDescent="0.4">
      <c r="BM51" s="162" t="s">
        <v>423</v>
      </c>
      <c r="BN51" s="171"/>
      <c r="BO51" s="171"/>
      <c r="BP51" s="171"/>
      <c r="BQ51" s="171"/>
      <c r="BR51" s="171"/>
      <c r="BS51" s="171"/>
      <c r="BT51" s="172"/>
      <c r="BV51" t="s">
        <v>262</v>
      </c>
      <c r="CC51" s="116" t="s">
        <v>14</v>
      </c>
      <c r="CD51" s="117"/>
      <c r="CE51" s="117"/>
      <c r="CF51" s="117"/>
      <c r="CG51" s="117"/>
      <c r="CH51" s="117"/>
      <c r="CI51" s="117"/>
      <c r="CJ51" s="118"/>
      <c r="CL51" s="92"/>
      <c r="CM51" s="92"/>
      <c r="CN51" s="92"/>
    </row>
    <row r="52" spans="65:118" ht="18.75" customHeight="1" x14ac:dyDescent="0.4">
      <c r="BM52" s="152"/>
      <c r="BN52" s="153"/>
      <c r="BO52" s="153"/>
      <c r="BP52" s="153"/>
      <c r="BQ52" s="153"/>
      <c r="BR52" s="153"/>
      <c r="BS52" s="153"/>
      <c r="BT52" s="154"/>
      <c r="CC52" s="119"/>
      <c r="CD52" s="120"/>
      <c r="CE52" s="120"/>
      <c r="CF52" s="120"/>
      <c r="CG52" s="120"/>
      <c r="CH52" s="120"/>
      <c r="CI52" s="120"/>
      <c r="CJ52" s="121"/>
      <c r="CS52" s="135" t="s">
        <v>409</v>
      </c>
      <c r="CT52" s="135"/>
      <c r="CU52" s="135"/>
      <c r="CV52" s="135"/>
      <c r="CW52" s="135"/>
      <c r="CX52" s="135"/>
      <c r="CY52" s="135"/>
      <c r="CZ52" s="135"/>
      <c r="DA52" s="135"/>
      <c r="DB52" s="135"/>
      <c r="DC52" s="135"/>
      <c r="DD52" s="135"/>
      <c r="DE52" s="135"/>
      <c r="DF52" s="135"/>
    </row>
    <row r="53" spans="65:118" ht="19.5" x14ac:dyDescent="0.4">
      <c r="BM53" s="155"/>
      <c r="BN53" s="156"/>
      <c r="BO53" s="156"/>
      <c r="BP53" s="156"/>
      <c r="BQ53" s="156"/>
      <c r="BR53" s="156"/>
      <c r="BS53" s="156"/>
      <c r="BT53" s="157"/>
      <c r="CC53" s="119"/>
      <c r="CD53" s="120"/>
      <c r="CE53" s="120"/>
      <c r="CF53" s="120"/>
      <c r="CG53" s="120"/>
      <c r="CH53" s="120"/>
      <c r="CI53" s="120"/>
      <c r="CJ53" s="121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65:118" ht="18.75" customHeight="1" x14ac:dyDescent="0.4">
      <c r="CC54" s="173" t="s">
        <v>426</v>
      </c>
      <c r="CD54" s="174"/>
      <c r="CE54" s="174"/>
      <c r="CF54" s="174"/>
      <c r="CG54" s="174"/>
      <c r="CH54" s="174"/>
      <c r="CI54" s="174"/>
      <c r="CJ54" s="175"/>
      <c r="CL54" s="92" t="str">
        <f>"0x"&amp;DEC2HEX(HEX2DEC(400)*511)</f>
        <v>0x7FC00</v>
      </c>
      <c r="CM54" s="92"/>
      <c r="CN54" s="92"/>
      <c r="CV54" s="21">
        <v>31</v>
      </c>
      <c r="CW54" s="20"/>
      <c r="CX54" s="17"/>
      <c r="CY54" s="17"/>
      <c r="CZ54" s="17"/>
      <c r="DA54" s="17"/>
      <c r="DB54" s="20"/>
      <c r="DC54" s="22">
        <v>0</v>
      </c>
    </row>
    <row r="55" spans="65:118" ht="18.75" customHeight="1" x14ac:dyDescent="0.4">
      <c r="CC55" s="176"/>
      <c r="CD55" s="166"/>
      <c r="CE55" s="166"/>
      <c r="CF55" s="166"/>
      <c r="CG55" s="166"/>
      <c r="CH55" s="166"/>
      <c r="CI55" s="166"/>
      <c r="CJ55" s="177"/>
      <c r="CV55" s="137" t="s">
        <v>410</v>
      </c>
      <c r="CW55" s="138"/>
      <c r="CX55" s="138"/>
      <c r="CY55" s="138"/>
      <c r="CZ55" s="138"/>
      <c r="DA55" s="138"/>
      <c r="DB55" s="138"/>
      <c r="DC55" s="139"/>
    </row>
    <row r="56" spans="65:118" ht="19.5" x14ac:dyDescent="0.4">
      <c r="CC56" s="178"/>
      <c r="CD56" s="179"/>
      <c r="CE56" s="179"/>
      <c r="CF56" s="179"/>
      <c r="CG56" s="179"/>
      <c r="CH56" s="179"/>
      <c r="CI56" s="179"/>
      <c r="CJ56" s="180"/>
      <c r="CV56" s="135"/>
      <c r="CW56" s="136"/>
      <c r="CX56" s="136"/>
      <c r="CY56" s="136"/>
      <c r="CZ56" s="136"/>
      <c r="DA56" s="136"/>
      <c r="DB56" s="136"/>
      <c r="DC56" s="136"/>
    </row>
    <row r="62" spans="65:118" x14ac:dyDescent="0.4">
      <c r="BM62" s="190">
        <v>255</v>
      </c>
      <c r="BN62" s="191"/>
      <c r="BO62" s="13"/>
      <c r="BP62" s="13"/>
      <c r="BQ62" s="192">
        <v>224</v>
      </c>
      <c r="BR62" s="193"/>
      <c r="BS62" s="190">
        <v>223</v>
      </c>
      <c r="BT62" s="191"/>
      <c r="BU62" s="13"/>
      <c r="BV62" s="13"/>
      <c r="BW62" s="192">
        <v>192</v>
      </c>
      <c r="BX62" s="193"/>
      <c r="BY62" s="190">
        <v>191</v>
      </c>
      <c r="BZ62" s="191"/>
      <c r="CA62" s="13"/>
      <c r="CB62" s="13"/>
      <c r="CC62" s="192">
        <v>160</v>
      </c>
      <c r="CD62" s="193"/>
      <c r="CE62" s="190">
        <v>159</v>
      </c>
      <c r="CF62" s="191"/>
      <c r="CG62" s="13"/>
      <c r="CH62" s="13"/>
      <c r="CI62" s="192">
        <v>128</v>
      </c>
      <c r="CJ62" s="193"/>
      <c r="CK62" s="190">
        <v>127</v>
      </c>
      <c r="CL62" s="191"/>
      <c r="CM62" s="13"/>
      <c r="CN62" s="13"/>
      <c r="CO62" s="13"/>
      <c r="CP62" s="16">
        <v>96</v>
      </c>
      <c r="CQ62" s="15">
        <v>95</v>
      </c>
      <c r="CR62" s="13"/>
      <c r="CS62" s="13"/>
      <c r="CT62" s="13"/>
      <c r="CU62" s="13"/>
      <c r="CV62" s="16">
        <v>64</v>
      </c>
      <c r="CW62" s="18">
        <v>63</v>
      </c>
      <c r="DB62" s="19">
        <v>32</v>
      </c>
      <c r="DC62" s="15">
        <v>31</v>
      </c>
      <c r="DD62" s="13"/>
      <c r="DE62" s="13"/>
      <c r="DF62" s="13"/>
      <c r="DG62" s="13"/>
      <c r="DH62" s="16">
        <v>0</v>
      </c>
      <c r="DJ62" s="189" t="s">
        <v>40</v>
      </c>
      <c r="DK62" s="189"/>
      <c r="DL62" s="189"/>
      <c r="DM62" s="189"/>
      <c r="DN62" s="189"/>
    </row>
    <row r="63" spans="65:118" x14ac:dyDescent="0.4">
      <c r="BM63" s="181" t="s">
        <v>1</v>
      </c>
      <c r="BN63" s="181"/>
      <c r="BO63" s="181"/>
      <c r="BP63" s="181"/>
      <c r="BQ63" s="181"/>
      <c r="BR63" s="181"/>
      <c r="BS63" s="181" t="s">
        <v>1</v>
      </c>
      <c r="BT63" s="181"/>
      <c r="BU63" s="181"/>
      <c r="BV63" s="181"/>
      <c r="BW63" s="181"/>
      <c r="BX63" s="181"/>
      <c r="BY63" s="182" t="s">
        <v>1</v>
      </c>
      <c r="BZ63" s="183"/>
      <c r="CA63" s="183"/>
      <c r="CB63" s="183"/>
      <c r="CC63" s="183"/>
      <c r="CD63" s="184"/>
      <c r="CE63" s="181" t="s">
        <v>1</v>
      </c>
      <c r="CF63" s="181"/>
      <c r="CG63" s="181"/>
      <c r="CH63" s="181"/>
      <c r="CI63" s="181"/>
      <c r="CJ63" s="181"/>
      <c r="CK63" s="181" t="s">
        <v>1</v>
      </c>
      <c r="CL63" s="181"/>
      <c r="CM63" s="181"/>
      <c r="CN63" s="181"/>
      <c r="CO63" s="181"/>
      <c r="CP63" s="181"/>
      <c r="CQ63" s="91" t="s">
        <v>178</v>
      </c>
      <c r="CR63" s="91"/>
      <c r="CS63" s="91"/>
      <c r="CT63" s="91"/>
      <c r="CU63" s="91"/>
      <c r="CV63" s="131"/>
      <c r="CW63" s="132" t="s">
        <v>179</v>
      </c>
      <c r="CX63" s="133"/>
      <c r="CY63" s="133"/>
      <c r="CZ63" s="133"/>
      <c r="DA63" s="133"/>
      <c r="DB63" s="134"/>
      <c r="DC63" s="28" t="s">
        <v>180</v>
      </c>
      <c r="DD63" s="76"/>
      <c r="DE63" s="76"/>
      <c r="DF63" s="76"/>
      <c r="DG63" s="76"/>
      <c r="DH63" s="76"/>
      <c r="DI63" s="9"/>
      <c r="DJ63" s="92" t="s">
        <v>66</v>
      </c>
      <c r="DK63" s="92"/>
      <c r="DL63" s="92"/>
    </row>
    <row r="64" spans="65:118" x14ac:dyDescent="0.4">
      <c r="BM64" s="181" t="s">
        <v>1</v>
      </c>
      <c r="BN64" s="181"/>
      <c r="BO64" s="181"/>
      <c r="BP64" s="181"/>
      <c r="BQ64" s="181"/>
      <c r="BR64" s="181"/>
      <c r="BS64" s="181" t="s">
        <v>1</v>
      </c>
      <c r="BT64" s="181"/>
      <c r="BU64" s="181"/>
      <c r="BV64" s="181"/>
      <c r="BW64" s="181"/>
      <c r="BX64" s="181"/>
      <c r="BY64" s="182" t="s">
        <v>1</v>
      </c>
      <c r="BZ64" s="183"/>
      <c r="CA64" s="183"/>
      <c r="CB64" s="183"/>
      <c r="CC64" s="183"/>
      <c r="CD64" s="184"/>
      <c r="CE64" s="181" t="s">
        <v>1</v>
      </c>
      <c r="CF64" s="181"/>
      <c r="CG64" s="181"/>
      <c r="CH64" s="181"/>
      <c r="CI64" s="181"/>
      <c r="CJ64" s="181"/>
      <c r="CK64" s="181" t="s">
        <v>1</v>
      </c>
      <c r="CL64" s="181"/>
      <c r="CM64" s="181"/>
      <c r="CN64" s="181"/>
      <c r="CO64" s="181"/>
      <c r="CP64" s="181"/>
      <c r="CQ64" s="181" t="s">
        <v>1</v>
      </c>
      <c r="CR64" s="181"/>
      <c r="CS64" s="181"/>
      <c r="CT64" s="181"/>
      <c r="CU64" s="181"/>
      <c r="CV64" s="181"/>
      <c r="CW64" s="185" t="s">
        <v>1</v>
      </c>
      <c r="CX64" s="185"/>
      <c r="CY64" s="185"/>
      <c r="CZ64" s="185"/>
      <c r="DA64" s="185"/>
      <c r="DB64" s="185"/>
      <c r="DC64" s="181" t="s">
        <v>1</v>
      </c>
      <c r="DD64" s="181"/>
      <c r="DE64" s="181"/>
      <c r="DF64" s="181"/>
      <c r="DG64" s="181"/>
      <c r="DH64" s="181"/>
      <c r="DI64" s="14"/>
      <c r="DJ64" s="92" t="s">
        <v>130</v>
      </c>
      <c r="DK64" s="92"/>
      <c r="DL64" s="92"/>
    </row>
    <row r="65" spans="65:116" x14ac:dyDescent="0.4">
      <c r="BM65" s="90" t="s">
        <v>181</v>
      </c>
      <c r="BN65" s="90"/>
      <c r="BO65" s="90"/>
      <c r="BP65" s="90"/>
      <c r="BQ65" s="90"/>
      <c r="BR65" s="90"/>
      <c r="BS65" s="90" t="s">
        <v>182</v>
      </c>
      <c r="BT65" s="90"/>
      <c r="BU65" s="90"/>
      <c r="BV65" s="90"/>
      <c r="BW65" s="90"/>
      <c r="BX65" s="90"/>
      <c r="BY65" s="131" t="s">
        <v>183</v>
      </c>
      <c r="BZ65" s="186"/>
      <c r="CA65" s="186"/>
      <c r="CB65" s="186"/>
      <c r="CC65" s="186"/>
      <c r="CD65" s="187"/>
      <c r="CE65" s="76" t="s">
        <v>184</v>
      </c>
      <c r="CF65" s="76"/>
      <c r="CG65" s="76"/>
      <c r="CH65" s="76"/>
      <c r="CI65" s="76"/>
      <c r="CJ65" s="76"/>
      <c r="CK65" s="90" t="s">
        <v>185</v>
      </c>
      <c r="CL65" s="90"/>
      <c r="CM65" s="90"/>
      <c r="CN65" s="90"/>
      <c r="CO65" s="90"/>
      <c r="CP65" s="90"/>
      <c r="CQ65" s="90" t="s">
        <v>186</v>
      </c>
      <c r="CR65" s="90"/>
      <c r="CS65" s="90"/>
      <c r="CT65" s="90"/>
      <c r="CU65" s="90"/>
      <c r="CV65" s="90"/>
      <c r="CW65" s="91" t="s">
        <v>187</v>
      </c>
      <c r="CX65" s="91"/>
      <c r="CY65" s="91"/>
      <c r="CZ65" s="91"/>
      <c r="DA65" s="91"/>
      <c r="DB65" s="91"/>
      <c r="DC65" s="76" t="s">
        <v>188</v>
      </c>
      <c r="DD65" s="76"/>
      <c r="DE65" s="76"/>
      <c r="DF65" s="76"/>
      <c r="DG65" s="76"/>
      <c r="DH65" s="76"/>
      <c r="DI65" s="9"/>
      <c r="DJ65" s="92" t="s">
        <v>252</v>
      </c>
      <c r="DK65" s="92"/>
      <c r="DL65" s="92"/>
    </row>
    <row r="66" spans="65:116" x14ac:dyDescent="0.4">
      <c r="BM66" s="90" t="s">
        <v>189</v>
      </c>
      <c r="BN66" s="90"/>
      <c r="BO66" s="90"/>
      <c r="BP66" s="90"/>
      <c r="BQ66" s="90"/>
      <c r="BR66" s="90"/>
      <c r="BS66" s="90" t="s">
        <v>190</v>
      </c>
      <c r="BT66" s="90"/>
      <c r="BU66" s="90"/>
      <c r="BV66" s="90"/>
      <c r="BW66" s="90"/>
      <c r="BX66" s="90"/>
      <c r="BY66" s="131" t="s">
        <v>191</v>
      </c>
      <c r="BZ66" s="186"/>
      <c r="CA66" s="186"/>
      <c r="CB66" s="186"/>
      <c r="CC66" s="186"/>
      <c r="CD66" s="187"/>
      <c r="CE66" s="76" t="s">
        <v>192</v>
      </c>
      <c r="CF66" s="76"/>
      <c r="CG66" s="76"/>
      <c r="CH66" s="76"/>
      <c r="CI66" s="76"/>
      <c r="CJ66" s="76"/>
      <c r="CK66" s="90" t="s">
        <v>193</v>
      </c>
      <c r="CL66" s="90"/>
      <c r="CM66" s="90"/>
      <c r="CN66" s="90"/>
      <c r="CO66" s="90"/>
      <c r="CP66" s="90"/>
      <c r="CQ66" s="90" t="s">
        <v>194</v>
      </c>
      <c r="CR66" s="90"/>
      <c r="CS66" s="90"/>
      <c r="CT66" s="90"/>
      <c r="CU66" s="90"/>
      <c r="CV66" s="90"/>
      <c r="CW66" s="91" t="s">
        <v>195</v>
      </c>
      <c r="CX66" s="91"/>
      <c r="CY66" s="91"/>
      <c r="CZ66" s="91"/>
      <c r="DA66" s="91"/>
      <c r="DB66" s="91"/>
      <c r="DC66" s="76" t="s">
        <v>196</v>
      </c>
      <c r="DD66" s="76"/>
      <c r="DE66" s="76"/>
      <c r="DF66" s="76"/>
      <c r="DG66" s="76"/>
      <c r="DH66" s="76"/>
      <c r="DI66" s="9"/>
      <c r="DJ66" s="92" t="s">
        <v>253</v>
      </c>
      <c r="DK66" s="92"/>
      <c r="DL66" s="92"/>
    </row>
    <row r="67" spans="65:116" x14ac:dyDescent="0.4">
      <c r="BM67" s="90" t="s">
        <v>197</v>
      </c>
      <c r="BN67" s="90"/>
      <c r="BO67" s="90"/>
      <c r="BP67" s="90"/>
      <c r="BQ67" s="90"/>
      <c r="BR67" s="90"/>
      <c r="BS67" s="90" t="s">
        <v>198</v>
      </c>
      <c r="BT67" s="90"/>
      <c r="BU67" s="90"/>
      <c r="BV67" s="90"/>
      <c r="BW67" s="90"/>
      <c r="BX67" s="90"/>
      <c r="BY67" s="131" t="s">
        <v>199</v>
      </c>
      <c r="BZ67" s="186"/>
      <c r="CA67" s="186"/>
      <c r="CB67" s="186"/>
      <c r="CC67" s="186"/>
      <c r="CD67" s="187"/>
      <c r="CE67" s="76" t="s">
        <v>200</v>
      </c>
      <c r="CF67" s="76"/>
      <c r="CG67" s="76"/>
      <c r="CH67" s="76"/>
      <c r="CI67" s="76"/>
      <c r="CJ67" s="76"/>
      <c r="CK67" s="90" t="s">
        <v>201</v>
      </c>
      <c r="CL67" s="90"/>
      <c r="CM67" s="90"/>
      <c r="CN67" s="90"/>
      <c r="CO67" s="90"/>
      <c r="CP67" s="90"/>
      <c r="CQ67" s="90" t="s">
        <v>202</v>
      </c>
      <c r="CR67" s="90"/>
      <c r="CS67" s="90"/>
      <c r="CT67" s="90"/>
      <c r="CU67" s="90"/>
      <c r="CV67" s="90"/>
      <c r="CW67" s="91" t="s">
        <v>203</v>
      </c>
      <c r="CX67" s="91"/>
      <c r="CY67" s="91"/>
      <c r="CZ67" s="91"/>
      <c r="DA67" s="91"/>
      <c r="DB67" s="91"/>
      <c r="DC67" s="76" t="s">
        <v>204</v>
      </c>
      <c r="DD67" s="76"/>
      <c r="DE67" s="76"/>
      <c r="DF67" s="76"/>
      <c r="DG67" s="76"/>
      <c r="DH67" s="76"/>
      <c r="DI67" s="9"/>
      <c r="DJ67" s="92" t="s">
        <v>254</v>
      </c>
      <c r="DK67" s="92"/>
      <c r="DL67" s="92"/>
    </row>
    <row r="68" spans="65:116" x14ac:dyDescent="0.4">
      <c r="BM68" s="90" t="s">
        <v>205</v>
      </c>
      <c r="BN68" s="90"/>
      <c r="BO68" s="90"/>
      <c r="BP68" s="90"/>
      <c r="BQ68" s="90"/>
      <c r="BR68" s="90"/>
      <c r="BS68" s="90" t="s">
        <v>206</v>
      </c>
      <c r="BT68" s="90"/>
      <c r="BU68" s="90"/>
      <c r="BV68" s="90"/>
      <c r="BW68" s="90"/>
      <c r="BX68" s="90"/>
      <c r="BY68" s="131" t="s">
        <v>207</v>
      </c>
      <c r="BZ68" s="186"/>
      <c r="CA68" s="186"/>
      <c r="CB68" s="186"/>
      <c r="CC68" s="186"/>
      <c r="CD68" s="187"/>
      <c r="CE68" s="76" t="s">
        <v>208</v>
      </c>
      <c r="CF68" s="76"/>
      <c r="CG68" s="76"/>
      <c r="CH68" s="76"/>
      <c r="CI68" s="76"/>
      <c r="CJ68" s="76"/>
      <c r="CK68" s="90" t="s">
        <v>209</v>
      </c>
      <c r="CL68" s="90"/>
      <c r="CM68" s="90"/>
      <c r="CN68" s="90"/>
      <c r="CO68" s="90"/>
      <c r="CP68" s="90"/>
      <c r="CQ68" s="90" t="s">
        <v>210</v>
      </c>
      <c r="CR68" s="90"/>
      <c r="CS68" s="90"/>
      <c r="CT68" s="90"/>
      <c r="CU68" s="90"/>
      <c r="CV68" s="90"/>
      <c r="CW68" s="91" t="s">
        <v>211</v>
      </c>
      <c r="CX68" s="91"/>
      <c r="CY68" s="91"/>
      <c r="CZ68" s="91"/>
      <c r="DA68" s="91"/>
      <c r="DB68" s="91"/>
      <c r="DC68" s="76" t="s">
        <v>212</v>
      </c>
      <c r="DD68" s="76"/>
      <c r="DE68" s="76"/>
      <c r="DF68" s="76"/>
      <c r="DG68" s="76"/>
      <c r="DH68" s="76"/>
      <c r="DI68" s="9"/>
      <c r="DJ68" s="92" t="s">
        <v>255</v>
      </c>
      <c r="DK68" s="92"/>
      <c r="DL68" s="92"/>
    </row>
    <row r="69" spans="65:116" x14ac:dyDescent="0.4">
      <c r="BM69" s="90" t="s">
        <v>214</v>
      </c>
      <c r="BN69" s="90"/>
      <c r="BO69" s="90"/>
      <c r="BP69" s="90"/>
      <c r="BQ69" s="90"/>
      <c r="BR69" s="90"/>
      <c r="BS69" s="90" t="s">
        <v>215</v>
      </c>
      <c r="BT69" s="90"/>
      <c r="BU69" s="90"/>
      <c r="BV69" s="90"/>
      <c r="BW69" s="90"/>
      <c r="BX69" s="90"/>
      <c r="BY69" s="131" t="s">
        <v>216</v>
      </c>
      <c r="BZ69" s="186"/>
      <c r="CA69" s="186"/>
      <c r="CB69" s="186"/>
      <c r="CC69" s="186"/>
      <c r="CD69" s="187"/>
      <c r="CE69" s="76" t="s">
        <v>217</v>
      </c>
      <c r="CF69" s="76"/>
      <c r="CG69" s="76"/>
      <c r="CH69" s="76"/>
      <c r="CI69" s="76"/>
      <c r="CJ69" s="76"/>
      <c r="CK69" s="90" t="s">
        <v>218</v>
      </c>
      <c r="CL69" s="90"/>
      <c r="CM69" s="90"/>
      <c r="CN69" s="90"/>
      <c r="CO69" s="90"/>
      <c r="CP69" s="90"/>
      <c r="CQ69" s="90" t="s">
        <v>219</v>
      </c>
      <c r="CR69" s="90"/>
      <c r="CS69" s="90"/>
      <c r="CT69" s="90"/>
      <c r="CU69" s="90"/>
      <c r="CV69" s="90"/>
      <c r="CW69" s="91" t="s">
        <v>220</v>
      </c>
      <c r="CX69" s="91"/>
      <c r="CY69" s="91"/>
      <c r="CZ69" s="91"/>
      <c r="DA69" s="91"/>
      <c r="DB69" s="91"/>
      <c r="DC69" s="76" t="s">
        <v>221</v>
      </c>
      <c r="DD69" s="76"/>
      <c r="DE69" s="76"/>
      <c r="DF69" s="76"/>
      <c r="DG69" s="76"/>
      <c r="DH69" s="76"/>
      <c r="DI69" s="9"/>
      <c r="DJ69" s="92" t="s">
        <v>256</v>
      </c>
      <c r="DK69" s="92"/>
      <c r="DL69" s="92"/>
    </row>
    <row r="70" spans="65:116" x14ac:dyDescent="0.4">
      <c r="BM70" s="90" t="s">
        <v>223</v>
      </c>
      <c r="BN70" s="90"/>
      <c r="BO70" s="90"/>
      <c r="BP70" s="90"/>
      <c r="BQ70" s="90"/>
      <c r="BR70" s="90"/>
      <c r="BS70" s="90" t="s">
        <v>224</v>
      </c>
      <c r="BT70" s="90"/>
      <c r="BU70" s="90"/>
      <c r="BV70" s="90"/>
      <c r="BW70" s="90"/>
      <c r="BX70" s="90"/>
      <c r="BY70" s="131" t="s">
        <v>225</v>
      </c>
      <c r="BZ70" s="186"/>
      <c r="CA70" s="186"/>
      <c r="CB70" s="186"/>
      <c r="CC70" s="186"/>
      <c r="CD70" s="187"/>
      <c r="CE70" s="76" t="s">
        <v>226</v>
      </c>
      <c r="CF70" s="76"/>
      <c r="CG70" s="76"/>
      <c r="CH70" s="76"/>
      <c r="CI70" s="76"/>
      <c r="CJ70" s="76"/>
      <c r="CK70" s="90" t="s">
        <v>227</v>
      </c>
      <c r="CL70" s="90"/>
      <c r="CM70" s="90"/>
      <c r="CN70" s="90"/>
      <c r="CO70" s="90"/>
      <c r="CP70" s="90"/>
      <c r="CQ70" s="90" t="s">
        <v>228</v>
      </c>
      <c r="CR70" s="90"/>
      <c r="CS70" s="90"/>
      <c r="CT70" s="90"/>
      <c r="CU70" s="90"/>
      <c r="CV70" s="90"/>
      <c r="CW70" s="91" t="s">
        <v>229</v>
      </c>
      <c r="CX70" s="91"/>
      <c r="CY70" s="91"/>
      <c r="CZ70" s="91"/>
      <c r="DA70" s="91"/>
      <c r="DB70" s="91"/>
      <c r="DC70" s="76" t="s">
        <v>230</v>
      </c>
      <c r="DD70" s="76"/>
      <c r="DE70" s="76"/>
      <c r="DF70" s="76"/>
      <c r="DG70" s="76"/>
      <c r="DH70" s="76"/>
      <c r="DI70" s="9"/>
      <c r="DJ70" s="92" t="s">
        <v>257</v>
      </c>
      <c r="DK70" s="92"/>
      <c r="DL70" s="92"/>
    </row>
    <row r="71" spans="65:116" x14ac:dyDescent="0.4">
      <c r="BM71" s="90" t="s">
        <v>232</v>
      </c>
      <c r="BN71" s="90"/>
      <c r="BO71" s="90"/>
      <c r="BP71" s="90"/>
      <c r="BQ71" s="90"/>
      <c r="BR71" s="90"/>
      <c r="BS71" s="90" t="s">
        <v>233</v>
      </c>
      <c r="BT71" s="90"/>
      <c r="BU71" s="90"/>
      <c r="BV71" s="90"/>
      <c r="BW71" s="90"/>
      <c r="BX71" s="90"/>
      <c r="BY71" s="131" t="s">
        <v>234</v>
      </c>
      <c r="BZ71" s="186"/>
      <c r="CA71" s="186"/>
      <c r="CB71" s="186"/>
      <c r="CC71" s="186"/>
      <c r="CD71" s="187"/>
      <c r="CE71" s="76" t="s">
        <v>235</v>
      </c>
      <c r="CF71" s="76"/>
      <c r="CG71" s="76"/>
      <c r="CH71" s="76"/>
      <c r="CI71" s="76"/>
      <c r="CJ71" s="76"/>
      <c r="CK71" s="90" t="s">
        <v>236</v>
      </c>
      <c r="CL71" s="90"/>
      <c r="CM71" s="90"/>
      <c r="CN71" s="90"/>
      <c r="CO71" s="90"/>
      <c r="CP71" s="90"/>
      <c r="CQ71" s="90" t="s">
        <v>237</v>
      </c>
      <c r="CR71" s="90"/>
      <c r="CS71" s="90"/>
      <c r="CT71" s="90"/>
      <c r="CU71" s="90"/>
      <c r="CV71" s="90"/>
      <c r="CW71" s="91" t="s">
        <v>238</v>
      </c>
      <c r="CX71" s="91"/>
      <c r="CY71" s="91"/>
      <c r="CZ71" s="91"/>
      <c r="DA71" s="91"/>
      <c r="DB71" s="91"/>
      <c r="DC71" s="76" t="s">
        <v>239</v>
      </c>
      <c r="DD71" s="76"/>
      <c r="DE71" s="76"/>
      <c r="DF71" s="76"/>
      <c r="DG71" s="76"/>
      <c r="DH71" s="76"/>
      <c r="DI71" s="9"/>
      <c r="DJ71" s="92" t="s">
        <v>258</v>
      </c>
      <c r="DK71" s="92"/>
      <c r="DL71" s="92"/>
    </row>
    <row r="72" spans="65:116" x14ac:dyDescent="0.4">
      <c r="BM72" s="90" t="s">
        <v>240</v>
      </c>
      <c r="BN72" s="90"/>
      <c r="BO72" s="90"/>
      <c r="BP72" s="90"/>
      <c r="BQ72" s="90"/>
      <c r="BR72" s="90"/>
      <c r="BS72" s="90" t="s">
        <v>241</v>
      </c>
      <c r="BT72" s="90"/>
      <c r="BU72" s="90"/>
      <c r="BV72" s="90"/>
      <c r="BW72" s="90"/>
      <c r="BX72" s="90"/>
      <c r="BY72" s="131" t="s">
        <v>242</v>
      </c>
      <c r="BZ72" s="186"/>
      <c r="CA72" s="186"/>
      <c r="CB72" s="186"/>
      <c r="CC72" s="186"/>
      <c r="CD72" s="187"/>
      <c r="CE72" s="76" t="s">
        <v>243</v>
      </c>
      <c r="CF72" s="76"/>
      <c r="CG72" s="76"/>
      <c r="CH72" s="76"/>
      <c r="CI72" s="76"/>
      <c r="CJ72" s="76"/>
      <c r="CK72" s="90" t="s">
        <v>244</v>
      </c>
      <c r="CL72" s="90"/>
      <c r="CM72" s="90"/>
      <c r="CN72" s="90"/>
      <c r="CO72" s="90"/>
      <c r="CP72" s="90"/>
      <c r="CQ72" s="90" t="s">
        <v>245</v>
      </c>
      <c r="CR72" s="90"/>
      <c r="CS72" s="90"/>
      <c r="CT72" s="90"/>
      <c r="CU72" s="90"/>
      <c r="CV72" s="90"/>
      <c r="CW72" s="91" t="s">
        <v>246</v>
      </c>
      <c r="CX72" s="91"/>
      <c r="CY72" s="91"/>
      <c r="CZ72" s="91"/>
      <c r="DA72" s="91"/>
      <c r="DB72" s="91"/>
      <c r="DC72" s="76" t="s">
        <v>247</v>
      </c>
      <c r="DD72" s="76"/>
      <c r="DE72" s="76"/>
      <c r="DF72" s="76"/>
      <c r="DG72" s="76"/>
      <c r="DH72" s="76"/>
      <c r="DI72" s="9"/>
      <c r="DJ72" s="92" t="s">
        <v>259</v>
      </c>
      <c r="DK72" s="92"/>
      <c r="DL72" s="92"/>
    </row>
    <row r="73" spans="65:116" x14ac:dyDescent="0.4">
      <c r="BM73" s="72" t="s">
        <v>248</v>
      </c>
      <c r="BN73" s="188"/>
      <c r="BO73" s="188"/>
      <c r="BP73" s="188"/>
      <c r="BQ73" s="188"/>
      <c r="BR73" s="188"/>
      <c r="BS73" s="188"/>
      <c r="BT73" s="188"/>
      <c r="BU73" s="188"/>
      <c r="BV73" s="188"/>
      <c r="BW73" s="188"/>
      <c r="BX73" s="188"/>
      <c r="BY73" s="188"/>
      <c r="BZ73" s="188"/>
      <c r="CA73" s="188"/>
      <c r="CB73" s="188"/>
      <c r="CC73" s="188"/>
      <c r="CD73" s="188"/>
      <c r="CE73" s="188"/>
      <c r="CF73" s="188"/>
      <c r="CG73" s="188"/>
      <c r="CH73" s="188"/>
      <c r="CI73" s="188"/>
      <c r="CJ73" s="188"/>
      <c r="CK73" s="188"/>
      <c r="CL73" s="188"/>
      <c r="CM73" s="188"/>
      <c r="CN73" s="188"/>
      <c r="CO73" s="188"/>
      <c r="CP73" s="188"/>
      <c r="CQ73" s="188"/>
      <c r="CR73" s="188"/>
      <c r="CS73" s="188"/>
      <c r="CT73" s="188"/>
      <c r="CU73" s="188"/>
      <c r="CV73" s="188"/>
      <c r="CW73" s="188"/>
      <c r="CX73" s="188"/>
      <c r="CY73" s="188"/>
      <c r="CZ73" s="188"/>
      <c r="DA73" s="188"/>
      <c r="DB73" s="188"/>
      <c r="DC73" s="188"/>
      <c r="DD73" s="188"/>
      <c r="DE73" s="188"/>
      <c r="DF73" s="188"/>
      <c r="DG73" s="188"/>
      <c r="DH73" s="73"/>
      <c r="DI73" s="9"/>
    </row>
  </sheetData>
  <mergeCells count="356"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51:BT53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42:BT44"/>
    <mergeCell ref="CL44:CR44"/>
    <mergeCell ref="BM45:BT47"/>
    <mergeCell ref="CC45:CJ47"/>
    <mergeCell ref="CL45:CN45"/>
    <mergeCell ref="BM48:BT50"/>
    <mergeCell ref="BV48:BX48"/>
    <mergeCell ref="CC48:CJ50"/>
    <mergeCell ref="CL48:CN48"/>
    <mergeCell ref="BV42:BY42"/>
    <mergeCell ref="CQ26:CV26"/>
    <mergeCell ref="CW26:DB26"/>
    <mergeCell ref="DC26:DH26"/>
    <mergeCell ref="DJ26:DL26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BM34:BR34"/>
    <mergeCell ref="BS34:BX34"/>
    <mergeCell ref="BY34:CD34"/>
    <mergeCell ref="CE34:CJ34"/>
    <mergeCell ref="CK34:CP34"/>
    <mergeCell ref="CQ34:CV34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BM32:BR32"/>
    <mergeCell ref="BS32:BX32"/>
    <mergeCell ref="BY32:CD32"/>
    <mergeCell ref="CE32:CJ32"/>
    <mergeCell ref="CK32:CP32"/>
    <mergeCell ref="CQ32:CV32"/>
    <mergeCell ref="CW32:DB32"/>
    <mergeCell ref="DC32:DH32"/>
    <mergeCell ref="DJ32:DL32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CQ29:CV29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Q28:CV28"/>
    <mergeCell ref="CW28:DB28"/>
    <mergeCell ref="DC28:DH28"/>
    <mergeCell ref="DJ28:DL28"/>
    <mergeCell ref="BM8:BT10"/>
    <mergeCell ref="BV8:BX8"/>
    <mergeCell ref="CN10:CT10"/>
    <mergeCell ref="BM11:BT13"/>
    <mergeCell ref="CE11:CL13"/>
    <mergeCell ref="CN11:CP11"/>
    <mergeCell ref="BM14:BT16"/>
    <mergeCell ref="BV14:BX14"/>
    <mergeCell ref="CE14:CL16"/>
    <mergeCell ref="CN14:CP14"/>
    <mergeCell ref="BM17:BT19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B43"/>
  <sheetViews>
    <sheetView showGridLines="0" zoomScale="70" zoomScaleNormal="70" workbookViewId="0">
      <selection activeCell="F49" sqref="F49"/>
    </sheetView>
  </sheetViews>
  <sheetFormatPr defaultRowHeight="18.75" x14ac:dyDescent="0.4"/>
  <cols>
    <col min="1" max="362" width="3.625" customWidth="1"/>
  </cols>
  <sheetData>
    <row r="2" spans="7:49" x14ac:dyDescent="0.4">
      <c r="Q2" s="92" t="s">
        <v>61</v>
      </c>
      <c r="R2" s="92"/>
      <c r="S2" s="92"/>
      <c r="T2" s="92"/>
      <c r="U2" s="92"/>
      <c r="V2" s="92"/>
      <c r="W2" s="92"/>
    </row>
    <row r="3" spans="7:49" ht="18.75" customHeight="1" x14ac:dyDescent="0.4">
      <c r="G3" s="104" t="s">
        <v>418</v>
      </c>
      <c r="H3" s="104"/>
      <c r="I3" s="104"/>
      <c r="J3" s="104"/>
      <c r="K3" s="104"/>
      <c r="L3" s="104"/>
      <c r="M3" s="104"/>
      <c r="N3" s="104"/>
      <c r="O3" s="104"/>
      <c r="Q3" s="92" t="s">
        <v>265</v>
      </c>
      <c r="R3" s="92"/>
      <c r="S3" s="92"/>
      <c r="T3" s="92"/>
    </row>
    <row r="4" spans="7:49" x14ac:dyDescent="0.4">
      <c r="G4" s="104"/>
      <c r="H4" s="104"/>
      <c r="I4" s="104"/>
      <c r="J4" s="104"/>
      <c r="K4" s="104"/>
      <c r="L4" s="104"/>
      <c r="M4" s="104"/>
      <c r="N4" s="104"/>
      <c r="O4" s="104"/>
    </row>
    <row r="5" spans="7:49" x14ac:dyDescent="0.4">
      <c r="G5" s="104"/>
      <c r="H5" s="104"/>
      <c r="I5" s="104"/>
      <c r="J5" s="104"/>
      <c r="K5" s="104"/>
      <c r="L5" s="104"/>
      <c r="M5" s="104"/>
      <c r="N5" s="104"/>
      <c r="O5" s="104"/>
    </row>
    <row r="6" spans="7:49" ht="18.75" customHeight="1" x14ac:dyDescent="0.4">
      <c r="G6" s="104" t="s">
        <v>419</v>
      </c>
      <c r="H6" s="104"/>
      <c r="I6" s="104"/>
      <c r="J6" s="104"/>
      <c r="K6" s="104"/>
      <c r="L6" s="104"/>
      <c r="M6" s="104"/>
      <c r="N6" s="104"/>
      <c r="O6" s="104"/>
      <c r="Q6" s="189" t="s">
        <v>264</v>
      </c>
      <c r="R6" s="189"/>
      <c r="S6" s="189"/>
      <c r="T6" s="189"/>
    </row>
    <row r="7" spans="7:49" x14ac:dyDescent="0.4">
      <c r="G7" s="104"/>
      <c r="H7" s="104"/>
      <c r="I7" s="104"/>
      <c r="J7" s="104"/>
      <c r="K7" s="104"/>
      <c r="L7" s="104"/>
      <c r="M7" s="104"/>
      <c r="N7" s="104"/>
      <c r="O7" s="104"/>
    </row>
    <row r="8" spans="7:49" x14ac:dyDescent="0.4">
      <c r="G8" s="104"/>
      <c r="H8" s="104"/>
      <c r="I8" s="104"/>
      <c r="J8" s="104"/>
      <c r="K8" s="104"/>
      <c r="L8" s="104"/>
      <c r="M8" s="104"/>
      <c r="N8" s="104"/>
      <c r="O8" s="104"/>
    </row>
    <row r="9" spans="7:49" ht="19.5" x14ac:dyDescent="0.4">
      <c r="G9" s="105" t="s">
        <v>14</v>
      </c>
      <c r="H9" s="105"/>
      <c r="I9" s="105"/>
      <c r="J9" s="105"/>
      <c r="K9" s="105"/>
      <c r="L9" s="105"/>
      <c r="M9" s="105"/>
      <c r="N9" s="105"/>
      <c r="O9" s="105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7:49" ht="19.5" x14ac:dyDescent="0.4">
      <c r="G10" s="105"/>
      <c r="H10" s="105"/>
      <c r="I10" s="105"/>
      <c r="J10" s="105"/>
      <c r="K10" s="105"/>
      <c r="L10" s="105"/>
      <c r="M10" s="105"/>
      <c r="N10" s="105"/>
      <c r="O10" s="105"/>
      <c r="AH10" s="135" t="s">
        <v>412</v>
      </c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</row>
    <row r="11" spans="7:49" ht="19.5" x14ac:dyDescent="0.4">
      <c r="G11" s="215"/>
      <c r="H11" s="215"/>
      <c r="I11" s="215"/>
      <c r="J11" s="215"/>
      <c r="K11" s="215"/>
      <c r="L11" s="215"/>
      <c r="M11" s="215"/>
      <c r="N11" s="215"/>
      <c r="O11" s="215"/>
      <c r="AL11" s="24"/>
      <c r="AM11" s="25"/>
      <c r="AN11" s="25"/>
      <c r="AO11" s="25"/>
      <c r="AP11" s="25"/>
      <c r="AQ11" s="25"/>
      <c r="AR11" s="25"/>
      <c r="AS11" s="25"/>
    </row>
    <row r="12" spans="7:49" ht="24" customHeight="1" x14ac:dyDescent="0.4">
      <c r="G12" s="201" t="s">
        <v>420</v>
      </c>
      <c r="H12" s="202"/>
      <c r="I12" s="202"/>
      <c r="J12" s="202"/>
      <c r="K12" s="202"/>
      <c r="L12" s="202"/>
      <c r="M12" s="202"/>
      <c r="N12" s="202"/>
      <c r="O12" s="203"/>
      <c r="Q12" s="92" t="s">
        <v>263</v>
      </c>
      <c r="R12" s="92"/>
      <c r="S12" s="92"/>
      <c r="T12" s="92"/>
      <c r="AL12" s="21">
        <v>31</v>
      </c>
      <c r="AM12" s="20"/>
      <c r="AN12" s="17"/>
      <c r="AO12" s="17"/>
      <c r="AP12" s="17"/>
      <c r="AQ12" s="17"/>
      <c r="AR12" s="20"/>
      <c r="AS12" s="22">
        <v>0</v>
      </c>
    </row>
    <row r="13" spans="7:49" ht="24" customHeight="1" x14ac:dyDescent="0.4">
      <c r="G13" s="204"/>
      <c r="H13" s="104"/>
      <c r="I13" s="104"/>
      <c r="J13" s="104"/>
      <c r="K13" s="104"/>
      <c r="L13" s="104"/>
      <c r="M13" s="104"/>
      <c r="N13" s="104"/>
      <c r="O13" s="205"/>
      <c r="AL13" s="198" t="s">
        <v>411</v>
      </c>
      <c r="AM13" s="199"/>
      <c r="AN13" s="199"/>
      <c r="AO13" s="199"/>
      <c r="AP13" s="199"/>
      <c r="AQ13" s="199"/>
      <c r="AR13" s="199"/>
      <c r="AS13" s="200"/>
    </row>
    <row r="14" spans="7:49" x14ac:dyDescent="0.4">
      <c r="G14" s="206"/>
      <c r="H14" s="207"/>
      <c r="I14" s="207"/>
      <c r="J14" s="207"/>
      <c r="K14" s="207"/>
      <c r="L14" s="207"/>
      <c r="M14" s="207"/>
      <c r="N14" s="207"/>
      <c r="O14" s="208"/>
    </row>
    <row r="19" spans="3:54" x14ac:dyDescent="0.4">
      <c r="C19" s="190">
        <v>255</v>
      </c>
      <c r="D19" s="191"/>
      <c r="E19" s="13"/>
      <c r="F19" s="13"/>
      <c r="G19" s="192">
        <v>224</v>
      </c>
      <c r="H19" s="193"/>
      <c r="I19" s="190">
        <v>223</v>
      </c>
      <c r="J19" s="191"/>
      <c r="K19" s="13"/>
      <c r="L19" s="13"/>
      <c r="M19" s="192">
        <v>192</v>
      </c>
      <c r="N19" s="193"/>
      <c r="O19" s="190">
        <v>191</v>
      </c>
      <c r="P19" s="191"/>
      <c r="Q19" s="13"/>
      <c r="R19" s="13"/>
      <c r="S19" s="192">
        <v>160</v>
      </c>
      <c r="T19" s="193"/>
      <c r="U19" s="190">
        <v>159</v>
      </c>
      <c r="V19" s="191"/>
      <c r="W19" s="13"/>
      <c r="X19" s="13"/>
      <c r="Y19" s="192">
        <v>128</v>
      </c>
      <c r="Z19" s="193"/>
      <c r="AA19" s="190">
        <v>127</v>
      </c>
      <c r="AB19" s="191"/>
      <c r="AC19" s="13"/>
      <c r="AD19" s="13"/>
      <c r="AE19" s="13"/>
      <c r="AF19" s="16">
        <v>96</v>
      </c>
      <c r="AG19" s="15">
        <v>95</v>
      </c>
      <c r="AH19" s="13"/>
      <c r="AI19" s="13"/>
      <c r="AJ19" s="13"/>
      <c r="AK19" s="13"/>
      <c r="AL19" s="16">
        <v>64</v>
      </c>
      <c r="AM19" s="18">
        <v>63</v>
      </c>
      <c r="AR19" s="19">
        <v>32</v>
      </c>
      <c r="AS19" s="15">
        <v>31</v>
      </c>
      <c r="AT19" s="13"/>
      <c r="AU19" s="13"/>
      <c r="AV19" s="13"/>
      <c r="AW19" s="13"/>
      <c r="AX19" s="16">
        <v>0</v>
      </c>
      <c r="AZ19" t="s">
        <v>40</v>
      </c>
    </row>
    <row r="20" spans="3:54" x14ac:dyDescent="0.4">
      <c r="C20" s="90" t="s">
        <v>266</v>
      </c>
      <c r="D20" s="90"/>
      <c r="E20" s="90"/>
      <c r="F20" s="90"/>
      <c r="G20" s="90"/>
      <c r="H20" s="90"/>
      <c r="I20" s="90" t="s">
        <v>267</v>
      </c>
      <c r="J20" s="90"/>
      <c r="K20" s="90"/>
      <c r="L20" s="90"/>
      <c r="M20" s="90"/>
      <c r="N20" s="90"/>
      <c r="O20" s="90" t="s">
        <v>268</v>
      </c>
      <c r="P20" s="90"/>
      <c r="Q20" s="90"/>
      <c r="R20" s="90"/>
      <c r="S20" s="90"/>
      <c r="T20" s="90"/>
      <c r="U20" s="90" t="s">
        <v>269</v>
      </c>
      <c r="V20" s="90"/>
      <c r="W20" s="90"/>
      <c r="X20" s="90"/>
      <c r="Y20" s="90"/>
      <c r="Z20" s="90"/>
      <c r="AA20" s="197" t="s">
        <v>1</v>
      </c>
      <c r="AB20" s="197"/>
      <c r="AC20" s="197"/>
      <c r="AD20" s="197"/>
      <c r="AE20" s="197"/>
      <c r="AF20" s="197"/>
      <c r="AG20" s="197" t="s">
        <v>1</v>
      </c>
      <c r="AH20" s="197"/>
      <c r="AI20" s="197"/>
      <c r="AJ20" s="197"/>
      <c r="AK20" s="197"/>
      <c r="AL20" s="209"/>
      <c r="AM20" s="210" t="s">
        <v>270</v>
      </c>
      <c r="AN20" s="211"/>
      <c r="AO20" s="211"/>
      <c r="AP20" s="211"/>
      <c r="AQ20" s="211"/>
      <c r="AR20" s="212"/>
      <c r="AS20" s="213" t="s">
        <v>271</v>
      </c>
      <c r="AT20" s="214"/>
      <c r="AU20" s="214"/>
      <c r="AV20" s="214"/>
      <c r="AW20" s="214"/>
      <c r="AX20" s="214"/>
      <c r="AY20" s="23"/>
      <c r="AZ20" s="92" t="s">
        <v>66</v>
      </c>
      <c r="BA20" s="92"/>
      <c r="BB20" s="92"/>
    </row>
    <row r="21" spans="3:54" x14ac:dyDescent="0.4">
      <c r="C21" s="195" t="s">
        <v>272</v>
      </c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6"/>
      <c r="AN21" s="196"/>
      <c r="AO21" s="196"/>
      <c r="AP21" s="196"/>
      <c r="AQ21" s="196"/>
      <c r="AR21" s="196"/>
      <c r="AS21" s="195"/>
      <c r="AT21" s="195"/>
      <c r="AU21" s="195"/>
      <c r="AV21" s="195"/>
      <c r="AW21" s="195"/>
      <c r="AX21" s="195"/>
      <c r="AY21" s="9"/>
      <c r="AZ21" s="92" t="s">
        <v>14</v>
      </c>
      <c r="BA21" s="92"/>
      <c r="BB21" s="92"/>
    </row>
    <row r="22" spans="3:54" x14ac:dyDescent="0.4">
      <c r="C22" s="76" t="s">
        <v>273</v>
      </c>
      <c r="D22" s="76"/>
      <c r="E22" s="76"/>
      <c r="F22" s="76"/>
      <c r="G22" s="76"/>
      <c r="H22" s="76"/>
      <c r="I22" s="76" t="s">
        <v>274</v>
      </c>
      <c r="J22" s="76"/>
      <c r="K22" s="76"/>
      <c r="L22" s="76"/>
      <c r="M22" s="76"/>
      <c r="N22" s="76"/>
      <c r="O22" s="76" t="s">
        <v>275</v>
      </c>
      <c r="P22" s="76"/>
      <c r="Q22" s="76"/>
      <c r="R22" s="76"/>
      <c r="S22" s="76"/>
      <c r="T22" s="76"/>
      <c r="U22" s="76" t="s">
        <v>276</v>
      </c>
      <c r="V22" s="76"/>
      <c r="W22" s="76"/>
      <c r="X22" s="76"/>
      <c r="Y22" s="76"/>
      <c r="Z22" s="76"/>
      <c r="AA22" s="76" t="s">
        <v>277</v>
      </c>
      <c r="AB22" s="76"/>
      <c r="AC22" s="76"/>
      <c r="AD22" s="76"/>
      <c r="AE22" s="76"/>
      <c r="AF22" s="76"/>
      <c r="AG22" s="76" t="s">
        <v>278</v>
      </c>
      <c r="AH22" s="76"/>
      <c r="AI22" s="76"/>
      <c r="AJ22" s="76"/>
      <c r="AK22" s="76"/>
      <c r="AL22" s="76"/>
      <c r="AM22" s="76" t="s">
        <v>279</v>
      </c>
      <c r="AN22" s="76"/>
      <c r="AO22" s="76"/>
      <c r="AP22" s="76"/>
      <c r="AQ22" s="76"/>
      <c r="AR22" s="76"/>
      <c r="AS22" s="76" t="s">
        <v>280</v>
      </c>
      <c r="AT22" s="76"/>
      <c r="AU22" s="76"/>
      <c r="AV22" s="76"/>
      <c r="AW22" s="76"/>
      <c r="AX22" s="76"/>
      <c r="AY22" s="9"/>
      <c r="AZ22" s="92" t="s">
        <v>394</v>
      </c>
      <c r="BA22" s="92"/>
      <c r="BB22" s="92"/>
    </row>
    <row r="23" spans="3:54" x14ac:dyDescent="0.4">
      <c r="C23" s="76" t="s">
        <v>14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9"/>
      <c r="AZ23" s="92" t="s">
        <v>14</v>
      </c>
      <c r="BA23" s="92"/>
      <c r="BB23" s="92"/>
    </row>
    <row r="24" spans="3:54" x14ac:dyDescent="0.4">
      <c r="C24" s="76" t="s">
        <v>281</v>
      </c>
      <c r="D24" s="76"/>
      <c r="E24" s="76"/>
      <c r="F24" s="76"/>
      <c r="G24" s="76"/>
      <c r="H24" s="76"/>
      <c r="I24" s="76" t="s">
        <v>282</v>
      </c>
      <c r="J24" s="76"/>
      <c r="K24" s="76"/>
      <c r="L24" s="76"/>
      <c r="M24" s="76"/>
      <c r="N24" s="76"/>
      <c r="O24" s="76" t="s">
        <v>283</v>
      </c>
      <c r="P24" s="76"/>
      <c r="Q24" s="76"/>
      <c r="R24" s="76"/>
      <c r="S24" s="76"/>
      <c r="T24" s="76"/>
      <c r="U24" s="76" t="s">
        <v>284</v>
      </c>
      <c r="V24" s="76"/>
      <c r="W24" s="76"/>
      <c r="X24" s="76"/>
      <c r="Y24" s="76"/>
      <c r="Z24" s="76"/>
      <c r="AA24" s="76" t="s">
        <v>285</v>
      </c>
      <c r="AB24" s="76"/>
      <c r="AC24" s="76"/>
      <c r="AD24" s="76"/>
      <c r="AE24" s="76"/>
      <c r="AF24" s="76"/>
      <c r="AG24" s="76" t="s">
        <v>286</v>
      </c>
      <c r="AH24" s="76"/>
      <c r="AI24" s="76"/>
      <c r="AJ24" s="76"/>
      <c r="AK24" s="76"/>
      <c r="AL24" s="76"/>
      <c r="AM24" s="76" t="s">
        <v>287</v>
      </c>
      <c r="AN24" s="76"/>
      <c r="AO24" s="76"/>
      <c r="AP24" s="76"/>
      <c r="AQ24" s="76"/>
      <c r="AR24" s="76"/>
      <c r="AS24" s="76" t="s">
        <v>288</v>
      </c>
      <c r="AT24" s="76"/>
      <c r="AU24" s="76"/>
      <c r="AV24" s="76"/>
      <c r="AW24" s="76"/>
      <c r="AX24" s="76"/>
      <c r="AY24" s="9"/>
      <c r="AZ24" s="194" t="s">
        <v>395</v>
      </c>
      <c r="BA24" s="194"/>
      <c r="BB24" s="194"/>
    </row>
    <row r="25" spans="3:54" x14ac:dyDescent="0.4">
      <c r="C25" s="76" t="s">
        <v>289</v>
      </c>
      <c r="D25" s="76"/>
      <c r="E25" s="76"/>
      <c r="F25" s="76"/>
      <c r="G25" s="76"/>
      <c r="H25" s="76"/>
      <c r="I25" s="76" t="s">
        <v>290</v>
      </c>
      <c r="J25" s="76"/>
      <c r="K25" s="76"/>
      <c r="L25" s="76"/>
      <c r="M25" s="76"/>
      <c r="N25" s="76"/>
      <c r="O25" s="76" t="s">
        <v>291</v>
      </c>
      <c r="P25" s="76"/>
      <c r="Q25" s="76"/>
      <c r="R25" s="76"/>
      <c r="S25" s="76"/>
      <c r="T25" s="76"/>
      <c r="U25" s="76" t="s">
        <v>292</v>
      </c>
      <c r="V25" s="76"/>
      <c r="W25" s="76"/>
      <c r="X25" s="76"/>
      <c r="Y25" s="76"/>
      <c r="Z25" s="76"/>
      <c r="AA25" s="76" t="s">
        <v>293</v>
      </c>
      <c r="AB25" s="76"/>
      <c r="AC25" s="76"/>
      <c r="AD25" s="76"/>
      <c r="AE25" s="76"/>
      <c r="AF25" s="76"/>
      <c r="AG25" s="76" t="s">
        <v>294</v>
      </c>
      <c r="AH25" s="76"/>
      <c r="AI25" s="76"/>
      <c r="AJ25" s="76"/>
      <c r="AK25" s="76"/>
      <c r="AL25" s="76"/>
      <c r="AM25" s="76" t="s">
        <v>295</v>
      </c>
      <c r="AN25" s="76"/>
      <c r="AO25" s="76"/>
      <c r="AP25" s="76"/>
      <c r="AQ25" s="76"/>
      <c r="AR25" s="76"/>
      <c r="AS25" s="76" t="s">
        <v>296</v>
      </c>
      <c r="AT25" s="76"/>
      <c r="AU25" s="76"/>
      <c r="AV25" s="76"/>
      <c r="AW25" s="76"/>
      <c r="AX25" s="76"/>
      <c r="AY25" s="9"/>
      <c r="AZ25" s="194" t="s">
        <v>396</v>
      </c>
      <c r="BA25" s="194"/>
      <c r="BB25" s="194"/>
    </row>
    <row r="26" spans="3:54" x14ac:dyDescent="0.4">
      <c r="C26" s="76" t="s">
        <v>14</v>
      </c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9"/>
      <c r="AZ26" s="92" t="s">
        <v>14</v>
      </c>
      <c r="BA26" s="92"/>
      <c r="BB26" s="92"/>
    </row>
    <row r="27" spans="3:54" x14ac:dyDescent="0.4">
      <c r="C27" s="76" t="s">
        <v>297</v>
      </c>
      <c r="D27" s="76"/>
      <c r="E27" s="76"/>
      <c r="F27" s="76"/>
      <c r="G27" s="76"/>
      <c r="H27" s="76"/>
      <c r="I27" s="76" t="s">
        <v>298</v>
      </c>
      <c r="J27" s="76"/>
      <c r="K27" s="76"/>
      <c r="L27" s="76"/>
      <c r="M27" s="76"/>
      <c r="N27" s="76"/>
      <c r="O27" s="76" t="s">
        <v>299</v>
      </c>
      <c r="P27" s="76"/>
      <c r="Q27" s="76"/>
      <c r="R27" s="76"/>
      <c r="S27" s="76"/>
      <c r="T27" s="76"/>
      <c r="U27" s="76" t="s">
        <v>300</v>
      </c>
      <c r="V27" s="76"/>
      <c r="W27" s="76"/>
      <c r="X27" s="76"/>
      <c r="Y27" s="76"/>
      <c r="Z27" s="76"/>
      <c r="AA27" s="76" t="s">
        <v>301</v>
      </c>
      <c r="AB27" s="76"/>
      <c r="AC27" s="76"/>
      <c r="AD27" s="76"/>
      <c r="AE27" s="76"/>
      <c r="AF27" s="76"/>
      <c r="AG27" s="76" t="s">
        <v>302</v>
      </c>
      <c r="AH27" s="76"/>
      <c r="AI27" s="76"/>
      <c r="AJ27" s="76"/>
      <c r="AK27" s="76"/>
      <c r="AL27" s="76"/>
      <c r="AM27" s="76" t="s">
        <v>303</v>
      </c>
      <c r="AN27" s="76"/>
      <c r="AO27" s="76"/>
      <c r="AP27" s="76"/>
      <c r="AQ27" s="76"/>
      <c r="AR27" s="76"/>
      <c r="AS27" s="76" t="s">
        <v>304</v>
      </c>
      <c r="AT27" s="76"/>
      <c r="AU27" s="76"/>
      <c r="AV27" s="76"/>
      <c r="AW27" s="76"/>
      <c r="AX27" s="76"/>
      <c r="AY27" s="9"/>
      <c r="AZ27" s="194" t="s">
        <v>397</v>
      </c>
      <c r="BA27" s="194"/>
      <c r="BB27" s="194"/>
    </row>
    <row r="28" spans="3:54" x14ac:dyDescent="0.4">
      <c r="C28" s="76" t="s">
        <v>305</v>
      </c>
      <c r="D28" s="76"/>
      <c r="E28" s="76"/>
      <c r="F28" s="76"/>
      <c r="G28" s="76"/>
      <c r="H28" s="76"/>
      <c r="I28" s="76" t="s">
        <v>306</v>
      </c>
      <c r="J28" s="76"/>
      <c r="K28" s="76"/>
      <c r="L28" s="76"/>
      <c r="M28" s="76"/>
      <c r="N28" s="76"/>
      <c r="O28" s="76" t="s">
        <v>307</v>
      </c>
      <c r="P28" s="76"/>
      <c r="Q28" s="76"/>
      <c r="R28" s="76"/>
      <c r="S28" s="76"/>
      <c r="T28" s="76"/>
      <c r="U28" s="76" t="s">
        <v>308</v>
      </c>
      <c r="V28" s="76"/>
      <c r="W28" s="76"/>
      <c r="X28" s="76"/>
      <c r="Y28" s="76"/>
      <c r="Z28" s="76"/>
      <c r="AA28" s="76" t="s">
        <v>309</v>
      </c>
      <c r="AB28" s="76"/>
      <c r="AC28" s="76"/>
      <c r="AD28" s="76"/>
      <c r="AE28" s="76"/>
      <c r="AF28" s="76"/>
      <c r="AG28" s="76" t="s">
        <v>310</v>
      </c>
      <c r="AH28" s="76"/>
      <c r="AI28" s="76"/>
      <c r="AJ28" s="76"/>
      <c r="AK28" s="76"/>
      <c r="AL28" s="76"/>
      <c r="AM28" s="76" t="s">
        <v>311</v>
      </c>
      <c r="AN28" s="76"/>
      <c r="AO28" s="76"/>
      <c r="AP28" s="76"/>
      <c r="AQ28" s="76"/>
      <c r="AR28" s="76"/>
      <c r="AS28" s="76" t="s">
        <v>312</v>
      </c>
      <c r="AT28" s="76"/>
      <c r="AU28" s="76"/>
      <c r="AV28" s="76"/>
      <c r="AW28" s="76"/>
      <c r="AX28" s="76"/>
      <c r="AY28" s="9"/>
      <c r="AZ28" s="194" t="s">
        <v>398</v>
      </c>
      <c r="BA28" s="194"/>
      <c r="BB28" s="194"/>
    </row>
    <row r="29" spans="3:54" x14ac:dyDescent="0.4">
      <c r="C29" s="76" t="s">
        <v>313</v>
      </c>
      <c r="D29" s="76"/>
      <c r="E29" s="76"/>
      <c r="F29" s="76"/>
      <c r="G29" s="76"/>
      <c r="H29" s="76"/>
      <c r="I29" s="76" t="s">
        <v>314</v>
      </c>
      <c r="J29" s="76"/>
      <c r="K29" s="76"/>
      <c r="L29" s="76"/>
      <c r="M29" s="76"/>
      <c r="N29" s="76"/>
      <c r="O29" s="76" t="s">
        <v>315</v>
      </c>
      <c r="P29" s="76"/>
      <c r="Q29" s="76"/>
      <c r="R29" s="76"/>
      <c r="S29" s="76"/>
      <c r="T29" s="76"/>
      <c r="U29" s="76" t="s">
        <v>316</v>
      </c>
      <c r="V29" s="76"/>
      <c r="W29" s="76"/>
      <c r="X29" s="76"/>
      <c r="Y29" s="76"/>
      <c r="Z29" s="76"/>
      <c r="AA29" s="76" t="s">
        <v>317</v>
      </c>
      <c r="AB29" s="76"/>
      <c r="AC29" s="76"/>
      <c r="AD29" s="76"/>
      <c r="AE29" s="76"/>
      <c r="AF29" s="76"/>
      <c r="AG29" s="76" t="s">
        <v>318</v>
      </c>
      <c r="AH29" s="76"/>
      <c r="AI29" s="76"/>
      <c r="AJ29" s="76"/>
      <c r="AK29" s="76"/>
      <c r="AL29" s="76"/>
      <c r="AM29" s="76" t="s">
        <v>319</v>
      </c>
      <c r="AN29" s="76"/>
      <c r="AO29" s="76"/>
      <c r="AP29" s="76"/>
      <c r="AQ29" s="76"/>
      <c r="AR29" s="76"/>
      <c r="AS29" s="76" t="s">
        <v>320</v>
      </c>
      <c r="AT29" s="76"/>
      <c r="AU29" s="76"/>
      <c r="AV29" s="76"/>
      <c r="AW29" s="76"/>
      <c r="AX29" s="76"/>
      <c r="AY29" s="9"/>
      <c r="AZ29" s="194" t="s">
        <v>399</v>
      </c>
      <c r="BA29" s="194"/>
      <c r="BB29" s="194"/>
    </row>
    <row r="30" spans="3:54" x14ac:dyDescent="0.4">
      <c r="C30" s="76" t="s">
        <v>321</v>
      </c>
      <c r="D30" s="76"/>
      <c r="E30" s="76"/>
      <c r="F30" s="76"/>
      <c r="G30" s="76"/>
      <c r="H30" s="76"/>
      <c r="I30" s="76" t="s">
        <v>322</v>
      </c>
      <c r="J30" s="76"/>
      <c r="K30" s="76"/>
      <c r="L30" s="76"/>
      <c r="M30" s="76"/>
      <c r="N30" s="76"/>
      <c r="O30" s="76" t="s">
        <v>323</v>
      </c>
      <c r="P30" s="76"/>
      <c r="Q30" s="76"/>
      <c r="R30" s="76"/>
      <c r="S30" s="76"/>
      <c r="T30" s="76"/>
      <c r="U30" s="76" t="s">
        <v>324</v>
      </c>
      <c r="V30" s="76"/>
      <c r="W30" s="76"/>
      <c r="X30" s="76"/>
      <c r="Y30" s="76"/>
      <c r="Z30" s="76"/>
      <c r="AA30" s="76" t="s">
        <v>325</v>
      </c>
      <c r="AB30" s="76"/>
      <c r="AC30" s="76"/>
      <c r="AD30" s="76"/>
      <c r="AE30" s="76"/>
      <c r="AF30" s="76"/>
      <c r="AG30" s="76" t="s">
        <v>326</v>
      </c>
      <c r="AH30" s="76"/>
      <c r="AI30" s="76"/>
      <c r="AJ30" s="76"/>
      <c r="AK30" s="76"/>
      <c r="AL30" s="76"/>
      <c r="AM30" s="76" t="s">
        <v>327</v>
      </c>
      <c r="AN30" s="76"/>
      <c r="AO30" s="76"/>
      <c r="AP30" s="76"/>
      <c r="AQ30" s="76"/>
      <c r="AR30" s="76"/>
      <c r="AS30" s="76" t="s">
        <v>328</v>
      </c>
      <c r="AT30" s="76"/>
      <c r="AU30" s="76"/>
      <c r="AV30" s="76"/>
      <c r="AW30" s="76"/>
      <c r="AX30" s="76"/>
      <c r="AY30" s="9"/>
      <c r="AZ30" s="194" t="s">
        <v>400</v>
      </c>
      <c r="BA30" s="194"/>
      <c r="BB30" s="194"/>
    </row>
    <row r="31" spans="3:54" x14ac:dyDescent="0.4">
      <c r="C31" s="76" t="s">
        <v>329</v>
      </c>
      <c r="D31" s="76"/>
      <c r="E31" s="76"/>
      <c r="F31" s="76"/>
      <c r="G31" s="76"/>
      <c r="H31" s="76"/>
      <c r="I31" s="76" t="s">
        <v>330</v>
      </c>
      <c r="J31" s="76"/>
      <c r="K31" s="76"/>
      <c r="L31" s="76"/>
      <c r="M31" s="76"/>
      <c r="N31" s="76"/>
      <c r="O31" s="76" t="s">
        <v>331</v>
      </c>
      <c r="P31" s="76"/>
      <c r="Q31" s="76"/>
      <c r="R31" s="76"/>
      <c r="S31" s="76"/>
      <c r="T31" s="76"/>
      <c r="U31" s="76" t="s">
        <v>332</v>
      </c>
      <c r="V31" s="76"/>
      <c r="W31" s="76"/>
      <c r="X31" s="76"/>
      <c r="Y31" s="76"/>
      <c r="Z31" s="76"/>
      <c r="AA31" s="76" t="s">
        <v>333</v>
      </c>
      <c r="AB31" s="76"/>
      <c r="AC31" s="76"/>
      <c r="AD31" s="76"/>
      <c r="AE31" s="76"/>
      <c r="AF31" s="76"/>
      <c r="AG31" s="76" t="s">
        <v>334</v>
      </c>
      <c r="AH31" s="76"/>
      <c r="AI31" s="76"/>
      <c r="AJ31" s="76"/>
      <c r="AK31" s="76"/>
      <c r="AL31" s="76"/>
      <c r="AM31" s="76" t="s">
        <v>335</v>
      </c>
      <c r="AN31" s="76"/>
      <c r="AO31" s="76"/>
      <c r="AP31" s="76"/>
      <c r="AQ31" s="76"/>
      <c r="AR31" s="76"/>
      <c r="AS31" s="76" t="s">
        <v>336</v>
      </c>
      <c r="AT31" s="76"/>
      <c r="AU31" s="76"/>
      <c r="AV31" s="76"/>
      <c r="AW31" s="76"/>
      <c r="AX31" s="76"/>
      <c r="AY31" s="9"/>
      <c r="AZ31" s="194" t="s">
        <v>401</v>
      </c>
      <c r="BA31" s="194"/>
      <c r="BB31" s="194"/>
    </row>
    <row r="32" spans="3:54" x14ac:dyDescent="0.4">
      <c r="C32" s="195" t="s">
        <v>337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  <c r="AX32" s="195"/>
      <c r="AY32" s="9"/>
      <c r="AZ32" s="92" t="s">
        <v>14</v>
      </c>
      <c r="BA32" s="92"/>
      <c r="BB32" s="92"/>
    </row>
    <row r="33" spans="3:54" x14ac:dyDescent="0.4">
      <c r="C33" s="76" t="s">
        <v>338</v>
      </c>
      <c r="D33" s="76"/>
      <c r="E33" s="76"/>
      <c r="F33" s="76"/>
      <c r="G33" s="76"/>
      <c r="H33" s="76"/>
      <c r="I33" s="76" t="s">
        <v>339</v>
      </c>
      <c r="J33" s="76"/>
      <c r="K33" s="76"/>
      <c r="L33" s="76"/>
      <c r="M33" s="76"/>
      <c r="N33" s="76"/>
      <c r="O33" s="76" t="s">
        <v>340</v>
      </c>
      <c r="P33" s="76"/>
      <c r="Q33" s="76"/>
      <c r="R33" s="76"/>
      <c r="S33" s="76"/>
      <c r="T33" s="76"/>
      <c r="U33" s="76" t="s">
        <v>341</v>
      </c>
      <c r="V33" s="76"/>
      <c r="W33" s="76"/>
      <c r="X33" s="76"/>
      <c r="Y33" s="76"/>
      <c r="Z33" s="76"/>
      <c r="AA33" s="76" t="s">
        <v>342</v>
      </c>
      <c r="AB33" s="76"/>
      <c r="AC33" s="76"/>
      <c r="AD33" s="76"/>
      <c r="AE33" s="76"/>
      <c r="AF33" s="76"/>
      <c r="AG33" s="76" t="s">
        <v>343</v>
      </c>
      <c r="AH33" s="76"/>
      <c r="AI33" s="76"/>
      <c r="AJ33" s="76"/>
      <c r="AK33" s="76"/>
      <c r="AL33" s="76"/>
      <c r="AM33" s="76" t="s">
        <v>344</v>
      </c>
      <c r="AN33" s="76"/>
      <c r="AO33" s="76"/>
      <c r="AP33" s="76"/>
      <c r="AQ33" s="76"/>
      <c r="AR33" s="76"/>
      <c r="AS33" s="76" t="s">
        <v>345</v>
      </c>
      <c r="AT33" s="76"/>
      <c r="AU33" s="76"/>
      <c r="AV33" s="76"/>
      <c r="AW33" s="76"/>
      <c r="AX33" s="76"/>
      <c r="AY33" s="9"/>
      <c r="AZ33" s="194" t="s">
        <v>403</v>
      </c>
      <c r="BA33" s="194"/>
      <c r="BB33" s="194"/>
    </row>
    <row r="34" spans="3:54" x14ac:dyDescent="0.4">
      <c r="C34" s="76" t="s">
        <v>346</v>
      </c>
      <c r="D34" s="76"/>
      <c r="E34" s="76"/>
      <c r="F34" s="76"/>
      <c r="G34" s="76"/>
      <c r="H34" s="76"/>
      <c r="I34" s="76" t="s">
        <v>347</v>
      </c>
      <c r="J34" s="76"/>
      <c r="K34" s="76"/>
      <c r="L34" s="76"/>
      <c r="M34" s="76"/>
      <c r="N34" s="76"/>
      <c r="O34" s="76" t="s">
        <v>348</v>
      </c>
      <c r="P34" s="76"/>
      <c r="Q34" s="76"/>
      <c r="R34" s="76"/>
      <c r="S34" s="76"/>
      <c r="T34" s="76"/>
      <c r="U34" s="76" t="s">
        <v>349</v>
      </c>
      <c r="V34" s="76"/>
      <c r="W34" s="76"/>
      <c r="X34" s="76"/>
      <c r="Y34" s="76"/>
      <c r="Z34" s="76"/>
      <c r="AA34" s="76" t="s">
        <v>350</v>
      </c>
      <c r="AB34" s="76"/>
      <c r="AC34" s="76"/>
      <c r="AD34" s="76"/>
      <c r="AE34" s="76"/>
      <c r="AF34" s="76"/>
      <c r="AG34" s="76" t="s">
        <v>351</v>
      </c>
      <c r="AH34" s="76"/>
      <c r="AI34" s="76"/>
      <c r="AJ34" s="76"/>
      <c r="AK34" s="76"/>
      <c r="AL34" s="76"/>
      <c r="AM34" s="76" t="s">
        <v>352</v>
      </c>
      <c r="AN34" s="76"/>
      <c r="AO34" s="76"/>
      <c r="AP34" s="76"/>
      <c r="AQ34" s="76"/>
      <c r="AR34" s="76"/>
      <c r="AS34" s="76" t="s">
        <v>353</v>
      </c>
      <c r="AT34" s="76"/>
      <c r="AU34" s="76"/>
      <c r="AV34" s="76"/>
      <c r="AW34" s="76"/>
      <c r="AX34" s="76"/>
      <c r="AY34" s="9"/>
      <c r="AZ34" s="194" t="s">
        <v>402</v>
      </c>
      <c r="BA34" s="194"/>
      <c r="BB34" s="194"/>
    </row>
    <row r="35" spans="3:54" x14ac:dyDescent="0.4">
      <c r="C35" s="195" t="s">
        <v>354</v>
      </c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195"/>
      <c r="AX35" s="195"/>
      <c r="AY35" s="9"/>
    </row>
    <row r="36" spans="3:54" x14ac:dyDescent="0.4">
      <c r="C36" s="76" t="s">
        <v>355</v>
      </c>
      <c r="D36" s="76"/>
      <c r="E36" s="76"/>
      <c r="F36" s="76"/>
      <c r="G36" s="76"/>
      <c r="H36" s="76"/>
      <c r="I36" s="76" t="s">
        <v>356</v>
      </c>
      <c r="J36" s="76"/>
      <c r="K36" s="76"/>
      <c r="L36" s="76"/>
      <c r="M36" s="76"/>
      <c r="N36" s="76"/>
      <c r="O36" s="76" t="s">
        <v>357</v>
      </c>
      <c r="P36" s="76"/>
      <c r="Q36" s="76"/>
      <c r="R36" s="76"/>
      <c r="S36" s="76"/>
      <c r="T36" s="76"/>
      <c r="U36" s="76" t="s">
        <v>358</v>
      </c>
      <c r="V36" s="76"/>
      <c r="W36" s="76"/>
      <c r="X36" s="76"/>
      <c r="Y36" s="76"/>
      <c r="Z36" s="76"/>
      <c r="AA36" s="76" t="s">
        <v>359</v>
      </c>
      <c r="AB36" s="76"/>
      <c r="AC36" s="76"/>
      <c r="AD36" s="76"/>
      <c r="AE36" s="76"/>
      <c r="AF36" s="76"/>
      <c r="AG36" s="76" t="s">
        <v>360</v>
      </c>
      <c r="AH36" s="76"/>
      <c r="AI36" s="76"/>
      <c r="AJ36" s="76"/>
      <c r="AK36" s="76"/>
      <c r="AL36" s="76"/>
      <c r="AM36" s="76" t="s">
        <v>361</v>
      </c>
      <c r="AN36" s="76"/>
      <c r="AO36" s="76"/>
      <c r="AP36" s="76"/>
      <c r="AQ36" s="76"/>
      <c r="AR36" s="76"/>
      <c r="AS36" s="76" t="s">
        <v>362</v>
      </c>
      <c r="AT36" s="76"/>
      <c r="AU36" s="76"/>
      <c r="AV36" s="76"/>
      <c r="AW36" s="76"/>
      <c r="AX36" s="76"/>
      <c r="AY36" s="9"/>
      <c r="AZ36" s="194" t="s">
        <v>404</v>
      </c>
      <c r="BA36" s="194"/>
      <c r="BB36" s="194"/>
    </row>
    <row r="37" spans="3:54" x14ac:dyDescent="0.4">
      <c r="C37" s="76" t="s">
        <v>14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9"/>
      <c r="AZ37" s="92" t="s">
        <v>14</v>
      </c>
      <c r="BA37" s="92"/>
      <c r="BB37" s="92"/>
    </row>
    <row r="38" spans="3:54" x14ac:dyDescent="0.4">
      <c r="C38" s="76" t="s">
        <v>363</v>
      </c>
      <c r="D38" s="76"/>
      <c r="E38" s="76"/>
      <c r="F38" s="76"/>
      <c r="G38" s="76"/>
      <c r="H38" s="76"/>
      <c r="I38" s="76" t="s">
        <v>364</v>
      </c>
      <c r="J38" s="76"/>
      <c r="K38" s="76"/>
      <c r="L38" s="76"/>
      <c r="M38" s="76"/>
      <c r="N38" s="76"/>
      <c r="O38" s="76" t="s">
        <v>365</v>
      </c>
      <c r="P38" s="76"/>
      <c r="Q38" s="76"/>
      <c r="R38" s="76"/>
      <c r="S38" s="76"/>
      <c r="T38" s="76"/>
      <c r="U38" s="76" t="s">
        <v>366</v>
      </c>
      <c r="V38" s="76"/>
      <c r="W38" s="76"/>
      <c r="X38" s="76"/>
      <c r="Y38" s="76"/>
      <c r="Z38" s="76"/>
      <c r="AA38" s="76" t="s">
        <v>367</v>
      </c>
      <c r="AB38" s="76"/>
      <c r="AC38" s="76"/>
      <c r="AD38" s="76"/>
      <c r="AE38" s="76"/>
      <c r="AF38" s="76"/>
      <c r="AG38" s="76" t="s">
        <v>368</v>
      </c>
      <c r="AH38" s="76"/>
      <c r="AI38" s="76"/>
      <c r="AJ38" s="76"/>
      <c r="AK38" s="76"/>
      <c r="AL38" s="76"/>
      <c r="AM38" s="76" t="s">
        <v>369</v>
      </c>
      <c r="AN38" s="76"/>
      <c r="AO38" s="76"/>
      <c r="AP38" s="76"/>
      <c r="AQ38" s="76"/>
      <c r="AR38" s="76"/>
      <c r="AS38" s="76" t="s">
        <v>370</v>
      </c>
      <c r="AT38" s="76"/>
      <c r="AU38" s="76"/>
      <c r="AV38" s="76"/>
      <c r="AW38" s="76"/>
      <c r="AX38" s="76"/>
      <c r="AY38" s="9"/>
      <c r="AZ38" s="194" t="s">
        <v>405</v>
      </c>
      <c r="BA38" s="194"/>
      <c r="BB38" s="194"/>
    </row>
    <row r="39" spans="3:54" x14ac:dyDescent="0.4">
      <c r="C39" s="76" t="s">
        <v>371</v>
      </c>
      <c r="D39" s="76"/>
      <c r="E39" s="76"/>
      <c r="F39" s="76"/>
      <c r="G39" s="76"/>
      <c r="H39" s="76"/>
      <c r="I39" s="76" t="s">
        <v>372</v>
      </c>
      <c r="J39" s="76"/>
      <c r="K39" s="76"/>
      <c r="L39" s="76"/>
      <c r="M39" s="76"/>
      <c r="N39" s="76"/>
      <c r="O39" s="76" t="s">
        <v>373</v>
      </c>
      <c r="P39" s="76"/>
      <c r="Q39" s="76"/>
      <c r="R39" s="76"/>
      <c r="S39" s="76"/>
      <c r="T39" s="76"/>
      <c r="U39" s="76" t="s">
        <v>374</v>
      </c>
      <c r="V39" s="76"/>
      <c r="W39" s="76"/>
      <c r="X39" s="76"/>
      <c r="Y39" s="76"/>
      <c r="Z39" s="76"/>
      <c r="AA39" s="76" t="s">
        <v>375</v>
      </c>
      <c r="AB39" s="76"/>
      <c r="AC39" s="76"/>
      <c r="AD39" s="76"/>
      <c r="AE39" s="76"/>
      <c r="AF39" s="76"/>
      <c r="AG39" s="76" t="s">
        <v>376</v>
      </c>
      <c r="AH39" s="76"/>
      <c r="AI39" s="76"/>
      <c r="AJ39" s="76"/>
      <c r="AK39" s="76"/>
      <c r="AL39" s="76"/>
      <c r="AM39" s="76" t="s">
        <v>377</v>
      </c>
      <c r="AN39" s="76"/>
      <c r="AO39" s="76"/>
      <c r="AP39" s="76"/>
      <c r="AQ39" s="76"/>
      <c r="AR39" s="76"/>
      <c r="AS39" s="76" t="s">
        <v>378</v>
      </c>
      <c r="AT39" s="76"/>
      <c r="AU39" s="76"/>
      <c r="AV39" s="76"/>
      <c r="AW39" s="76"/>
      <c r="AX39" s="76"/>
      <c r="AY39" s="9"/>
      <c r="AZ39" s="194" t="s">
        <v>406</v>
      </c>
      <c r="BA39" s="194"/>
      <c r="BB39" s="194"/>
    </row>
    <row r="40" spans="3:54" x14ac:dyDescent="0.4">
      <c r="C40" s="76" t="s">
        <v>14</v>
      </c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9"/>
      <c r="AZ40" s="92" t="s">
        <v>14</v>
      </c>
      <c r="BA40" s="92"/>
      <c r="BB40" s="92"/>
    </row>
    <row r="41" spans="3:54" x14ac:dyDescent="0.4">
      <c r="C41" s="76" t="s">
        <v>379</v>
      </c>
      <c r="D41" s="76"/>
      <c r="E41" s="76"/>
      <c r="F41" s="76"/>
      <c r="G41" s="76"/>
      <c r="H41" s="76"/>
      <c r="I41" s="76" t="s">
        <v>380</v>
      </c>
      <c r="J41" s="76"/>
      <c r="K41" s="76"/>
      <c r="L41" s="76"/>
      <c r="M41" s="76"/>
      <c r="N41" s="76"/>
      <c r="O41" s="76" t="s">
        <v>381</v>
      </c>
      <c r="P41" s="76"/>
      <c r="Q41" s="76"/>
      <c r="R41" s="76"/>
      <c r="S41" s="76"/>
      <c r="T41" s="76"/>
      <c r="U41" s="76" t="s">
        <v>382</v>
      </c>
      <c r="V41" s="76"/>
      <c r="W41" s="76"/>
      <c r="X41" s="76"/>
      <c r="Y41" s="76"/>
      <c r="Z41" s="76"/>
      <c r="AA41" s="76" t="s">
        <v>383</v>
      </c>
      <c r="AB41" s="76"/>
      <c r="AC41" s="76"/>
      <c r="AD41" s="76"/>
      <c r="AE41" s="76"/>
      <c r="AF41" s="76"/>
      <c r="AG41" s="76" t="s">
        <v>384</v>
      </c>
      <c r="AH41" s="76"/>
      <c r="AI41" s="76"/>
      <c r="AJ41" s="76"/>
      <c r="AK41" s="76"/>
      <c r="AL41" s="76"/>
      <c r="AM41" s="76" t="s">
        <v>385</v>
      </c>
      <c r="AN41" s="76"/>
      <c r="AO41" s="76"/>
      <c r="AP41" s="76"/>
      <c r="AQ41" s="76"/>
      <c r="AR41" s="76"/>
      <c r="AS41" s="76" t="s">
        <v>386</v>
      </c>
      <c r="AT41" s="76"/>
      <c r="AU41" s="76"/>
      <c r="AV41" s="76"/>
      <c r="AW41" s="76"/>
      <c r="AX41" s="76"/>
      <c r="AY41" s="9"/>
      <c r="AZ41" s="194" t="s">
        <v>407</v>
      </c>
      <c r="BA41" s="194"/>
      <c r="BB41" s="194"/>
    </row>
    <row r="42" spans="3:54" x14ac:dyDescent="0.4">
      <c r="C42" s="90" t="s">
        <v>1</v>
      </c>
      <c r="D42" s="90"/>
      <c r="E42" s="90"/>
      <c r="F42" s="90"/>
      <c r="G42" s="90"/>
      <c r="H42" s="90"/>
      <c r="I42" s="90" t="s">
        <v>1</v>
      </c>
      <c r="J42" s="90"/>
      <c r="K42" s="90"/>
      <c r="L42" s="90"/>
      <c r="M42" s="90"/>
      <c r="N42" s="90"/>
      <c r="O42" s="76" t="s">
        <v>387</v>
      </c>
      <c r="P42" s="76"/>
      <c r="Q42" s="76"/>
      <c r="R42" s="76"/>
      <c r="S42" s="76"/>
      <c r="T42" s="76"/>
      <c r="U42" s="76" t="s">
        <v>388</v>
      </c>
      <c r="V42" s="76"/>
      <c r="W42" s="76"/>
      <c r="X42" s="76"/>
      <c r="Y42" s="76"/>
      <c r="Z42" s="76"/>
      <c r="AA42" s="76" t="s">
        <v>389</v>
      </c>
      <c r="AB42" s="76"/>
      <c r="AC42" s="76"/>
      <c r="AD42" s="76"/>
      <c r="AE42" s="76"/>
      <c r="AF42" s="76"/>
      <c r="AG42" s="76" t="s">
        <v>390</v>
      </c>
      <c r="AH42" s="76"/>
      <c r="AI42" s="76"/>
      <c r="AJ42" s="76"/>
      <c r="AK42" s="76"/>
      <c r="AL42" s="76"/>
      <c r="AM42" s="76" t="s">
        <v>391</v>
      </c>
      <c r="AN42" s="76"/>
      <c r="AO42" s="76"/>
      <c r="AP42" s="76"/>
      <c r="AQ42" s="76"/>
      <c r="AR42" s="76"/>
      <c r="AS42" s="76" t="s">
        <v>392</v>
      </c>
      <c r="AT42" s="76"/>
      <c r="AU42" s="76"/>
      <c r="AV42" s="76"/>
      <c r="AW42" s="76"/>
      <c r="AX42" s="76"/>
      <c r="AY42" s="9"/>
      <c r="AZ42" s="194" t="s">
        <v>408</v>
      </c>
      <c r="BA42" s="194"/>
      <c r="BB42" s="194"/>
    </row>
    <row r="43" spans="3:54" x14ac:dyDescent="0.4">
      <c r="C43" s="195" t="s">
        <v>393</v>
      </c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9"/>
    </row>
  </sheetData>
  <mergeCells count="177">
    <mergeCell ref="Q2:W2"/>
    <mergeCell ref="Q3:T3"/>
    <mergeCell ref="Q6:T6"/>
    <mergeCell ref="AG20:AL20"/>
    <mergeCell ref="AM20:AR20"/>
    <mergeCell ref="AH10:AW10"/>
    <mergeCell ref="AS20:AX20"/>
    <mergeCell ref="G3:O5"/>
    <mergeCell ref="G6:O8"/>
    <mergeCell ref="G9:O11"/>
    <mergeCell ref="AZ20:BB20"/>
    <mergeCell ref="C21:AX21"/>
    <mergeCell ref="AZ21:BB21"/>
    <mergeCell ref="Q12:T12"/>
    <mergeCell ref="C20:H20"/>
    <mergeCell ref="I20:N20"/>
    <mergeCell ref="O20:T20"/>
    <mergeCell ref="U20:Z20"/>
    <mergeCell ref="AA20:AF20"/>
    <mergeCell ref="AA19:AB19"/>
    <mergeCell ref="AL13:AS13"/>
    <mergeCell ref="G12:O14"/>
    <mergeCell ref="AM22:AR22"/>
    <mergeCell ref="AS22:AX22"/>
    <mergeCell ref="AZ22:BB22"/>
    <mergeCell ref="C23:AX23"/>
    <mergeCell ref="AZ23:BB23"/>
    <mergeCell ref="C24:H24"/>
    <mergeCell ref="I24:N24"/>
    <mergeCell ref="O24:T24"/>
    <mergeCell ref="U24:Z24"/>
    <mergeCell ref="AA24:AF24"/>
    <mergeCell ref="C22:H22"/>
    <mergeCell ref="I22:N22"/>
    <mergeCell ref="O22:T22"/>
    <mergeCell ref="U22:Z22"/>
    <mergeCell ref="AA22:AF22"/>
    <mergeCell ref="AG22:AL22"/>
    <mergeCell ref="AG24:AL24"/>
    <mergeCell ref="AM24:AR24"/>
    <mergeCell ref="AS24:AX24"/>
    <mergeCell ref="AZ24:BB24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Z25:BB25"/>
    <mergeCell ref="C26:AX26"/>
    <mergeCell ref="AZ26:BB26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Z27:BB27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2:AX32"/>
    <mergeCell ref="AZ32:BB32"/>
    <mergeCell ref="C33:H33"/>
    <mergeCell ref="I33:N33"/>
    <mergeCell ref="O33:T33"/>
    <mergeCell ref="U33:Z33"/>
    <mergeCell ref="AA33:AF33"/>
    <mergeCell ref="AG33:AL33"/>
    <mergeCell ref="AM33:AR33"/>
    <mergeCell ref="AS33:AX33"/>
    <mergeCell ref="AZ33:BB33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5:A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AZ36:BB36"/>
    <mergeCell ref="C37:AX37"/>
    <mergeCell ref="AZ37:BB37"/>
    <mergeCell ref="C38:H38"/>
    <mergeCell ref="I38:N38"/>
    <mergeCell ref="O38:T38"/>
    <mergeCell ref="U38:Z38"/>
    <mergeCell ref="AA38:AF38"/>
    <mergeCell ref="AG38:AL38"/>
    <mergeCell ref="AM38:AR38"/>
    <mergeCell ref="I41:N41"/>
    <mergeCell ref="O41:T41"/>
    <mergeCell ref="U41:Z41"/>
    <mergeCell ref="AA41:AF41"/>
    <mergeCell ref="AG41:AL41"/>
    <mergeCell ref="AM41:AR41"/>
    <mergeCell ref="AS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AS39:AX39"/>
    <mergeCell ref="AZ42:BB42"/>
    <mergeCell ref="C43:AX43"/>
    <mergeCell ref="C19:D19"/>
    <mergeCell ref="G19:H19"/>
    <mergeCell ref="I19:J19"/>
    <mergeCell ref="M19:N19"/>
    <mergeCell ref="O19:P19"/>
    <mergeCell ref="S19:T19"/>
    <mergeCell ref="U19:V19"/>
    <mergeCell ref="Y19:Z19"/>
    <mergeCell ref="AS41:AX41"/>
    <mergeCell ref="AZ41:BB41"/>
    <mergeCell ref="C42:H42"/>
    <mergeCell ref="I42:N42"/>
    <mergeCell ref="O42:T42"/>
    <mergeCell ref="U42:Z42"/>
    <mergeCell ref="AA42:AF42"/>
    <mergeCell ref="AG42:AL42"/>
    <mergeCell ref="AM42:AR42"/>
    <mergeCell ref="AS42:AX42"/>
    <mergeCell ref="AZ39:BB39"/>
    <mergeCell ref="C40:AX40"/>
    <mergeCell ref="AZ40:BB40"/>
    <mergeCell ref="C41:H4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JY11"/>
  <sheetViews>
    <sheetView showGridLines="0" zoomScale="70" zoomScaleNormal="70" workbookViewId="0">
      <selection activeCell="E8" sqref="E8"/>
    </sheetView>
  </sheetViews>
  <sheetFormatPr defaultRowHeight="18.75" x14ac:dyDescent="0.4"/>
  <cols>
    <col min="1" max="427" width="3.625" customWidth="1"/>
  </cols>
  <sheetData>
    <row r="2" spans="3:285" x14ac:dyDescent="0.4">
      <c r="AQ2" s="2"/>
      <c r="AR2" s="8">
        <v>15</v>
      </c>
      <c r="AS2" s="6">
        <v>14</v>
      </c>
      <c r="AT2" s="226" t="s">
        <v>14</v>
      </c>
      <c r="AU2" s="227"/>
      <c r="AV2" s="227"/>
      <c r="AW2" s="227"/>
      <c r="AX2" s="227"/>
      <c r="AY2" s="227"/>
      <c r="AZ2" s="227"/>
      <c r="BA2" s="227"/>
      <c r="BB2" s="227"/>
      <c r="BC2" s="227"/>
      <c r="BD2" s="228"/>
      <c r="BE2" s="6">
        <v>1</v>
      </c>
      <c r="BF2" s="7">
        <v>0</v>
      </c>
      <c r="BG2" s="216" t="s">
        <v>12</v>
      </c>
      <c r="BH2" s="189"/>
    </row>
    <row r="3" spans="3:285" x14ac:dyDescent="0.4">
      <c r="C3" s="244" t="s">
        <v>0</v>
      </c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2"/>
      <c r="AC3" s="241" t="s">
        <v>9</v>
      </c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Q3" s="2"/>
      <c r="AR3" s="242" t="s">
        <v>414</v>
      </c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K3" s="241" t="s">
        <v>22</v>
      </c>
      <c r="BL3" s="241"/>
      <c r="BM3" s="241"/>
      <c r="BN3" s="241"/>
      <c r="BO3" s="241"/>
      <c r="BP3" s="241"/>
      <c r="BQ3" s="241"/>
      <c r="BR3" s="241"/>
      <c r="BS3" s="241"/>
      <c r="BT3" s="241"/>
      <c r="BU3" s="241"/>
      <c r="BV3" s="241"/>
      <c r="BW3" s="241"/>
      <c r="BX3" s="241"/>
      <c r="BY3" s="241"/>
      <c r="BZ3" s="241"/>
      <c r="CA3" s="241"/>
      <c r="CB3" s="241"/>
      <c r="CC3" s="241"/>
      <c r="CD3" s="241"/>
      <c r="CE3" s="241"/>
      <c r="CF3" s="241"/>
      <c r="CG3" s="241"/>
      <c r="CH3" s="241"/>
      <c r="CI3" s="241"/>
      <c r="CJ3" s="241"/>
      <c r="CK3" s="241"/>
      <c r="CL3" s="241"/>
      <c r="CM3" s="241"/>
      <c r="CN3" s="241"/>
      <c r="CO3" s="241"/>
      <c r="CP3" s="241"/>
      <c r="CQ3" s="241"/>
      <c r="CU3" s="241" t="s">
        <v>54</v>
      </c>
      <c r="CV3" s="241"/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  <c r="DH3" s="241"/>
      <c r="DI3" s="241"/>
      <c r="DJ3" s="241"/>
      <c r="DK3" s="241"/>
      <c r="DL3" s="241"/>
      <c r="DM3" s="241"/>
      <c r="DN3" s="241"/>
      <c r="DO3" s="241"/>
      <c r="DP3" s="241"/>
      <c r="DQ3" s="241"/>
      <c r="DR3" s="241"/>
      <c r="DS3" s="241"/>
      <c r="DT3" s="241"/>
      <c r="DU3" s="241"/>
      <c r="DV3" s="241"/>
      <c r="DW3" s="241"/>
      <c r="DX3" s="241"/>
      <c r="DY3" s="241"/>
      <c r="DZ3" s="241"/>
      <c r="EA3" s="241"/>
      <c r="EB3" s="241"/>
      <c r="EC3" s="241"/>
      <c r="ED3" s="241"/>
      <c r="EE3" s="241"/>
      <c r="EF3" s="241"/>
      <c r="EG3" s="241"/>
      <c r="EH3" s="241"/>
      <c r="EI3" s="241"/>
      <c r="EJ3" s="241"/>
      <c r="EK3" s="241"/>
      <c r="EL3" s="241"/>
      <c r="EM3" s="241"/>
      <c r="EN3" s="241"/>
      <c r="EO3" s="241"/>
      <c r="ES3" s="241" t="s">
        <v>36</v>
      </c>
      <c r="ET3" s="241"/>
      <c r="EU3" s="241"/>
      <c r="EV3" s="241"/>
      <c r="EW3" s="241"/>
      <c r="EX3" s="241"/>
      <c r="EY3" s="241"/>
      <c r="EZ3" s="241"/>
      <c r="FA3" s="241"/>
      <c r="FB3" s="241"/>
      <c r="FC3" s="241"/>
      <c r="FD3" s="241"/>
      <c r="FE3" s="241"/>
      <c r="FF3" s="241"/>
      <c r="FG3" s="241"/>
      <c r="FH3" s="241"/>
      <c r="FI3" s="241"/>
      <c r="FJ3" s="241"/>
      <c r="FK3" s="241"/>
      <c r="FL3" s="241"/>
      <c r="FM3" s="241"/>
      <c r="FN3" s="241"/>
      <c r="FO3" s="241"/>
      <c r="FP3" s="241"/>
      <c r="FQ3" s="241"/>
      <c r="FR3" s="241"/>
      <c r="FS3" s="241"/>
      <c r="FT3" s="241"/>
      <c r="FU3" s="241"/>
      <c r="FV3" s="241"/>
      <c r="FW3" s="241"/>
      <c r="FX3" s="241"/>
      <c r="FY3" s="241"/>
      <c r="FZ3" s="241"/>
      <c r="GA3" s="241"/>
      <c r="GB3" s="241"/>
      <c r="GC3" s="241"/>
      <c r="GD3" s="241"/>
      <c r="GE3" s="241"/>
      <c r="GF3" s="241"/>
      <c r="GG3" s="241"/>
      <c r="GH3" s="241"/>
      <c r="GI3" s="241"/>
      <c r="GJ3" s="241"/>
      <c r="GK3" s="241"/>
      <c r="GL3" s="241"/>
      <c r="GM3" s="241"/>
      <c r="GN3" s="241"/>
      <c r="GO3" s="241"/>
      <c r="GP3" s="241"/>
      <c r="GT3" s="241" t="s">
        <v>42</v>
      </c>
      <c r="GU3" s="241"/>
      <c r="GV3" s="241"/>
      <c r="GW3" s="241"/>
      <c r="GX3" s="241"/>
      <c r="GY3" s="241"/>
      <c r="GZ3" s="241"/>
      <c r="HA3" s="241"/>
      <c r="HB3" s="241"/>
      <c r="HC3" s="241"/>
      <c r="HD3" s="241"/>
      <c r="HE3" s="241"/>
      <c r="HF3" s="241"/>
      <c r="HG3" s="241"/>
      <c r="HH3" s="241"/>
      <c r="HI3" s="241"/>
      <c r="HJ3" s="241"/>
      <c r="HK3" s="241"/>
      <c r="HL3" s="241"/>
      <c r="HM3" s="241"/>
      <c r="HN3" s="241"/>
      <c r="HO3" s="241"/>
      <c r="HP3" s="241"/>
      <c r="HQ3" s="241"/>
      <c r="HT3" s="244" t="s">
        <v>43</v>
      </c>
      <c r="HU3" s="245"/>
      <c r="HV3" s="245"/>
      <c r="HW3" s="245"/>
      <c r="HX3" s="245"/>
      <c r="HY3" s="245"/>
      <c r="HZ3" s="245"/>
      <c r="IA3" s="245"/>
      <c r="IB3" s="245"/>
      <c r="IC3" s="245"/>
      <c r="ID3" s="245"/>
      <c r="IE3" s="245"/>
      <c r="IF3" s="245"/>
      <c r="IG3" s="245"/>
      <c r="IH3" s="245"/>
      <c r="II3" s="245"/>
      <c r="IJ3" s="245"/>
      <c r="IK3" s="245"/>
      <c r="IL3" s="245"/>
      <c r="IM3" s="245"/>
      <c r="IN3" s="245"/>
      <c r="IO3" s="245"/>
      <c r="IP3" s="245"/>
      <c r="IQ3" s="245"/>
      <c r="IR3" s="245"/>
      <c r="IS3" s="245"/>
      <c r="IT3" s="245"/>
      <c r="IU3" s="245"/>
      <c r="IY3" s="244" t="s">
        <v>415</v>
      </c>
      <c r="IZ3" s="245"/>
      <c r="JA3" s="245"/>
      <c r="JB3" s="245"/>
      <c r="JC3" s="245"/>
      <c r="JD3" s="245"/>
      <c r="JE3" s="245"/>
      <c r="JF3" s="245"/>
      <c r="JG3" s="245"/>
      <c r="JH3" s="245"/>
      <c r="JI3" s="245"/>
      <c r="JJ3" s="245"/>
      <c r="JK3" s="245"/>
      <c r="JL3" s="245"/>
      <c r="JM3" s="245"/>
      <c r="JN3" s="245"/>
      <c r="JO3" s="245"/>
      <c r="JP3" s="245"/>
      <c r="JQ3" s="245"/>
      <c r="JR3" s="245"/>
      <c r="JS3" s="245"/>
      <c r="JT3" s="245"/>
      <c r="JU3" s="245"/>
      <c r="JV3" s="245"/>
      <c r="JW3" s="245"/>
      <c r="JX3" s="245"/>
      <c r="JY3" s="242"/>
    </row>
    <row r="4" spans="3:285" x14ac:dyDescent="0.4">
      <c r="C4" s="195" t="s">
        <v>1</v>
      </c>
      <c r="D4" s="195"/>
      <c r="E4" s="195"/>
      <c r="F4" s="246" t="s">
        <v>26</v>
      </c>
      <c r="G4" s="246"/>
      <c r="H4" s="246"/>
      <c r="I4" s="246"/>
      <c r="J4" s="246"/>
      <c r="K4" s="246" t="s">
        <v>20</v>
      </c>
      <c r="L4" s="246"/>
      <c r="M4" s="246"/>
      <c r="N4" s="246"/>
      <c r="O4" s="246"/>
      <c r="P4" s="222" t="s">
        <v>2</v>
      </c>
      <c r="Q4" s="222"/>
      <c r="R4" s="222"/>
      <c r="S4" s="222"/>
      <c r="T4" s="222"/>
      <c r="U4" s="232" t="s">
        <v>9</v>
      </c>
      <c r="V4" s="233"/>
      <c r="W4" s="233"/>
      <c r="X4" s="233"/>
      <c r="Y4" s="234"/>
      <c r="AC4" s="222" t="s">
        <v>3</v>
      </c>
      <c r="AD4" s="222"/>
      <c r="AE4" s="222"/>
      <c r="AF4" s="222"/>
      <c r="AG4" s="222" t="s">
        <v>11</v>
      </c>
      <c r="AH4" s="222"/>
      <c r="AI4" s="222"/>
      <c r="AJ4" s="222"/>
      <c r="AK4" s="222" t="s">
        <v>4</v>
      </c>
      <c r="AL4" s="222"/>
      <c r="AM4" s="222"/>
      <c r="AN4" s="222"/>
      <c r="AQ4" s="2"/>
      <c r="AR4" s="243"/>
      <c r="AS4" s="224"/>
      <c r="AT4" s="222" t="s">
        <v>62</v>
      </c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3"/>
      <c r="BF4" s="224"/>
      <c r="BK4" s="195" t="s">
        <v>1</v>
      </c>
      <c r="BL4" s="195"/>
      <c r="BM4" s="195"/>
      <c r="BN4" s="246" t="s">
        <v>26</v>
      </c>
      <c r="BO4" s="246"/>
      <c r="BP4" s="246"/>
      <c r="BQ4" s="246"/>
      <c r="BR4" s="246"/>
      <c r="BS4" s="246" t="s">
        <v>25</v>
      </c>
      <c r="BT4" s="246"/>
      <c r="BU4" s="246"/>
      <c r="BV4" s="246"/>
      <c r="BW4" s="246"/>
      <c r="BX4" s="246" t="s">
        <v>24</v>
      </c>
      <c r="BY4" s="246"/>
      <c r="BZ4" s="246"/>
      <c r="CA4" s="246"/>
      <c r="CB4" s="195" t="s">
        <v>1</v>
      </c>
      <c r="CC4" s="195"/>
      <c r="CD4" s="195"/>
      <c r="CE4" s="222" t="s">
        <v>21</v>
      </c>
      <c r="CF4" s="222"/>
      <c r="CG4" s="222"/>
      <c r="CH4" s="222"/>
      <c r="CI4" s="222"/>
      <c r="CJ4" s="222"/>
      <c r="CK4" s="222"/>
      <c r="CL4" s="222"/>
      <c r="CM4" s="232" t="s">
        <v>9</v>
      </c>
      <c r="CN4" s="233"/>
      <c r="CO4" s="233"/>
      <c r="CP4" s="233"/>
      <c r="CQ4" s="234"/>
      <c r="CU4" s="195" t="s">
        <v>1</v>
      </c>
      <c r="CV4" s="195"/>
      <c r="CW4" s="195"/>
      <c r="CX4" s="246" t="s">
        <v>427</v>
      </c>
      <c r="CY4" s="246"/>
      <c r="CZ4" s="246"/>
      <c r="DA4" s="246"/>
      <c r="DB4" s="246" t="s">
        <v>428</v>
      </c>
      <c r="DC4" s="246"/>
      <c r="DD4" s="246"/>
      <c r="DE4" s="246"/>
      <c r="DF4" s="246" t="s">
        <v>429</v>
      </c>
      <c r="DG4" s="246"/>
      <c r="DH4" s="246"/>
      <c r="DI4" s="246"/>
      <c r="DJ4" s="246" t="s">
        <v>430</v>
      </c>
      <c r="DK4" s="246"/>
      <c r="DL4" s="246"/>
      <c r="DM4" s="246"/>
      <c r="DN4" s="195" t="s">
        <v>1</v>
      </c>
      <c r="DO4" s="195"/>
      <c r="DP4" s="195"/>
      <c r="DQ4" s="246" t="s">
        <v>31</v>
      </c>
      <c r="DR4" s="246"/>
      <c r="DS4" s="246"/>
      <c r="DT4" s="246"/>
      <c r="DU4" s="246"/>
      <c r="DV4" s="195" t="s">
        <v>1</v>
      </c>
      <c r="DW4" s="195"/>
      <c r="DX4" s="195"/>
      <c r="DY4" s="222" t="s">
        <v>29</v>
      </c>
      <c r="DZ4" s="222"/>
      <c r="EA4" s="222"/>
      <c r="EB4" s="222"/>
      <c r="EC4" s="222"/>
      <c r="ED4" s="222"/>
      <c r="EE4" s="222"/>
      <c r="EF4" s="222" t="s">
        <v>2</v>
      </c>
      <c r="EG4" s="222"/>
      <c r="EH4" s="222"/>
      <c r="EI4" s="222"/>
      <c r="EJ4" s="222"/>
      <c r="EK4" s="232" t="s">
        <v>9</v>
      </c>
      <c r="EL4" s="233"/>
      <c r="EM4" s="233"/>
      <c r="EN4" s="233"/>
      <c r="EO4" s="234"/>
      <c r="ES4" s="195" t="s">
        <v>1</v>
      </c>
      <c r="ET4" s="195"/>
      <c r="EU4" s="195"/>
      <c r="EV4" s="248" t="s">
        <v>427</v>
      </c>
      <c r="EW4" s="248"/>
      <c r="EX4" s="248"/>
      <c r="EY4" s="248"/>
      <c r="EZ4" s="248" t="s">
        <v>428</v>
      </c>
      <c r="FA4" s="248"/>
      <c r="FB4" s="248"/>
      <c r="FC4" s="248"/>
      <c r="FD4" s="248" t="s">
        <v>429</v>
      </c>
      <c r="FE4" s="248"/>
      <c r="FF4" s="248"/>
      <c r="FG4" s="248"/>
      <c r="FH4" s="248" t="s">
        <v>430</v>
      </c>
      <c r="FI4" s="248"/>
      <c r="FJ4" s="248"/>
      <c r="FK4" s="248"/>
      <c r="FL4" s="195" t="s">
        <v>1</v>
      </c>
      <c r="FM4" s="195"/>
      <c r="FN4" s="195"/>
      <c r="FO4" s="246" t="s">
        <v>37</v>
      </c>
      <c r="FP4" s="246"/>
      <c r="FQ4" s="246"/>
      <c r="FR4" s="195" t="s">
        <v>1</v>
      </c>
      <c r="FS4" s="195"/>
      <c r="FT4" s="195"/>
      <c r="FU4" s="222" t="s">
        <v>29</v>
      </c>
      <c r="FV4" s="222"/>
      <c r="FW4" s="222"/>
      <c r="FX4" s="222"/>
      <c r="FY4" s="222"/>
      <c r="FZ4" s="222"/>
      <c r="GA4" s="222"/>
      <c r="GB4" s="195" t="s">
        <v>1</v>
      </c>
      <c r="GC4" s="195"/>
      <c r="GD4" s="195"/>
      <c r="GE4" s="247" t="s">
        <v>21</v>
      </c>
      <c r="GF4" s="248"/>
      <c r="GG4" s="248"/>
      <c r="GH4" s="248"/>
      <c r="GI4" s="248"/>
      <c r="GJ4" s="248"/>
      <c r="GK4" s="248"/>
      <c r="GL4" s="232" t="s">
        <v>9</v>
      </c>
      <c r="GM4" s="233"/>
      <c r="GN4" s="233"/>
      <c r="GO4" s="233"/>
      <c r="GP4" s="234"/>
      <c r="GT4" s="249" t="s">
        <v>1</v>
      </c>
      <c r="GU4" s="249"/>
      <c r="GV4" s="249"/>
      <c r="GW4" s="250" t="s">
        <v>40</v>
      </c>
      <c r="GX4" s="250"/>
      <c r="GY4" s="250"/>
      <c r="GZ4" s="250"/>
      <c r="HA4" s="250"/>
      <c r="HB4" s="249" t="s">
        <v>1</v>
      </c>
      <c r="HC4" s="249"/>
      <c r="HD4" s="249"/>
      <c r="HE4" s="251" t="s">
        <v>21</v>
      </c>
      <c r="HF4" s="252"/>
      <c r="HG4" s="252"/>
      <c r="HH4" s="252"/>
      <c r="HI4" s="252"/>
      <c r="HJ4" s="252"/>
      <c r="HK4" s="252"/>
      <c r="HL4" s="253"/>
      <c r="HM4" s="232" t="s">
        <v>9</v>
      </c>
      <c r="HN4" s="233"/>
      <c r="HO4" s="233"/>
      <c r="HP4" s="233"/>
      <c r="HQ4" s="234"/>
      <c r="HT4" s="195" t="s">
        <v>1</v>
      </c>
      <c r="HU4" s="195"/>
      <c r="HV4" s="195"/>
      <c r="HW4" s="222" t="s">
        <v>45</v>
      </c>
      <c r="HX4" s="222"/>
      <c r="HY4" s="222"/>
      <c r="HZ4" s="222"/>
      <c r="IA4" s="222"/>
      <c r="IB4" s="222" t="s">
        <v>40</v>
      </c>
      <c r="IC4" s="222"/>
      <c r="ID4" s="222"/>
      <c r="IE4" s="222"/>
      <c r="IF4" s="222"/>
      <c r="IG4" s="195" t="s">
        <v>1</v>
      </c>
      <c r="IH4" s="195"/>
      <c r="II4" s="195"/>
      <c r="IJ4" s="247" t="s">
        <v>21</v>
      </c>
      <c r="IK4" s="248"/>
      <c r="IL4" s="248"/>
      <c r="IM4" s="248"/>
      <c r="IN4" s="248"/>
      <c r="IO4" s="248"/>
      <c r="IP4" s="248"/>
      <c r="IQ4" s="232" t="s">
        <v>9</v>
      </c>
      <c r="IR4" s="233"/>
      <c r="IS4" s="233"/>
      <c r="IT4" s="233"/>
      <c r="IU4" s="234"/>
      <c r="IY4" s="195" t="s">
        <v>1</v>
      </c>
      <c r="IZ4" s="195"/>
      <c r="JA4" s="195"/>
      <c r="JB4" s="246" t="s">
        <v>26</v>
      </c>
      <c r="JC4" s="246"/>
      <c r="JD4" s="246"/>
      <c r="JE4" s="246"/>
      <c r="JF4" s="246"/>
      <c r="JG4" s="246" t="s">
        <v>25</v>
      </c>
      <c r="JH4" s="246"/>
      <c r="JI4" s="246"/>
      <c r="JJ4" s="246"/>
      <c r="JK4" s="246"/>
      <c r="JL4" s="246" t="s">
        <v>24</v>
      </c>
      <c r="JM4" s="246"/>
      <c r="JN4" s="246"/>
      <c r="JO4" s="246"/>
      <c r="JP4" s="222" t="s">
        <v>2</v>
      </c>
      <c r="JQ4" s="222"/>
      <c r="JR4" s="222"/>
      <c r="JS4" s="222"/>
      <c r="JT4" s="222"/>
      <c r="JU4" s="232" t="s">
        <v>9</v>
      </c>
      <c r="JV4" s="233"/>
      <c r="JW4" s="233"/>
      <c r="JX4" s="233"/>
      <c r="JY4" s="234"/>
    </row>
    <row r="5" spans="3:285" x14ac:dyDescent="0.4">
      <c r="C5" s="195" t="str">
        <f>128-1-7-16-8-8-64 &amp; "bits"</f>
        <v>24bits</v>
      </c>
      <c r="D5" s="195"/>
      <c r="E5" s="195"/>
      <c r="F5" s="239" t="s">
        <v>27</v>
      </c>
      <c r="G5" s="239"/>
      <c r="H5" s="239"/>
      <c r="I5" s="239"/>
      <c r="J5" s="240"/>
      <c r="K5" s="238" t="s">
        <v>5</v>
      </c>
      <c r="L5" s="239"/>
      <c r="M5" s="239"/>
      <c r="N5" s="239"/>
      <c r="O5" s="240"/>
      <c r="P5" s="222" t="s">
        <v>6</v>
      </c>
      <c r="Q5" s="222"/>
      <c r="R5" s="222"/>
      <c r="S5" s="222"/>
      <c r="T5" s="222"/>
      <c r="U5" s="235" t="s">
        <v>10</v>
      </c>
      <c r="V5" s="236"/>
      <c r="W5" s="236"/>
      <c r="X5" s="236"/>
      <c r="Y5" s="237"/>
      <c r="AC5" s="222" t="s">
        <v>6</v>
      </c>
      <c r="AD5" s="222"/>
      <c r="AE5" s="222"/>
      <c r="AF5" s="222"/>
      <c r="AG5" s="222" t="s">
        <v>7</v>
      </c>
      <c r="AH5" s="222"/>
      <c r="AI5" s="222"/>
      <c r="AJ5" s="222"/>
      <c r="AK5" s="222" t="s">
        <v>8</v>
      </c>
      <c r="AL5" s="222"/>
      <c r="AM5" s="222"/>
      <c r="AN5" s="222"/>
      <c r="AQ5" s="2"/>
      <c r="AR5" s="243"/>
      <c r="AS5" s="224"/>
      <c r="AT5" s="223" t="s">
        <v>13</v>
      </c>
      <c r="AU5" s="243"/>
      <c r="AV5" s="243"/>
      <c r="AW5" s="243"/>
      <c r="AX5" s="243"/>
      <c r="AY5" s="243"/>
      <c r="AZ5" s="243"/>
      <c r="BA5" s="243"/>
      <c r="BB5" s="243"/>
      <c r="BC5" s="243"/>
      <c r="BD5" s="224"/>
      <c r="BE5" s="223"/>
      <c r="BF5" s="224"/>
      <c r="BK5" s="195" t="s">
        <v>28</v>
      </c>
      <c r="BL5" s="195"/>
      <c r="BM5" s="195"/>
      <c r="BN5" s="239" t="s">
        <v>27</v>
      </c>
      <c r="BO5" s="239"/>
      <c r="BP5" s="239"/>
      <c r="BQ5" s="239"/>
      <c r="BR5" s="240"/>
      <c r="BS5" s="239" t="s">
        <v>27</v>
      </c>
      <c r="BT5" s="239"/>
      <c r="BU5" s="239"/>
      <c r="BV5" s="239"/>
      <c r="BW5" s="240"/>
      <c r="BX5" s="239" t="s">
        <v>5</v>
      </c>
      <c r="BY5" s="239"/>
      <c r="BZ5" s="239"/>
      <c r="CA5" s="240"/>
      <c r="CB5" s="195" t="s">
        <v>446</v>
      </c>
      <c r="CC5" s="195"/>
      <c r="CD5" s="195"/>
      <c r="CE5" s="222" t="s">
        <v>34</v>
      </c>
      <c r="CF5" s="222"/>
      <c r="CG5" s="222"/>
      <c r="CH5" s="222"/>
      <c r="CI5" s="222"/>
      <c r="CJ5" s="222"/>
      <c r="CK5" s="222"/>
      <c r="CL5" s="222"/>
      <c r="CM5" s="235" t="s">
        <v>10</v>
      </c>
      <c r="CN5" s="236"/>
      <c r="CO5" s="236"/>
      <c r="CP5" s="236"/>
      <c r="CQ5" s="237"/>
      <c r="CU5" s="195" t="s">
        <v>35</v>
      </c>
      <c r="CV5" s="195"/>
      <c r="CW5" s="195"/>
      <c r="CX5" s="239" t="s">
        <v>34</v>
      </c>
      <c r="CY5" s="239"/>
      <c r="CZ5" s="239"/>
      <c r="DA5" s="240"/>
      <c r="DB5" s="239" t="s">
        <v>34</v>
      </c>
      <c r="DC5" s="239"/>
      <c r="DD5" s="239"/>
      <c r="DE5" s="240"/>
      <c r="DF5" s="239" t="s">
        <v>34</v>
      </c>
      <c r="DG5" s="239"/>
      <c r="DH5" s="239"/>
      <c r="DI5" s="240"/>
      <c r="DJ5" s="239" t="s">
        <v>34</v>
      </c>
      <c r="DK5" s="239"/>
      <c r="DL5" s="239"/>
      <c r="DM5" s="240"/>
      <c r="DN5" s="195" t="s">
        <v>33</v>
      </c>
      <c r="DO5" s="195"/>
      <c r="DP5" s="195"/>
      <c r="DQ5" s="239" t="s">
        <v>32</v>
      </c>
      <c r="DR5" s="239"/>
      <c r="DS5" s="239"/>
      <c r="DT5" s="239"/>
      <c r="DU5" s="240"/>
      <c r="DV5" s="195" t="s">
        <v>27</v>
      </c>
      <c r="DW5" s="195"/>
      <c r="DX5" s="195"/>
      <c r="DY5" s="222" t="s">
        <v>30</v>
      </c>
      <c r="DZ5" s="222"/>
      <c r="EA5" s="222"/>
      <c r="EB5" s="222"/>
      <c r="EC5" s="222"/>
      <c r="ED5" s="222"/>
      <c r="EE5" s="222"/>
      <c r="EF5" s="222" t="s">
        <v>6</v>
      </c>
      <c r="EG5" s="222"/>
      <c r="EH5" s="222"/>
      <c r="EI5" s="222"/>
      <c r="EJ5" s="222"/>
      <c r="EK5" s="235" t="s">
        <v>10</v>
      </c>
      <c r="EL5" s="236"/>
      <c r="EM5" s="236"/>
      <c r="EN5" s="236"/>
      <c r="EO5" s="237"/>
      <c r="ES5" s="195" t="s">
        <v>35</v>
      </c>
      <c r="ET5" s="195"/>
      <c r="EU5" s="195"/>
      <c r="EV5" s="239" t="s">
        <v>34</v>
      </c>
      <c r="EW5" s="239"/>
      <c r="EX5" s="239"/>
      <c r="EY5" s="240"/>
      <c r="EZ5" s="239" t="s">
        <v>34</v>
      </c>
      <c r="FA5" s="239"/>
      <c r="FB5" s="239"/>
      <c r="FC5" s="240"/>
      <c r="FD5" s="239" t="s">
        <v>34</v>
      </c>
      <c r="FE5" s="239"/>
      <c r="FF5" s="239"/>
      <c r="FG5" s="240"/>
      <c r="FH5" s="239" t="s">
        <v>34</v>
      </c>
      <c r="FI5" s="239"/>
      <c r="FJ5" s="239"/>
      <c r="FK5" s="240"/>
      <c r="FL5" s="195" t="s">
        <v>39</v>
      </c>
      <c r="FM5" s="195"/>
      <c r="FN5" s="195"/>
      <c r="FO5" s="239" t="s">
        <v>38</v>
      </c>
      <c r="FP5" s="239"/>
      <c r="FQ5" s="240"/>
      <c r="FR5" s="195" t="s">
        <v>27</v>
      </c>
      <c r="FS5" s="195"/>
      <c r="FT5" s="195"/>
      <c r="FU5" s="222" t="s">
        <v>30</v>
      </c>
      <c r="FV5" s="222"/>
      <c r="FW5" s="222"/>
      <c r="FX5" s="222"/>
      <c r="FY5" s="222"/>
      <c r="FZ5" s="222"/>
      <c r="GA5" s="222"/>
      <c r="GB5" s="195" t="s">
        <v>446</v>
      </c>
      <c r="GC5" s="195"/>
      <c r="GD5" s="195"/>
      <c r="GE5" s="222" t="s">
        <v>34</v>
      </c>
      <c r="GF5" s="222"/>
      <c r="GG5" s="222"/>
      <c r="GH5" s="222"/>
      <c r="GI5" s="222"/>
      <c r="GJ5" s="222"/>
      <c r="GK5" s="222"/>
      <c r="GL5" s="235" t="s">
        <v>10</v>
      </c>
      <c r="GM5" s="236"/>
      <c r="GN5" s="236"/>
      <c r="GO5" s="236"/>
      <c r="GP5" s="237"/>
      <c r="GT5" s="254" t="str">
        <f>128-1-7-16-8-8-36 &amp; " bits"</f>
        <v>52 bits</v>
      </c>
      <c r="GU5" s="254"/>
      <c r="GV5" s="254"/>
      <c r="GW5" s="255" t="s">
        <v>41</v>
      </c>
      <c r="GX5" s="255"/>
      <c r="GY5" s="255"/>
      <c r="GZ5" s="255"/>
      <c r="HA5" s="255"/>
      <c r="HB5" s="254" t="s">
        <v>446</v>
      </c>
      <c r="HC5" s="254"/>
      <c r="HD5" s="254"/>
      <c r="HE5" s="255" t="s">
        <v>34</v>
      </c>
      <c r="HF5" s="255"/>
      <c r="HG5" s="255"/>
      <c r="HH5" s="255"/>
      <c r="HI5" s="255"/>
      <c r="HJ5" s="255"/>
      <c r="HK5" s="255"/>
      <c r="HL5" s="255"/>
      <c r="HM5" s="235" t="s">
        <v>10</v>
      </c>
      <c r="HN5" s="236"/>
      <c r="HO5" s="236"/>
      <c r="HP5" s="236"/>
      <c r="HQ5" s="237"/>
      <c r="HT5" s="195" t="str">
        <f>128-1-7-16-8-8-36-32 &amp; " bits"</f>
        <v>20 bits</v>
      </c>
      <c r="HU5" s="195"/>
      <c r="HV5" s="195"/>
      <c r="HW5" s="222" t="s">
        <v>44</v>
      </c>
      <c r="HX5" s="222"/>
      <c r="HY5" s="222"/>
      <c r="HZ5" s="222"/>
      <c r="IA5" s="222"/>
      <c r="IB5" s="222" t="s">
        <v>41</v>
      </c>
      <c r="IC5" s="222"/>
      <c r="ID5" s="222"/>
      <c r="IE5" s="222"/>
      <c r="IF5" s="222"/>
      <c r="IG5" s="195" t="s">
        <v>23</v>
      </c>
      <c r="IH5" s="195"/>
      <c r="II5" s="195"/>
      <c r="IJ5" s="222" t="s">
        <v>23</v>
      </c>
      <c r="IK5" s="222"/>
      <c r="IL5" s="222"/>
      <c r="IM5" s="222"/>
      <c r="IN5" s="222"/>
      <c r="IO5" s="222"/>
      <c r="IP5" s="222"/>
      <c r="IQ5" s="235" t="s">
        <v>10</v>
      </c>
      <c r="IR5" s="236"/>
      <c r="IS5" s="236"/>
      <c r="IT5" s="236"/>
      <c r="IU5" s="237"/>
      <c r="IY5" s="195" t="s">
        <v>28</v>
      </c>
      <c r="IZ5" s="195"/>
      <c r="JA5" s="195"/>
      <c r="JB5" s="239" t="s">
        <v>27</v>
      </c>
      <c r="JC5" s="239"/>
      <c r="JD5" s="239"/>
      <c r="JE5" s="239"/>
      <c r="JF5" s="240"/>
      <c r="JG5" s="239" t="s">
        <v>27</v>
      </c>
      <c r="JH5" s="239"/>
      <c r="JI5" s="239"/>
      <c r="JJ5" s="239"/>
      <c r="JK5" s="240"/>
      <c r="JL5" s="239" t="s">
        <v>5</v>
      </c>
      <c r="JM5" s="239"/>
      <c r="JN5" s="239"/>
      <c r="JO5" s="240"/>
      <c r="JP5" s="222" t="s">
        <v>6</v>
      </c>
      <c r="JQ5" s="222"/>
      <c r="JR5" s="222"/>
      <c r="JS5" s="222"/>
      <c r="JT5" s="222"/>
      <c r="JU5" s="235" t="s">
        <v>10</v>
      </c>
      <c r="JV5" s="236"/>
      <c r="JW5" s="236"/>
      <c r="JX5" s="236"/>
      <c r="JY5" s="237"/>
    </row>
    <row r="6" spans="3:285" x14ac:dyDescent="0.4">
      <c r="C6" s="231"/>
      <c r="D6" s="231"/>
      <c r="AC6" s="231"/>
      <c r="AD6" s="231"/>
      <c r="AN6" s="1"/>
      <c r="AR6" s="231"/>
      <c r="AS6" s="231"/>
      <c r="AT6" s="218" t="s">
        <v>15</v>
      </c>
      <c r="AU6" s="219"/>
      <c r="AV6" s="220" t="s">
        <v>16</v>
      </c>
      <c r="AW6" s="219"/>
      <c r="AX6" s="229" t="s">
        <v>14</v>
      </c>
      <c r="AY6" s="220"/>
      <c r="AZ6" s="219"/>
      <c r="BA6" s="220">
        <v>1</v>
      </c>
      <c r="BB6" s="219"/>
      <c r="BC6" s="220">
        <v>0</v>
      </c>
      <c r="BD6" s="221"/>
      <c r="BE6" s="3" t="s">
        <v>17</v>
      </c>
      <c r="BF6" s="1"/>
    </row>
    <row r="7" spans="3:285" x14ac:dyDescent="0.4">
      <c r="AT7" s="216" t="s">
        <v>18</v>
      </c>
      <c r="AU7" s="225"/>
      <c r="AW7" s="5"/>
      <c r="AX7" s="230"/>
      <c r="AY7" s="189"/>
      <c r="AZ7" s="225"/>
      <c r="BB7" s="5"/>
      <c r="BC7" s="189" t="s">
        <v>19</v>
      </c>
      <c r="BD7" s="217"/>
    </row>
    <row r="9" spans="3:285" x14ac:dyDescent="0.4">
      <c r="AQ9" s="4"/>
    </row>
    <row r="10" spans="3:285" x14ac:dyDescent="0.4">
      <c r="AQ10" s="4"/>
    </row>
    <row r="11" spans="3:285" x14ac:dyDescent="0.4">
      <c r="AQ11" s="4"/>
    </row>
  </sheetData>
  <mergeCells count="137">
    <mergeCell ref="F5:J5"/>
    <mergeCell ref="IY4:JA4"/>
    <mergeCell ref="JB4:JF4"/>
    <mergeCell ref="JG4:JK4"/>
    <mergeCell ref="JL4:JO4"/>
    <mergeCell ref="JP4:JT4"/>
    <mergeCell ref="JU4:JY4"/>
    <mergeCell ref="IY5:JA5"/>
    <mergeCell ref="JB5:JF5"/>
    <mergeCell ref="JG5:JK5"/>
    <mergeCell ref="JL5:JO5"/>
    <mergeCell ref="JP5:JT5"/>
    <mergeCell ref="JU5:JY5"/>
    <mergeCell ref="HE5:HL5"/>
    <mergeCell ref="GL5:GP5"/>
    <mergeCell ref="GB4:GD4"/>
    <mergeCell ref="GB5:GD5"/>
    <mergeCell ref="FL5:FN5"/>
    <mergeCell ref="FO5:FQ5"/>
    <mergeCell ref="FR5:FT5"/>
    <mergeCell ref="FU5:GA5"/>
    <mergeCell ref="GE5:GK5"/>
    <mergeCell ref="FL4:FN4"/>
    <mergeCell ref="FO4:FQ4"/>
    <mergeCell ref="IY3:JY3"/>
    <mergeCell ref="IJ5:IP5"/>
    <mergeCell ref="IQ4:IU4"/>
    <mergeCell ref="IQ5:IU5"/>
    <mergeCell ref="HM4:HQ4"/>
    <mergeCell ref="HM5:HQ5"/>
    <mergeCell ref="HT3:IU3"/>
    <mergeCell ref="HT4:HV4"/>
    <mergeCell ref="HW4:IA4"/>
    <mergeCell ref="IB4:IF4"/>
    <mergeCell ref="IG4:II4"/>
    <mergeCell ref="IJ4:IP4"/>
    <mergeCell ref="HT5:HV5"/>
    <mergeCell ref="HW5:IA5"/>
    <mergeCell ref="IB5:IF5"/>
    <mergeCell ref="IG5:II5"/>
    <mergeCell ref="GT3:HQ3"/>
    <mergeCell ref="GT4:GV4"/>
    <mergeCell ref="GW4:HA4"/>
    <mergeCell ref="HB4:HD4"/>
    <mergeCell ref="HE4:HL4"/>
    <mergeCell ref="GT5:GV5"/>
    <mergeCell ref="GW5:HA5"/>
    <mergeCell ref="HB5:HD5"/>
    <mergeCell ref="FR4:FT4"/>
    <mergeCell ref="FU4:GA4"/>
    <mergeCell ref="GE4:GK4"/>
    <mergeCell ref="ES5:EU5"/>
    <mergeCell ref="EV5:EY5"/>
    <mergeCell ref="EZ5:FC5"/>
    <mergeCell ref="FD5:FG5"/>
    <mergeCell ref="FH5:FK5"/>
    <mergeCell ref="ES4:EU4"/>
    <mergeCell ref="EZ4:FC4"/>
    <mergeCell ref="FD4:FG4"/>
    <mergeCell ref="FH4:FK4"/>
    <mergeCell ref="EV4:EY4"/>
    <mergeCell ref="ES3:GP3"/>
    <mergeCell ref="GL4:GP4"/>
    <mergeCell ref="EF5:EJ5"/>
    <mergeCell ref="EK5:EO5"/>
    <mergeCell ref="DV4:DX4"/>
    <mergeCell ref="DV5:DX5"/>
    <mergeCell ref="DN4:DP4"/>
    <mergeCell ref="DN5:DP5"/>
    <mergeCell ref="CU5:CW5"/>
    <mergeCell ref="DF5:DI5"/>
    <mergeCell ref="DJ5:DM5"/>
    <mergeCell ref="DQ5:DU5"/>
    <mergeCell ref="DY5:EE5"/>
    <mergeCell ref="CX5:DA5"/>
    <mergeCell ref="DB5:DE5"/>
    <mergeCell ref="CU4:CW4"/>
    <mergeCell ref="DF4:DI4"/>
    <mergeCell ref="DJ4:DM4"/>
    <mergeCell ref="DQ4:DU4"/>
    <mergeCell ref="DY4:EE4"/>
    <mergeCell ref="EF4:EJ4"/>
    <mergeCell ref="EK4:EO4"/>
    <mergeCell ref="CX4:DA4"/>
    <mergeCell ref="DB4:DE4"/>
    <mergeCell ref="BK4:BM4"/>
    <mergeCell ref="BX4:CA4"/>
    <mergeCell ref="CE4:CL4"/>
    <mergeCell ref="CM4:CQ4"/>
    <mergeCell ref="BK3:CQ3"/>
    <mergeCell ref="CU3:EO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ES8"/>
  <sheetViews>
    <sheetView showGridLines="0" tabSelected="1" zoomScale="85" zoomScaleNormal="85" workbookViewId="0">
      <selection activeCell="BI13" sqref="BI13"/>
    </sheetView>
  </sheetViews>
  <sheetFormatPr defaultRowHeight="18.75" x14ac:dyDescent="0.4"/>
  <cols>
    <col min="1" max="369" width="3.625" customWidth="1"/>
  </cols>
  <sheetData>
    <row r="3" spans="3:149" x14ac:dyDescent="0.4">
      <c r="C3" s="260" t="s">
        <v>9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R3" s="260" t="s">
        <v>48</v>
      </c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G3" s="260" t="s">
        <v>416</v>
      </c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V3" s="260" t="s">
        <v>51</v>
      </c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N3" s="259" t="s">
        <v>55</v>
      </c>
      <c r="BO3" s="259"/>
      <c r="BP3" s="259"/>
      <c r="BQ3" s="259"/>
      <c r="BR3" s="259"/>
      <c r="BS3" s="259"/>
      <c r="BT3" s="259"/>
      <c r="BU3" s="259"/>
      <c r="BV3" s="259"/>
      <c r="BW3" s="259"/>
      <c r="BX3" s="259"/>
      <c r="BY3" s="259"/>
      <c r="BZ3" s="259"/>
      <c r="CA3" s="259"/>
      <c r="CB3" s="259"/>
      <c r="CC3" s="259"/>
      <c r="CF3" s="259" t="s">
        <v>56</v>
      </c>
      <c r="CG3" s="259"/>
      <c r="CH3" s="259"/>
      <c r="CI3" s="259"/>
      <c r="CJ3" s="259"/>
      <c r="CK3" s="259"/>
      <c r="CL3" s="259"/>
      <c r="CM3" s="259"/>
      <c r="CN3" s="259"/>
      <c r="CO3" s="259"/>
      <c r="CP3" s="259"/>
      <c r="CQ3" s="259"/>
      <c r="CR3" s="259"/>
      <c r="CS3" s="259"/>
      <c r="CT3" s="259"/>
      <c r="CU3" s="259"/>
      <c r="CX3" s="259" t="s">
        <v>57</v>
      </c>
      <c r="CY3" s="259"/>
      <c r="CZ3" s="259"/>
      <c r="DA3" s="259"/>
      <c r="DB3" s="259"/>
      <c r="DC3" s="259"/>
      <c r="DD3" s="259"/>
      <c r="DE3" s="259"/>
      <c r="DF3" s="259"/>
      <c r="DG3" s="259"/>
      <c r="DH3" s="259"/>
      <c r="DI3" s="259"/>
      <c r="DJ3" s="259"/>
      <c r="DK3" s="259"/>
      <c r="DL3" s="259"/>
      <c r="DO3" s="259" t="s">
        <v>58</v>
      </c>
      <c r="DP3" s="259"/>
      <c r="DQ3" s="259"/>
      <c r="DR3" s="259"/>
      <c r="DS3" s="259"/>
      <c r="DT3" s="259"/>
      <c r="DU3" s="259"/>
      <c r="DV3" s="259"/>
      <c r="DW3" s="259"/>
      <c r="DX3" s="259"/>
      <c r="DY3" s="259"/>
      <c r="DZ3" s="259"/>
      <c r="EC3" s="8">
        <v>15</v>
      </c>
      <c r="ED3" s="6">
        <v>14</v>
      </c>
      <c r="EE3" s="226" t="s">
        <v>14</v>
      </c>
      <c r="EF3" s="227"/>
      <c r="EG3" s="227"/>
      <c r="EH3" s="227"/>
      <c r="EI3" s="227"/>
      <c r="EJ3" s="227"/>
      <c r="EK3" s="227"/>
      <c r="EL3" s="227"/>
      <c r="EM3" s="227"/>
      <c r="EN3" s="227"/>
      <c r="EO3" s="228"/>
      <c r="EP3" s="6">
        <v>1</v>
      </c>
      <c r="EQ3" s="7">
        <v>0</v>
      </c>
      <c r="ER3" s="216" t="s">
        <v>12</v>
      </c>
      <c r="ES3" s="189"/>
    </row>
    <row r="4" spans="3:149" x14ac:dyDescent="0.4">
      <c r="C4" s="105" t="s">
        <v>49</v>
      </c>
      <c r="D4" s="105"/>
      <c r="E4" s="105"/>
      <c r="F4" s="105"/>
      <c r="G4" s="256" t="s">
        <v>50</v>
      </c>
      <c r="H4" s="258"/>
      <c r="I4" s="258"/>
      <c r="J4" s="257"/>
      <c r="K4" s="105" t="s">
        <v>47</v>
      </c>
      <c r="L4" s="105"/>
      <c r="M4" s="105"/>
      <c r="N4" s="105"/>
      <c r="R4" s="195" t="s">
        <v>1</v>
      </c>
      <c r="S4" s="195"/>
      <c r="T4" s="195"/>
      <c r="U4" s="105" t="s">
        <v>2</v>
      </c>
      <c r="V4" s="105"/>
      <c r="W4" s="105"/>
      <c r="X4" s="105"/>
      <c r="Y4" s="105"/>
      <c r="Z4" s="105" t="s">
        <v>9</v>
      </c>
      <c r="AA4" s="105"/>
      <c r="AB4" s="105"/>
      <c r="AC4" s="105"/>
      <c r="AD4" s="105"/>
      <c r="AG4" s="195" t="s">
        <v>1</v>
      </c>
      <c r="AH4" s="195"/>
      <c r="AI4" s="195"/>
      <c r="AJ4" s="105" t="s">
        <v>2</v>
      </c>
      <c r="AK4" s="105"/>
      <c r="AL4" s="105"/>
      <c r="AM4" s="105"/>
      <c r="AN4" s="105"/>
      <c r="AO4" s="105" t="s">
        <v>9</v>
      </c>
      <c r="AP4" s="105"/>
      <c r="AQ4" s="105"/>
      <c r="AR4" s="105"/>
      <c r="AS4" s="105"/>
      <c r="AV4" s="195" t="s">
        <v>1</v>
      </c>
      <c r="AW4" s="195"/>
      <c r="AX4" s="195"/>
      <c r="AY4" s="105" t="s">
        <v>21</v>
      </c>
      <c r="AZ4" s="105"/>
      <c r="BA4" s="105"/>
      <c r="BB4" s="105"/>
      <c r="BC4" s="105"/>
      <c r="BD4" s="105"/>
      <c r="BE4" s="105"/>
      <c r="BF4" s="105"/>
      <c r="BG4" s="105" t="s">
        <v>9</v>
      </c>
      <c r="BH4" s="105"/>
      <c r="BI4" s="105"/>
      <c r="BJ4" s="105"/>
      <c r="BK4" s="105"/>
      <c r="BN4" s="195" t="s">
        <v>1</v>
      </c>
      <c r="BO4" s="195"/>
      <c r="BP4" s="195"/>
      <c r="BQ4" s="105" t="s">
        <v>52</v>
      </c>
      <c r="BR4" s="105"/>
      <c r="BS4" s="105"/>
      <c r="BT4" s="105"/>
      <c r="BU4" s="105" t="s">
        <v>53</v>
      </c>
      <c r="BV4" s="105"/>
      <c r="BW4" s="105"/>
      <c r="BX4" s="105"/>
      <c r="BY4" s="105" t="s">
        <v>9</v>
      </c>
      <c r="BZ4" s="105"/>
      <c r="CA4" s="105"/>
      <c r="CB4" s="105"/>
      <c r="CC4" s="105"/>
      <c r="CF4" s="195" t="s">
        <v>1</v>
      </c>
      <c r="CG4" s="195"/>
      <c r="CH4" s="195"/>
      <c r="CI4" s="105" t="s">
        <v>52</v>
      </c>
      <c r="CJ4" s="105"/>
      <c r="CK4" s="105"/>
      <c r="CL4" s="105"/>
      <c r="CM4" s="105" t="s">
        <v>53</v>
      </c>
      <c r="CN4" s="105"/>
      <c r="CO4" s="105"/>
      <c r="CP4" s="105"/>
      <c r="CQ4" s="105" t="s">
        <v>9</v>
      </c>
      <c r="CR4" s="105"/>
      <c r="CS4" s="105"/>
      <c r="CT4" s="105"/>
      <c r="CU4" s="105"/>
      <c r="CX4" s="195" t="s">
        <v>1</v>
      </c>
      <c r="CY4" s="195"/>
      <c r="CZ4" s="195"/>
      <c r="DA4" s="105" t="s">
        <v>52</v>
      </c>
      <c r="DB4" s="105"/>
      <c r="DC4" s="105"/>
      <c r="DD4" s="105"/>
      <c r="DE4" s="195" t="s">
        <v>1</v>
      </c>
      <c r="DF4" s="195"/>
      <c r="DG4" s="195"/>
      <c r="DH4" s="105" t="s">
        <v>9</v>
      </c>
      <c r="DI4" s="105"/>
      <c r="DJ4" s="105"/>
      <c r="DK4" s="105"/>
      <c r="DL4" s="105"/>
      <c r="DO4" s="195" t="s">
        <v>1</v>
      </c>
      <c r="DP4" s="195"/>
      <c r="DQ4" s="195"/>
      <c r="DR4" s="105" t="s">
        <v>53</v>
      </c>
      <c r="DS4" s="105"/>
      <c r="DT4" s="105"/>
      <c r="DU4" s="105"/>
      <c r="DV4" s="105" t="s">
        <v>9</v>
      </c>
      <c r="DW4" s="105"/>
      <c r="DX4" s="105"/>
      <c r="DY4" s="105"/>
      <c r="DZ4" s="105"/>
      <c r="EC4" s="259" t="s">
        <v>413</v>
      </c>
      <c r="ED4" s="259"/>
      <c r="EE4" s="259"/>
      <c r="EF4" s="259"/>
      <c r="EG4" s="259"/>
      <c r="EH4" s="259"/>
      <c r="EI4" s="259"/>
      <c r="EJ4" s="259"/>
      <c r="EK4" s="259"/>
      <c r="EL4" s="259"/>
      <c r="EM4" s="259"/>
      <c r="EN4" s="259"/>
      <c r="EO4" s="259"/>
      <c r="EP4" s="259"/>
      <c r="EQ4" s="259"/>
    </row>
    <row r="5" spans="3:149" x14ac:dyDescent="0.4">
      <c r="C5" s="105" t="s">
        <v>6</v>
      </c>
      <c r="D5" s="105"/>
      <c r="E5" s="105"/>
      <c r="F5" s="105"/>
      <c r="G5" s="256" t="s">
        <v>7</v>
      </c>
      <c r="H5" s="258"/>
      <c r="I5" s="258"/>
      <c r="J5" s="257"/>
      <c r="K5" s="105" t="s">
        <v>8</v>
      </c>
      <c r="L5" s="105"/>
      <c r="M5" s="105"/>
      <c r="N5" s="105"/>
      <c r="R5" s="195" t="str">
        <f>128-16-24 &amp; " bits"</f>
        <v>88 bits</v>
      </c>
      <c r="S5" s="195"/>
      <c r="T5" s="195"/>
      <c r="U5" s="105" t="s">
        <v>46</v>
      </c>
      <c r="V5" s="105"/>
      <c r="W5" s="105"/>
      <c r="X5" s="105"/>
      <c r="Y5" s="105"/>
      <c r="Z5" s="105" t="s">
        <v>10</v>
      </c>
      <c r="AA5" s="105"/>
      <c r="AB5" s="105"/>
      <c r="AC5" s="105"/>
      <c r="AD5" s="105"/>
      <c r="AG5" s="195" t="str">
        <f>128-16-24 &amp; " bits"</f>
        <v>88 bits</v>
      </c>
      <c r="AH5" s="195"/>
      <c r="AI5" s="195"/>
      <c r="AJ5" s="105" t="s">
        <v>46</v>
      </c>
      <c r="AK5" s="105"/>
      <c r="AL5" s="105"/>
      <c r="AM5" s="105"/>
      <c r="AN5" s="105"/>
      <c r="AO5" s="105" t="s">
        <v>10</v>
      </c>
      <c r="AP5" s="105"/>
      <c r="AQ5" s="105"/>
      <c r="AR5" s="105"/>
      <c r="AS5" s="105"/>
      <c r="AV5" s="195" t="str">
        <f>128-10-24 &amp; " bits"</f>
        <v>94 bits</v>
      </c>
      <c r="AW5" s="195"/>
      <c r="AX5" s="195"/>
      <c r="AY5" s="105" t="s">
        <v>447</v>
      </c>
      <c r="AZ5" s="105"/>
      <c r="BA5" s="105"/>
      <c r="BB5" s="105"/>
      <c r="BC5" s="105"/>
      <c r="BD5" s="105"/>
      <c r="BE5" s="105"/>
      <c r="BF5" s="105"/>
      <c r="BG5" s="105" t="s">
        <v>10</v>
      </c>
      <c r="BH5" s="105"/>
      <c r="BI5" s="105"/>
      <c r="BJ5" s="105"/>
      <c r="BK5" s="105"/>
      <c r="BN5" s="195" t="str">
        <f>128-24-1-1 &amp; " bits"</f>
        <v>102 bits</v>
      </c>
      <c r="BO5" s="195"/>
      <c r="BP5" s="195"/>
      <c r="BQ5" s="105" t="s">
        <v>27</v>
      </c>
      <c r="BR5" s="105"/>
      <c r="BS5" s="105"/>
      <c r="BT5" s="105"/>
      <c r="BU5" s="105" t="s">
        <v>27</v>
      </c>
      <c r="BV5" s="105"/>
      <c r="BW5" s="105"/>
      <c r="BX5" s="105"/>
      <c r="BY5" s="105" t="s">
        <v>10</v>
      </c>
      <c r="BZ5" s="105"/>
      <c r="CA5" s="105"/>
      <c r="CB5" s="105"/>
      <c r="CC5" s="105"/>
      <c r="CF5" s="195" t="str">
        <f>128-24-1-1 &amp; " bits"</f>
        <v>102 bits</v>
      </c>
      <c r="CG5" s="195"/>
      <c r="CH5" s="195"/>
      <c r="CI5" s="105" t="s">
        <v>27</v>
      </c>
      <c r="CJ5" s="105"/>
      <c r="CK5" s="105"/>
      <c r="CL5" s="105"/>
      <c r="CM5" s="105" t="s">
        <v>27</v>
      </c>
      <c r="CN5" s="105"/>
      <c r="CO5" s="105"/>
      <c r="CP5" s="105"/>
      <c r="CQ5" s="105" t="s">
        <v>10</v>
      </c>
      <c r="CR5" s="105"/>
      <c r="CS5" s="105"/>
      <c r="CT5" s="105"/>
      <c r="CU5" s="105"/>
      <c r="CX5" s="195" t="str">
        <f>128-24-1-1 &amp; " bits"</f>
        <v>102 bits</v>
      </c>
      <c r="CY5" s="195"/>
      <c r="CZ5" s="195"/>
      <c r="DA5" s="105" t="s">
        <v>27</v>
      </c>
      <c r="DB5" s="105"/>
      <c r="DC5" s="105"/>
      <c r="DD5" s="105"/>
      <c r="DE5" s="195" t="s">
        <v>27</v>
      </c>
      <c r="DF5" s="195"/>
      <c r="DG5" s="195"/>
      <c r="DH5" s="105" t="s">
        <v>10</v>
      </c>
      <c r="DI5" s="105"/>
      <c r="DJ5" s="105"/>
      <c r="DK5" s="105"/>
      <c r="DL5" s="105"/>
      <c r="DO5" s="195" t="str">
        <f>128-24-1 &amp; " bits"</f>
        <v>103 bits</v>
      </c>
      <c r="DP5" s="195"/>
      <c r="DQ5" s="195"/>
      <c r="DR5" s="105" t="s">
        <v>27</v>
      </c>
      <c r="DS5" s="105"/>
      <c r="DT5" s="105"/>
      <c r="DU5" s="105"/>
      <c r="DV5" s="105" t="s">
        <v>10</v>
      </c>
      <c r="DW5" s="105"/>
      <c r="DX5" s="105"/>
      <c r="DY5" s="105"/>
      <c r="DZ5" s="105"/>
      <c r="EC5" s="256"/>
      <c r="ED5" s="257"/>
      <c r="EE5" s="105" t="s">
        <v>62</v>
      </c>
      <c r="EF5" s="105"/>
      <c r="EG5" s="105"/>
      <c r="EH5" s="105"/>
      <c r="EI5" s="105"/>
      <c r="EJ5" s="105"/>
      <c r="EK5" s="105"/>
      <c r="EL5" s="105"/>
      <c r="EM5" s="105"/>
      <c r="EN5" s="105"/>
      <c r="EO5" s="105"/>
      <c r="EP5" s="256"/>
      <c r="EQ5" s="257"/>
    </row>
    <row r="6" spans="3:149" x14ac:dyDescent="0.4">
      <c r="EC6" s="256"/>
      <c r="ED6" s="257"/>
      <c r="EE6" s="256" t="s">
        <v>13</v>
      </c>
      <c r="EF6" s="258"/>
      <c r="EG6" s="258"/>
      <c r="EH6" s="258"/>
      <c r="EI6" s="258"/>
      <c r="EJ6" s="258"/>
      <c r="EK6" s="258"/>
      <c r="EL6" s="258"/>
      <c r="EM6" s="258"/>
      <c r="EN6" s="258"/>
      <c r="EO6" s="257"/>
      <c r="EP6" s="256"/>
      <c r="EQ6" s="257"/>
    </row>
    <row r="7" spans="3:149" x14ac:dyDescent="0.4">
      <c r="EC7" s="231"/>
      <c r="ED7" s="231"/>
      <c r="EE7" s="218" t="s">
        <v>15</v>
      </c>
      <c r="EF7" s="219"/>
      <c r="EG7" s="220" t="s">
        <v>16</v>
      </c>
      <c r="EH7" s="219"/>
      <c r="EI7" s="229" t="s">
        <v>14</v>
      </c>
      <c r="EJ7" s="220"/>
      <c r="EK7" s="219"/>
      <c r="EL7" s="220">
        <v>1</v>
      </c>
      <c r="EM7" s="219"/>
      <c r="EN7" s="220">
        <v>0</v>
      </c>
      <c r="EO7" s="221"/>
      <c r="EP7" s="3" t="s">
        <v>17</v>
      </c>
      <c r="EQ7" s="1"/>
    </row>
    <row r="8" spans="3:149" x14ac:dyDescent="0.4">
      <c r="EE8" s="216" t="s">
        <v>18</v>
      </c>
      <c r="EF8" s="225"/>
      <c r="EH8" s="5"/>
      <c r="EI8" s="230"/>
      <c r="EJ8" s="189"/>
      <c r="EK8" s="225"/>
      <c r="EM8" s="5"/>
      <c r="EN8" s="189" t="s">
        <v>19</v>
      </c>
      <c r="EO8" s="217"/>
    </row>
  </sheetData>
  <mergeCells count="79">
    <mergeCell ref="AG5:AI5"/>
    <mergeCell ref="AJ5:AN5"/>
    <mergeCell ref="AO5:AS5"/>
    <mergeCell ref="CX3:DL3"/>
    <mergeCell ref="DO3:DZ3"/>
    <mergeCell ref="AG4:AI4"/>
    <mergeCell ref="AV3:BK3"/>
    <mergeCell ref="AV4:AX4"/>
    <mergeCell ref="AY4:BF4"/>
    <mergeCell ref="BG4:BK4"/>
    <mergeCell ref="AG3:AS3"/>
    <mergeCell ref="AJ4:AN4"/>
    <mergeCell ref="AO4:AS4"/>
    <mergeCell ref="AV5:AX5"/>
    <mergeCell ref="AY5:BF5"/>
    <mergeCell ref="BG5:BK5"/>
    <mergeCell ref="K4:N4"/>
    <mergeCell ref="C5:F5"/>
    <mergeCell ref="G5:J5"/>
    <mergeCell ref="K5:N5"/>
    <mergeCell ref="C3:N3"/>
    <mergeCell ref="C4:F4"/>
    <mergeCell ref="G4:J4"/>
    <mergeCell ref="R5:T5"/>
    <mergeCell ref="U5:Y5"/>
    <mergeCell ref="Z4:AD4"/>
    <mergeCell ref="Z5:AD5"/>
    <mergeCell ref="R3:AD3"/>
    <mergeCell ref="R4:T4"/>
    <mergeCell ref="U4:Y4"/>
    <mergeCell ref="BN5:BP5"/>
    <mergeCell ref="BQ5:BT5"/>
    <mergeCell ref="BU5:BX5"/>
    <mergeCell ref="BY5:CC5"/>
    <mergeCell ref="CF3:CU3"/>
    <mergeCell ref="CF4:CH4"/>
    <mergeCell ref="BN4:BP4"/>
    <mergeCell ref="BQ4:BT4"/>
    <mergeCell ref="BU4:BX4"/>
    <mergeCell ref="BY4:CC4"/>
    <mergeCell ref="BN3:CC3"/>
    <mergeCell ref="CI4:CL4"/>
    <mergeCell ref="CM4:CP4"/>
    <mergeCell ref="CQ4:CU4"/>
    <mergeCell ref="CF5:CH5"/>
    <mergeCell ref="CI5:CL5"/>
    <mergeCell ref="CM5:CP5"/>
    <mergeCell ref="CQ5:CU5"/>
    <mergeCell ref="CX4:CZ4"/>
    <mergeCell ref="DA4:DD4"/>
    <mergeCell ref="DE4:DG4"/>
    <mergeCell ref="DH4:DL4"/>
    <mergeCell ref="CX5:CZ5"/>
    <mergeCell ref="DA5:DD5"/>
    <mergeCell ref="DE5:DG5"/>
    <mergeCell ref="DH5:DL5"/>
    <mergeCell ref="DO4:DQ4"/>
    <mergeCell ref="DR4:DU4"/>
    <mergeCell ref="DV4:DZ4"/>
    <mergeCell ref="DO5:DQ5"/>
    <mergeCell ref="DR5:DU5"/>
    <mergeCell ref="DV5:DZ5"/>
    <mergeCell ref="EE3:EO3"/>
    <mergeCell ref="ER3:ES3"/>
    <mergeCell ref="EC4:EQ4"/>
    <mergeCell ref="EE5:EO5"/>
    <mergeCell ref="EP5:EQ5"/>
    <mergeCell ref="EC5:ED5"/>
    <mergeCell ref="EP6:EQ6"/>
    <mergeCell ref="EC7:ED7"/>
    <mergeCell ref="EE7:EF7"/>
    <mergeCell ref="EG7:EH7"/>
    <mergeCell ref="EI7:EK8"/>
    <mergeCell ref="EL7:EM7"/>
    <mergeCell ref="EN7:EO7"/>
    <mergeCell ref="EE8:EF8"/>
    <mergeCell ref="EN8:EO8"/>
    <mergeCell ref="EC6:ED6"/>
    <mergeCell ref="EE6:EO6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55" zoomScaleNormal="55" workbookViewId="0">
      <selection activeCell="DO5" sqref="DO5:DV5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178" width="3.375" customWidth="1"/>
    <col min="179" max="238" width="2.625" customWidth="1"/>
  </cols>
  <sheetData>
    <row r="4" spans="4:238" ht="19.5" thickBot="1" x14ac:dyDescent="0.45">
      <c r="F4" s="2"/>
      <c r="G4" s="275" t="str">
        <f>"+0"</f>
        <v>+0</v>
      </c>
      <c r="H4" s="189"/>
      <c r="I4" s="189"/>
      <c r="J4" s="217"/>
      <c r="K4" s="275" t="str">
        <f>"+1"</f>
        <v>+1</v>
      </c>
      <c r="L4" s="189"/>
      <c r="M4" s="189"/>
      <c r="N4" s="217"/>
      <c r="O4" s="275" t="str">
        <f>"+2"</f>
        <v>+2</v>
      </c>
      <c r="P4" s="189"/>
      <c r="Q4" s="189"/>
      <c r="R4" s="217"/>
      <c r="S4" s="275" t="str">
        <f>"+3"</f>
        <v>+3</v>
      </c>
      <c r="T4" s="189"/>
      <c r="U4" s="189"/>
      <c r="V4" s="217"/>
      <c r="Z4" s="13"/>
      <c r="AA4" s="13"/>
      <c r="AB4" s="13"/>
      <c r="AC4" s="2"/>
      <c r="AD4" s="275" t="str">
        <f>"+0"</f>
        <v>+0</v>
      </c>
      <c r="AE4" s="189"/>
      <c r="AF4" s="189"/>
      <c r="AG4" s="217"/>
      <c r="AH4" s="275" t="str">
        <f>"+1"</f>
        <v>+1</v>
      </c>
      <c r="AI4" s="189"/>
      <c r="AJ4" s="189"/>
      <c r="AK4" s="217"/>
      <c r="AL4" s="275" t="str">
        <f>"+2"</f>
        <v>+2</v>
      </c>
      <c r="AM4" s="189"/>
      <c r="AN4" s="189"/>
      <c r="AO4" s="217"/>
      <c r="AP4" s="275" t="str">
        <f>"+3"</f>
        <v>+3</v>
      </c>
      <c r="AQ4" s="189"/>
      <c r="AR4" s="189"/>
      <c r="AS4" s="217"/>
      <c r="AV4" s="13"/>
      <c r="AW4" s="13"/>
      <c r="AX4" s="13"/>
      <c r="AY4" s="2"/>
      <c r="AZ4" s="275" t="str">
        <f>"+0"</f>
        <v>+0</v>
      </c>
      <c r="BA4" s="189"/>
      <c r="BB4" s="189"/>
      <c r="BC4" s="217"/>
      <c r="BD4" s="275" t="str">
        <f>"+1"</f>
        <v>+1</v>
      </c>
      <c r="BE4" s="189"/>
      <c r="BF4" s="189"/>
      <c r="BG4" s="217"/>
      <c r="BH4" s="275" t="str">
        <f>"+2"</f>
        <v>+2</v>
      </c>
      <c r="BI4" s="189"/>
      <c r="BJ4" s="189"/>
      <c r="BK4" s="217"/>
      <c r="BL4" s="275" t="str">
        <f>"+3"</f>
        <v>+3</v>
      </c>
      <c r="BM4" s="189"/>
      <c r="BN4" s="189"/>
      <c r="BO4" s="217"/>
      <c r="BT4" s="2"/>
      <c r="BU4" s="275" t="str">
        <f>"+0"</f>
        <v>+0</v>
      </c>
      <c r="BV4" s="189"/>
      <c r="BW4" s="189"/>
      <c r="BX4" s="217"/>
      <c r="BY4" s="275" t="str">
        <f>"+1"</f>
        <v>+1</v>
      </c>
      <c r="BZ4" s="189"/>
      <c r="CA4" s="189"/>
      <c r="CB4" s="217"/>
      <c r="CC4" s="275" t="str">
        <f>"+2"</f>
        <v>+2</v>
      </c>
      <c r="CD4" s="189"/>
      <c r="CE4" s="189"/>
      <c r="CF4" s="217"/>
      <c r="CG4" s="275" t="str">
        <f>"+3"</f>
        <v>+3</v>
      </c>
      <c r="CH4" s="189"/>
      <c r="CI4" s="189"/>
      <c r="CJ4" s="217"/>
      <c r="CM4" s="13"/>
      <c r="CN4" s="13"/>
      <c r="CO4" s="13"/>
      <c r="CP4" s="2"/>
      <c r="CQ4" s="275" t="str">
        <f>"+0"</f>
        <v>+0</v>
      </c>
      <c r="CR4" s="189"/>
      <c r="CS4" s="189"/>
      <c r="CT4" s="217"/>
      <c r="CU4" s="275" t="str">
        <f>"+1"</f>
        <v>+1</v>
      </c>
      <c r="CV4" s="189"/>
      <c r="CW4" s="189"/>
      <c r="CX4" s="217"/>
      <c r="CY4" s="275" t="str">
        <f>"+2"</f>
        <v>+2</v>
      </c>
      <c r="CZ4" s="189"/>
      <c r="DA4" s="189"/>
      <c r="DB4" s="217"/>
      <c r="DC4" s="275" t="str">
        <f>"+3"</f>
        <v>+3</v>
      </c>
      <c r="DD4" s="189"/>
      <c r="DE4" s="189"/>
      <c r="DF4" s="217"/>
      <c r="DG4" s="275" t="str">
        <f>"+4"</f>
        <v>+4</v>
      </c>
      <c r="DH4" s="189"/>
      <c r="DI4" s="189"/>
      <c r="DJ4" s="217"/>
      <c r="DK4" s="275" t="str">
        <f>"+5"</f>
        <v>+5</v>
      </c>
      <c r="DL4" s="189"/>
      <c r="DM4" s="189"/>
      <c r="DN4" s="217"/>
      <c r="DO4" s="275" t="str">
        <f>"+6"</f>
        <v>+6</v>
      </c>
      <c r="DP4" s="189"/>
      <c r="DQ4" s="189"/>
      <c r="DR4" s="217"/>
      <c r="DS4" s="275" t="str">
        <f>"+7"</f>
        <v>+7</v>
      </c>
      <c r="DT4" s="189"/>
      <c r="DU4" s="189"/>
      <c r="DV4" s="217"/>
      <c r="DZ4" s="13"/>
      <c r="EA4" s="13"/>
      <c r="EB4" s="13"/>
      <c r="EC4" s="2"/>
      <c r="ED4" s="275" t="str">
        <f>"+0"</f>
        <v>+0</v>
      </c>
      <c r="EE4" s="189"/>
      <c r="EF4" s="189"/>
      <c r="EG4" s="217"/>
      <c r="EH4" s="275" t="str">
        <f>"+1"</f>
        <v>+1</v>
      </c>
      <c r="EI4" s="189"/>
      <c r="EJ4" s="189"/>
      <c r="EK4" s="217"/>
      <c r="EL4" s="275" t="str">
        <f>"+2"</f>
        <v>+2</v>
      </c>
      <c r="EM4" s="189"/>
      <c r="EN4" s="189"/>
      <c r="EO4" s="217"/>
      <c r="EP4" s="275" t="str">
        <f>"+3"</f>
        <v>+3</v>
      </c>
      <c r="EQ4" s="189"/>
      <c r="ER4" s="189"/>
      <c r="ES4" s="217"/>
      <c r="ET4" s="275" t="str">
        <f>"+4"</f>
        <v>+4</v>
      </c>
      <c r="EU4" s="189"/>
      <c r="EV4" s="189"/>
      <c r="EW4" s="217"/>
      <c r="EX4" s="275" t="str">
        <f>"+5"</f>
        <v>+5</v>
      </c>
      <c r="EY4" s="189"/>
      <c r="EZ4" s="189"/>
      <c r="FA4" s="217"/>
      <c r="FB4" s="275" t="str">
        <f>"+6"</f>
        <v>+6</v>
      </c>
      <c r="FC4" s="189"/>
      <c r="FD4" s="189"/>
      <c r="FE4" s="217"/>
      <c r="FF4" s="275" t="str">
        <f>"+7"</f>
        <v>+7</v>
      </c>
      <c r="FG4" s="189"/>
      <c r="FH4" s="189"/>
      <c r="FI4" s="217"/>
      <c r="FR4" s="2"/>
      <c r="FS4" s="275" t="str">
        <f>"+0"</f>
        <v>+0</v>
      </c>
      <c r="FT4" s="189"/>
      <c r="FU4" s="189"/>
      <c r="FV4" s="217"/>
      <c r="FW4" s="275" t="str">
        <f>"+1"</f>
        <v>+1</v>
      </c>
      <c r="FX4" s="189"/>
      <c r="FY4" s="189"/>
      <c r="FZ4" s="217"/>
      <c r="GA4" s="275" t="str">
        <f>"+2"</f>
        <v>+2</v>
      </c>
      <c r="GB4" s="189"/>
      <c r="GC4" s="189"/>
      <c r="GD4" s="217"/>
      <c r="GE4" s="275" t="str">
        <f>"+3"</f>
        <v>+3</v>
      </c>
      <c r="GF4" s="189"/>
      <c r="GG4" s="189"/>
      <c r="GH4" s="217"/>
      <c r="GI4" s="275" t="str">
        <f>"+4"</f>
        <v>+4</v>
      </c>
      <c r="GJ4" s="189"/>
      <c r="GK4" s="189"/>
      <c r="GL4" s="217"/>
      <c r="GM4" s="275" t="str">
        <f>"+5"</f>
        <v>+5</v>
      </c>
      <c r="GN4" s="189"/>
      <c r="GO4" s="189"/>
      <c r="GP4" s="217"/>
      <c r="GQ4" s="275" t="str">
        <f>"+6"</f>
        <v>+6</v>
      </c>
      <c r="GR4" s="189"/>
      <c r="GS4" s="189"/>
      <c r="GT4" s="217"/>
      <c r="GU4" s="275" t="str">
        <f>"+7"</f>
        <v>+7</v>
      </c>
      <c r="GV4" s="189"/>
      <c r="GW4" s="189"/>
      <c r="GX4" s="217"/>
      <c r="GY4" s="275" t="str">
        <f>"+8"</f>
        <v>+8</v>
      </c>
      <c r="GZ4" s="189"/>
      <c r="HA4" s="189"/>
      <c r="HB4" s="217"/>
      <c r="HC4" s="275" t="str">
        <f>"+9"</f>
        <v>+9</v>
      </c>
      <c r="HD4" s="189"/>
      <c r="HE4" s="189"/>
      <c r="HF4" s="217"/>
      <c r="HG4" s="275" t="str">
        <f>"+10"</f>
        <v>+10</v>
      </c>
      <c r="HH4" s="189"/>
      <c r="HI4" s="189"/>
      <c r="HJ4" s="217"/>
      <c r="HK4" s="275" t="str">
        <f>"+11"</f>
        <v>+11</v>
      </c>
      <c r="HL4" s="189"/>
      <c r="HM4" s="189"/>
      <c r="HN4" s="217"/>
      <c r="HO4" s="275" t="str">
        <f>"+12"</f>
        <v>+12</v>
      </c>
      <c r="HP4" s="189"/>
      <c r="HQ4" s="189"/>
      <c r="HR4" s="217"/>
      <c r="HS4" s="275" t="str">
        <f>"+13"</f>
        <v>+13</v>
      </c>
      <c r="HT4" s="189"/>
      <c r="HU4" s="189"/>
      <c r="HV4" s="217"/>
      <c r="HW4" s="275" t="str">
        <f>"+14"</f>
        <v>+14</v>
      </c>
      <c r="HX4" s="189"/>
      <c r="HY4" s="189"/>
      <c r="HZ4" s="217"/>
      <c r="IA4" s="275" t="str">
        <f>"+15"</f>
        <v>+15</v>
      </c>
      <c r="IB4" s="189"/>
      <c r="IC4" s="189"/>
      <c r="ID4" s="217"/>
    </row>
    <row r="5" spans="4:238" x14ac:dyDescent="0.4">
      <c r="D5" s="282" t="s">
        <v>144</v>
      </c>
      <c r="E5" s="282"/>
      <c r="F5" s="10"/>
      <c r="G5" s="286" t="s">
        <v>432</v>
      </c>
      <c r="H5" s="277"/>
      <c r="I5" s="277"/>
      <c r="J5" s="278"/>
      <c r="K5" s="266" t="s">
        <v>434</v>
      </c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7"/>
      <c r="Z5" s="270" t="s">
        <v>144</v>
      </c>
      <c r="AA5" s="270"/>
      <c r="AB5" s="270"/>
      <c r="AC5" s="10"/>
      <c r="AD5" s="276" t="s">
        <v>433</v>
      </c>
      <c r="AE5" s="277"/>
      <c r="AF5" s="277"/>
      <c r="AG5" s="278"/>
      <c r="AH5" s="266" t="s">
        <v>434</v>
      </c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7"/>
      <c r="AV5" s="270" t="s">
        <v>144</v>
      </c>
      <c r="AW5" s="270"/>
      <c r="AX5" s="270"/>
      <c r="AY5" s="10"/>
      <c r="AZ5" s="276" t="s">
        <v>436</v>
      </c>
      <c r="BA5" s="277"/>
      <c r="BB5" s="277"/>
      <c r="BC5" s="278"/>
      <c r="BD5" s="266" t="s">
        <v>434</v>
      </c>
      <c r="BE5" s="266"/>
      <c r="BF5" s="266"/>
      <c r="BG5" s="266"/>
      <c r="BH5" s="266"/>
      <c r="BI5" s="266"/>
      <c r="BJ5" s="266"/>
      <c r="BK5" s="266"/>
      <c r="BL5" s="266"/>
      <c r="BM5" s="266"/>
      <c r="BN5" s="266"/>
      <c r="BO5" s="267"/>
      <c r="BR5" s="282" t="s">
        <v>144</v>
      </c>
      <c r="BS5" s="282"/>
      <c r="BT5" s="10"/>
      <c r="BU5" s="276" t="s">
        <v>437</v>
      </c>
      <c r="BV5" s="277"/>
      <c r="BW5" s="277"/>
      <c r="BX5" s="278"/>
      <c r="BY5" s="266" t="s">
        <v>61</v>
      </c>
      <c r="BZ5" s="266"/>
      <c r="CA5" s="266"/>
      <c r="CB5" s="266"/>
      <c r="CC5" s="266"/>
      <c r="CD5" s="266"/>
      <c r="CE5" s="266"/>
      <c r="CF5" s="266"/>
      <c r="CG5" s="266"/>
      <c r="CH5" s="266"/>
      <c r="CI5" s="266"/>
      <c r="CJ5" s="267"/>
      <c r="CM5" s="270" t="s">
        <v>144</v>
      </c>
      <c r="CN5" s="270"/>
      <c r="CO5" s="270"/>
      <c r="CP5" s="1"/>
      <c r="CQ5" s="289" t="s">
        <v>438</v>
      </c>
      <c r="CR5" s="290"/>
      <c r="CS5" s="290"/>
      <c r="CT5" s="290"/>
      <c r="CU5" s="291" t="s">
        <v>443</v>
      </c>
      <c r="CV5" s="291"/>
      <c r="CW5" s="291"/>
      <c r="CX5" s="291"/>
      <c r="CY5" s="291"/>
      <c r="CZ5" s="291"/>
      <c r="DA5" s="291"/>
      <c r="DB5" s="291"/>
      <c r="DC5" s="291"/>
      <c r="DD5" s="291"/>
      <c r="DE5" s="291"/>
      <c r="DF5" s="291"/>
      <c r="DG5" s="291"/>
      <c r="DH5" s="291"/>
      <c r="DI5" s="291"/>
      <c r="DJ5" s="291"/>
      <c r="DK5" s="291"/>
      <c r="DL5" s="291"/>
      <c r="DM5" s="291"/>
      <c r="DN5" s="291"/>
      <c r="DO5" s="266" t="s">
        <v>442</v>
      </c>
      <c r="DP5" s="266"/>
      <c r="DQ5" s="266"/>
      <c r="DR5" s="266"/>
      <c r="DS5" s="266"/>
      <c r="DT5" s="266"/>
      <c r="DU5" s="266"/>
      <c r="DV5" s="267"/>
      <c r="DZ5" s="270" t="s">
        <v>144</v>
      </c>
      <c r="EA5" s="270"/>
      <c r="EB5" s="270"/>
      <c r="EC5" s="10"/>
      <c r="ED5" s="276" t="s">
        <v>439</v>
      </c>
      <c r="EE5" s="277"/>
      <c r="EF5" s="277"/>
      <c r="EG5" s="278"/>
      <c r="EH5" s="291" t="s">
        <v>443</v>
      </c>
      <c r="EI5" s="291"/>
      <c r="EJ5" s="291"/>
      <c r="EK5" s="291"/>
      <c r="EL5" s="291"/>
      <c r="EM5" s="291"/>
      <c r="EN5" s="291"/>
      <c r="EO5" s="291"/>
      <c r="EP5" s="291"/>
      <c r="EQ5" s="291"/>
      <c r="ER5" s="291"/>
      <c r="ES5" s="291"/>
      <c r="ET5" s="291"/>
      <c r="EU5" s="291"/>
      <c r="EV5" s="291"/>
      <c r="EW5" s="291"/>
      <c r="EX5" s="291"/>
      <c r="EY5" s="291"/>
      <c r="EZ5" s="291"/>
      <c r="FA5" s="291"/>
      <c r="FB5" s="266" t="s">
        <v>151</v>
      </c>
      <c r="FC5" s="266"/>
      <c r="FD5" s="266"/>
      <c r="FE5" s="266"/>
      <c r="FF5" s="266"/>
      <c r="FG5" s="266"/>
      <c r="FH5" s="266"/>
      <c r="FI5" s="267"/>
      <c r="FO5" s="282" t="s">
        <v>144</v>
      </c>
      <c r="FP5" s="282"/>
      <c r="FQ5" s="282"/>
      <c r="FR5" s="1"/>
      <c r="FS5" s="304" t="s">
        <v>440</v>
      </c>
      <c r="FT5" s="290"/>
      <c r="FU5" s="290"/>
      <c r="FV5" s="290"/>
      <c r="FW5" s="291" t="s">
        <v>443</v>
      </c>
      <c r="FX5" s="291"/>
      <c r="FY5" s="291"/>
      <c r="FZ5" s="291"/>
      <c r="GA5" s="291"/>
      <c r="GB5" s="291"/>
      <c r="GC5" s="291"/>
      <c r="GD5" s="291"/>
      <c r="GE5" s="291"/>
      <c r="GF5" s="291"/>
      <c r="GG5" s="291"/>
      <c r="GH5" s="291"/>
      <c r="GI5" s="291"/>
      <c r="GJ5" s="291"/>
      <c r="GK5" s="291"/>
      <c r="GL5" s="291"/>
      <c r="GM5" s="291"/>
      <c r="GN5" s="291"/>
      <c r="GO5" s="291"/>
      <c r="GP5" s="291"/>
      <c r="GQ5" s="266" t="s">
        <v>442</v>
      </c>
      <c r="GR5" s="266"/>
      <c r="GS5" s="266"/>
      <c r="GT5" s="266"/>
      <c r="GU5" s="266"/>
      <c r="GV5" s="266"/>
      <c r="GW5" s="266"/>
      <c r="GX5" s="266"/>
      <c r="GY5" s="263" t="s">
        <v>445</v>
      </c>
      <c r="GZ5" s="264"/>
      <c r="HA5" s="264"/>
      <c r="HB5" s="264"/>
      <c r="HC5" s="264"/>
      <c r="HD5" s="264"/>
      <c r="HE5" s="264"/>
      <c r="HF5" s="264"/>
      <c r="HG5" s="264"/>
      <c r="HH5" s="264"/>
      <c r="HI5" s="264"/>
      <c r="HJ5" s="264"/>
      <c r="HK5" s="264"/>
      <c r="HL5" s="264"/>
      <c r="HM5" s="264"/>
      <c r="HN5" s="264"/>
      <c r="HO5" s="264"/>
      <c r="HP5" s="264"/>
      <c r="HQ5" s="264"/>
      <c r="HR5" s="264"/>
      <c r="HS5" s="264"/>
      <c r="HT5" s="264"/>
      <c r="HU5" s="264"/>
      <c r="HV5" s="264"/>
      <c r="HW5" s="264"/>
      <c r="HX5" s="264"/>
      <c r="HY5" s="264"/>
      <c r="HZ5" s="264"/>
      <c r="IA5" s="264"/>
      <c r="IB5" s="264"/>
      <c r="IC5" s="264"/>
      <c r="ID5" s="265"/>
    </row>
    <row r="6" spans="4:238" ht="19.5" thickBot="1" x14ac:dyDescent="0.45">
      <c r="D6" s="192"/>
      <c r="E6" s="192"/>
      <c r="F6" s="11"/>
      <c r="G6" s="279" t="s">
        <v>150</v>
      </c>
      <c r="H6" s="280"/>
      <c r="I6" s="280"/>
      <c r="J6" s="280"/>
      <c r="K6" s="280" t="s">
        <v>145</v>
      </c>
      <c r="L6" s="280"/>
      <c r="M6" s="280"/>
      <c r="N6" s="280"/>
      <c r="O6" s="280" t="s">
        <v>146</v>
      </c>
      <c r="P6" s="280"/>
      <c r="Q6" s="280"/>
      <c r="R6" s="280"/>
      <c r="S6" s="280" t="s">
        <v>147</v>
      </c>
      <c r="T6" s="280"/>
      <c r="U6" s="280"/>
      <c r="V6" s="281"/>
      <c r="Z6" s="192"/>
      <c r="AA6" s="192"/>
      <c r="AB6" s="192"/>
      <c r="AC6" s="11"/>
      <c r="AD6" s="279" t="s">
        <v>150</v>
      </c>
      <c r="AE6" s="280"/>
      <c r="AF6" s="280"/>
      <c r="AG6" s="280"/>
      <c r="AH6" s="280" t="s">
        <v>145</v>
      </c>
      <c r="AI6" s="280"/>
      <c r="AJ6" s="280"/>
      <c r="AK6" s="280"/>
      <c r="AL6" s="280" t="s">
        <v>146</v>
      </c>
      <c r="AM6" s="280"/>
      <c r="AN6" s="280"/>
      <c r="AO6" s="280"/>
      <c r="AP6" s="280" t="s">
        <v>147</v>
      </c>
      <c r="AQ6" s="280"/>
      <c r="AR6" s="280"/>
      <c r="AS6" s="281"/>
      <c r="AV6" s="192"/>
      <c r="AW6" s="192"/>
      <c r="AX6" s="192"/>
      <c r="AY6" s="11"/>
      <c r="AZ6" s="279" t="s">
        <v>150</v>
      </c>
      <c r="BA6" s="280"/>
      <c r="BB6" s="280"/>
      <c r="BC6" s="280"/>
      <c r="BD6" s="280" t="s">
        <v>145</v>
      </c>
      <c r="BE6" s="280"/>
      <c r="BF6" s="280"/>
      <c r="BG6" s="280"/>
      <c r="BH6" s="280" t="s">
        <v>146</v>
      </c>
      <c r="BI6" s="280"/>
      <c r="BJ6" s="280"/>
      <c r="BK6" s="280"/>
      <c r="BL6" s="280" t="s">
        <v>147</v>
      </c>
      <c r="BM6" s="280"/>
      <c r="BN6" s="280"/>
      <c r="BO6" s="281"/>
      <c r="BR6" s="192"/>
      <c r="BS6" s="192"/>
      <c r="BT6" s="11"/>
      <c r="BU6" s="279" t="s">
        <v>150</v>
      </c>
      <c r="BV6" s="280"/>
      <c r="BW6" s="280"/>
      <c r="BX6" s="280"/>
      <c r="BY6" s="280" t="s">
        <v>145</v>
      </c>
      <c r="BZ6" s="280"/>
      <c r="CA6" s="280"/>
      <c r="CB6" s="280"/>
      <c r="CC6" s="280" t="s">
        <v>146</v>
      </c>
      <c r="CD6" s="280"/>
      <c r="CE6" s="280"/>
      <c r="CF6" s="280"/>
      <c r="CG6" s="280" t="s">
        <v>147</v>
      </c>
      <c r="CH6" s="280"/>
      <c r="CI6" s="280"/>
      <c r="CJ6" s="281"/>
      <c r="CM6" s="192"/>
      <c r="CN6" s="192"/>
      <c r="CO6" s="192"/>
      <c r="CQ6" s="268" t="s">
        <v>150</v>
      </c>
      <c r="CR6" s="261"/>
      <c r="CS6" s="261"/>
      <c r="CT6" s="261"/>
      <c r="CU6" s="261" t="s">
        <v>145</v>
      </c>
      <c r="CV6" s="261"/>
      <c r="CW6" s="261"/>
      <c r="CX6" s="261"/>
      <c r="CY6" s="261" t="s">
        <v>146</v>
      </c>
      <c r="CZ6" s="261"/>
      <c r="DA6" s="261"/>
      <c r="DB6" s="261"/>
      <c r="DC6" s="261" t="s">
        <v>147</v>
      </c>
      <c r="DD6" s="261"/>
      <c r="DE6" s="261"/>
      <c r="DF6" s="261"/>
      <c r="DG6" s="261" t="s">
        <v>149</v>
      </c>
      <c r="DH6" s="261"/>
      <c r="DI6" s="261"/>
      <c r="DJ6" s="261"/>
      <c r="DK6" s="261" t="s">
        <v>150</v>
      </c>
      <c r="DL6" s="261"/>
      <c r="DM6" s="261"/>
      <c r="DN6" s="261"/>
      <c r="DO6" s="261" t="s">
        <v>149</v>
      </c>
      <c r="DP6" s="261"/>
      <c r="DQ6" s="261"/>
      <c r="DR6" s="261"/>
      <c r="DS6" s="261" t="s">
        <v>150</v>
      </c>
      <c r="DT6" s="261"/>
      <c r="DU6" s="261"/>
      <c r="DV6" s="262"/>
      <c r="DZ6" s="192"/>
      <c r="EA6" s="192"/>
      <c r="EB6" s="270"/>
      <c r="EC6" s="11"/>
      <c r="ED6" s="268" t="s">
        <v>150</v>
      </c>
      <c r="EE6" s="261"/>
      <c r="EF6" s="261"/>
      <c r="EG6" s="261"/>
      <c r="EH6" s="261" t="s">
        <v>145</v>
      </c>
      <c r="EI6" s="261"/>
      <c r="EJ6" s="261"/>
      <c r="EK6" s="261"/>
      <c r="EL6" s="261" t="s">
        <v>146</v>
      </c>
      <c r="EM6" s="261"/>
      <c r="EN6" s="261"/>
      <c r="EO6" s="261"/>
      <c r="EP6" s="261" t="s">
        <v>147</v>
      </c>
      <c r="EQ6" s="261"/>
      <c r="ER6" s="261"/>
      <c r="ES6" s="261"/>
      <c r="ET6" s="261" t="s">
        <v>149</v>
      </c>
      <c r="EU6" s="261"/>
      <c r="EV6" s="261"/>
      <c r="EW6" s="261"/>
      <c r="EX6" s="261" t="s">
        <v>150</v>
      </c>
      <c r="EY6" s="261"/>
      <c r="EZ6" s="261"/>
      <c r="FA6" s="261"/>
      <c r="FB6" s="261" t="s">
        <v>149</v>
      </c>
      <c r="FC6" s="261"/>
      <c r="FD6" s="261"/>
      <c r="FE6" s="261"/>
      <c r="FF6" s="261" t="s">
        <v>150</v>
      </c>
      <c r="FG6" s="261"/>
      <c r="FH6" s="261"/>
      <c r="FI6" s="262"/>
      <c r="FO6" s="192"/>
      <c r="FP6" s="192"/>
      <c r="FQ6" s="192"/>
      <c r="FR6" s="13"/>
      <c r="FS6" s="268" t="s">
        <v>150</v>
      </c>
      <c r="FT6" s="261"/>
      <c r="FU6" s="261"/>
      <c r="FV6" s="261"/>
      <c r="FW6" s="261" t="s">
        <v>145</v>
      </c>
      <c r="FX6" s="261"/>
      <c r="FY6" s="261"/>
      <c r="FZ6" s="261"/>
      <c r="GA6" s="261" t="s">
        <v>146</v>
      </c>
      <c r="GB6" s="261"/>
      <c r="GC6" s="261"/>
      <c r="GD6" s="261"/>
      <c r="GE6" s="261" t="s">
        <v>147</v>
      </c>
      <c r="GF6" s="261"/>
      <c r="GG6" s="261"/>
      <c r="GH6" s="261"/>
      <c r="GI6" s="261" t="s">
        <v>149</v>
      </c>
      <c r="GJ6" s="261"/>
      <c r="GK6" s="261"/>
      <c r="GL6" s="261"/>
      <c r="GM6" s="261" t="s">
        <v>150</v>
      </c>
      <c r="GN6" s="261"/>
      <c r="GO6" s="261"/>
      <c r="GP6" s="261"/>
      <c r="GQ6" s="261" t="s">
        <v>149</v>
      </c>
      <c r="GR6" s="261"/>
      <c r="GS6" s="261"/>
      <c r="GT6" s="261"/>
      <c r="GU6" s="261" t="s">
        <v>150</v>
      </c>
      <c r="GV6" s="261"/>
      <c r="GW6" s="261"/>
      <c r="GX6" s="261"/>
      <c r="GY6" s="261" t="s">
        <v>156</v>
      </c>
      <c r="GZ6" s="261"/>
      <c r="HA6" s="261"/>
      <c r="HB6" s="261"/>
      <c r="HC6" s="261" t="s">
        <v>155</v>
      </c>
      <c r="HD6" s="261"/>
      <c r="HE6" s="261"/>
      <c r="HF6" s="261"/>
      <c r="HG6" s="261" t="s">
        <v>154</v>
      </c>
      <c r="HH6" s="261"/>
      <c r="HI6" s="261"/>
      <c r="HJ6" s="261"/>
      <c r="HK6" s="261" t="s">
        <v>145</v>
      </c>
      <c r="HL6" s="261"/>
      <c r="HM6" s="261"/>
      <c r="HN6" s="261"/>
      <c r="HO6" s="261" t="s">
        <v>146</v>
      </c>
      <c r="HP6" s="261"/>
      <c r="HQ6" s="261"/>
      <c r="HR6" s="261"/>
      <c r="HS6" s="261" t="s">
        <v>147</v>
      </c>
      <c r="HT6" s="261"/>
      <c r="HU6" s="261"/>
      <c r="HV6" s="261"/>
      <c r="HW6" s="261" t="s">
        <v>149</v>
      </c>
      <c r="HX6" s="261"/>
      <c r="HY6" s="261"/>
      <c r="HZ6" s="261"/>
      <c r="IA6" s="261" t="s">
        <v>150</v>
      </c>
      <c r="IB6" s="261"/>
      <c r="IC6" s="261"/>
      <c r="ID6" s="262"/>
    </row>
    <row r="7" spans="4:238" x14ac:dyDescent="0.4">
      <c r="D7" s="282" t="s">
        <v>148</v>
      </c>
      <c r="E7" s="282"/>
      <c r="F7" s="10"/>
      <c r="G7" s="283" t="s">
        <v>434</v>
      </c>
      <c r="H7" s="266"/>
      <c r="I7" s="266"/>
      <c r="J7" s="266"/>
      <c r="K7" s="266"/>
      <c r="L7" s="266"/>
      <c r="M7" s="266"/>
      <c r="N7" s="266"/>
      <c r="O7" s="266" t="s">
        <v>435</v>
      </c>
      <c r="P7" s="266"/>
      <c r="Q7" s="266"/>
      <c r="R7" s="266"/>
      <c r="S7" s="266"/>
      <c r="T7" s="266"/>
      <c r="U7" s="266"/>
      <c r="V7" s="267"/>
      <c r="Z7" s="270" t="s">
        <v>148</v>
      </c>
      <c r="AA7" s="270"/>
      <c r="AB7" s="270"/>
      <c r="AC7" s="10"/>
      <c r="AD7" s="283" t="s">
        <v>434</v>
      </c>
      <c r="AE7" s="266"/>
      <c r="AF7" s="266"/>
      <c r="AG7" s="266"/>
      <c r="AH7" s="266"/>
      <c r="AI7" s="266"/>
      <c r="AJ7" s="266"/>
      <c r="AK7" s="266"/>
      <c r="AL7" s="266" t="s">
        <v>151</v>
      </c>
      <c r="AM7" s="266"/>
      <c r="AN7" s="266"/>
      <c r="AO7" s="266"/>
      <c r="AP7" s="266"/>
      <c r="AQ7" s="266"/>
      <c r="AR7" s="266"/>
      <c r="AS7" s="267"/>
      <c r="AV7" s="270" t="s">
        <v>148</v>
      </c>
      <c r="AW7" s="270"/>
      <c r="AX7" s="270"/>
      <c r="AY7" s="10"/>
      <c r="AZ7" s="283" t="s">
        <v>434</v>
      </c>
      <c r="BA7" s="266"/>
      <c r="BB7" s="266"/>
      <c r="BC7" s="266"/>
      <c r="BD7" s="266"/>
      <c r="BE7" s="266"/>
      <c r="BF7" s="266"/>
      <c r="BG7" s="266"/>
      <c r="BH7" s="266" t="s">
        <v>435</v>
      </c>
      <c r="BI7" s="266"/>
      <c r="BJ7" s="266"/>
      <c r="BK7" s="266"/>
      <c r="BL7" s="266"/>
      <c r="BM7" s="266"/>
      <c r="BN7" s="266"/>
      <c r="BO7" s="267"/>
      <c r="BR7" s="282" t="s">
        <v>148</v>
      </c>
      <c r="BS7" s="282"/>
      <c r="BT7" s="10"/>
      <c r="BU7" s="283" t="s">
        <v>61</v>
      </c>
      <c r="BV7" s="266"/>
      <c r="BW7" s="266"/>
      <c r="BX7" s="266"/>
      <c r="BY7" s="266"/>
      <c r="BZ7" s="266"/>
      <c r="CA7" s="266"/>
      <c r="CB7" s="266"/>
      <c r="CC7" s="266" t="s">
        <v>151</v>
      </c>
      <c r="CD7" s="266"/>
      <c r="CE7" s="266"/>
      <c r="CF7" s="266"/>
      <c r="CG7" s="266"/>
      <c r="CH7" s="266"/>
      <c r="CI7" s="266"/>
      <c r="CJ7" s="267"/>
      <c r="CM7" s="270" t="s">
        <v>152</v>
      </c>
      <c r="CN7" s="270"/>
      <c r="CO7" s="270"/>
      <c r="CP7" s="10"/>
      <c r="CQ7" s="287" t="s">
        <v>441</v>
      </c>
      <c r="CR7" s="288"/>
      <c r="CS7" s="288"/>
      <c r="CT7" s="288"/>
      <c r="CU7" s="288"/>
      <c r="CV7" s="288"/>
      <c r="CW7" s="288"/>
      <c r="CX7" s="288"/>
      <c r="CY7" s="292" t="s">
        <v>444</v>
      </c>
      <c r="CZ7" s="293"/>
      <c r="DA7" s="293"/>
      <c r="DB7" s="293"/>
      <c r="DC7" s="293"/>
      <c r="DD7" s="293"/>
      <c r="DE7" s="293"/>
      <c r="DF7" s="293"/>
      <c r="DG7" s="293"/>
      <c r="DH7" s="293"/>
      <c r="DI7" s="293"/>
      <c r="DJ7" s="293"/>
      <c r="DK7" s="293"/>
      <c r="DL7" s="293"/>
      <c r="DM7" s="293"/>
      <c r="DN7" s="293"/>
      <c r="DO7" s="293"/>
      <c r="DP7" s="293"/>
      <c r="DQ7" s="293"/>
      <c r="DR7" s="293"/>
      <c r="DS7" s="293"/>
      <c r="DT7" s="293"/>
      <c r="DU7" s="293"/>
      <c r="DV7" s="294"/>
      <c r="EB7" s="1"/>
      <c r="EC7" s="1"/>
      <c r="FO7" s="282" t="s">
        <v>165</v>
      </c>
      <c r="FP7" s="282"/>
      <c r="FQ7" s="282"/>
      <c r="FR7" s="1"/>
      <c r="FS7" s="295" t="s">
        <v>169</v>
      </c>
      <c r="FT7" s="296"/>
      <c r="FU7" s="296"/>
      <c r="FV7" s="296"/>
      <c r="FW7" s="296"/>
      <c r="FX7" s="296"/>
      <c r="FY7" s="296"/>
      <c r="FZ7" s="296"/>
      <c r="GA7" s="296"/>
      <c r="GB7" s="296"/>
      <c r="GC7" s="296"/>
      <c r="GD7" s="296"/>
      <c r="GE7" s="296"/>
      <c r="GF7" s="296"/>
      <c r="GG7" s="296"/>
      <c r="GH7" s="296"/>
      <c r="GI7" s="296"/>
      <c r="GJ7" s="296"/>
      <c r="GK7" s="296"/>
      <c r="GL7" s="296"/>
      <c r="GM7" s="296"/>
      <c r="GN7" s="296"/>
      <c r="GO7" s="296"/>
      <c r="GP7" s="296"/>
      <c r="GQ7" s="296"/>
      <c r="GR7" s="296"/>
      <c r="GS7" s="296"/>
      <c r="GT7" s="296"/>
      <c r="GU7" s="296"/>
      <c r="GV7" s="296"/>
      <c r="GW7" s="296"/>
      <c r="GX7" s="296"/>
      <c r="GY7" s="296"/>
      <c r="GZ7" s="296"/>
      <c r="HA7" s="296"/>
      <c r="HB7" s="296"/>
      <c r="HC7" s="296"/>
      <c r="HD7" s="296"/>
      <c r="HE7" s="296"/>
      <c r="HF7" s="296"/>
      <c r="HG7" s="296"/>
      <c r="HH7" s="296"/>
      <c r="HI7" s="296"/>
      <c r="HJ7" s="296"/>
      <c r="HK7" s="296"/>
      <c r="HL7" s="296"/>
      <c r="HM7" s="296"/>
      <c r="HN7" s="296"/>
      <c r="HO7" s="296"/>
      <c r="HP7" s="296"/>
      <c r="HQ7" s="296"/>
      <c r="HR7" s="296"/>
      <c r="HS7" s="296"/>
      <c r="HT7" s="296"/>
      <c r="HU7" s="296"/>
      <c r="HV7" s="296"/>
      <c r="HW7" s="296"/>
      <c r="HX7" s="296"/>
      <c r="HY7" s="296"/>
      <c r="HZ7" s="296"/>
      <c r="IA7" s="296"/>
      <c r="IB7" s="296"/>
      <c r="IC7" s="296"/>
      <c r="ID7" s="297"/>
    </row>
    <row r="8" spans="4:238" ht="19.5" thickBot="1" x14ac:dyDescent="0.45">
      <c r="D8" s="192"/>
      <c r="E8" s="192"/>
      <c r="F8" s="12"/>
      <c r="G8" s="268" t="s">
        <v>149</v>
      </c>
      <c r="H8" s="261"/>
      <c r="I8" s="261"/>
      <c r="J8" s="261"/>
      <c r="K8" s="261" t="s">
        <v>150</v>
      </c>
      <c r="L8" s="261"/>
      <c r="M8" s="261"/>
      <c r="N8" s="261"/>
      <c r="O8" s="269" t="s">
        <v>149</v>
      </c>
      <c r="P8" s="284"/>
      <c r="Q8" s="284"/>
      <c r="R8" s="274"/>
      <c r="S8" s="269" t="s">
        <v>150</v>
      </c>
      <c r="T8" s="284"/>
      <c r="U8" s="284"/>
      <c r="V8" s="285"/>
      <c r="Z8" s="192"/>
      <c r="AA8" s="192"/>
      <c r="AB8" s="192"/>
      <c r="AC8" s="12"/>
      <c r="AD8" s="268" t="s">
        <v>149</v>
      </c>
      <c r="AE8" s="261"/>
      <c r="AF8" s="261"/>
      <c r="AG8" s="261"/>
      <c r="AH8" s="261" t="s">
        <v>150</v>
      </c>
      <c r="AI8" s="261"/>
      <c r="AJ8" s="261"/>
      <c r="AK8" s="269"/>
      <c r="AL8" s="261" t="s">
        <v>149</v>
      </c>
      <c r="AM8" s="261"/>
      <c r="AN8" s="261"/>
      <c r="AO8" s="261"/>
      <c r="AP8" s="261" t="s">
        <v>150</v>
      </c>
      <c r="AQ8" s="261"/>
      <c r="AR8" s="261"/>
      <c r="AS8" s="262"/>
      <c r="AV8" s="192"/>
      <c r="AW8" s="192"/>
      <c r="AX8" s="192"/>
      <c r="AY8" s="12"/>
      <c r="AZ8" s="268" t="s">
        <v>149</v>
      </c>
      <c r="BA8" s="261"/>
      <c r="BB8" s="261"/>
      <c r="BC8" s="261"/>
      <c r="BD8" s="261" t="s">
        <v>150</v>
      </c>
      <c r="BE8" s="261"/>
      <c r="BF8" s="261"/>
      <c r="BG8" s="261"/>
      <c r="BH8" s="261" t="s">
        <v>149</v>
      </c>
      <c r="BI8" s="261"/>
      <c r="BJ8" s="261"/>
      <c r="BK8" s="261"/>
      <c r="BL8" s="261" t="s">
        <v>150</v>
      </c>
      <c r="BM8" s="261"/>
      <c r="BN8" s="261"/>
      <c r="BO8" s="262"/>
      <c r="BR8" s="192"/>
      <c r="BS8" s="192"/>
      <c r="BT8" s="12"/>
      <c r="BU8" s="268" t="s">
        <v>149</v>
      </c>
      <c r="BV8" s="261"/>
      <c r="BW8" s="261"/>
      <c r="BX8" s="261"/>
      <c r="BY8" s="261" t="s">
        <v>150</v>
      </c>
      <c r="BZ8" s="261"/>
      <c r="CA8" s="261"/>
      <c r="CB8" s="261"/>
      <c r="CC8" s="261" t="s">
        <v>149</v>
      </c>
      <c r="CD8" s="261"/>
      <c r="CE8" s="261"/>
      <c r="CF8" s="261"/>
      <c r="CG8" s="261" t="s">
        <v>150</v>
      </c>
      <c r="CH8" s="261"/>
      <c r="CI8" s="261"/>
      <c r="CJ8" s="262"/>
      <c r="CM8" s="192"/>
      <c r="CN8" s="192"/>
      <c r="CO8" s="192"/>
      <c r="CP8" s="12"/>
      <c r="CQ8" s="268" t="s">
        <v>150</v>
      </c>
      <c r="CR8" s="261"/>
      <c r="CS8" s="261"/>
      <c r="CT8" s="261"/>
      <c r="CU8" s="261" t="s">
        <v>149</v>
      </c>
      <c r="CV8" s="261"/>
      <c r="CW8" s="261"/>
      <c r="CX8" s="261"/>
      <c r="CY8" s="261" t="s">
        <v>154</v>
      </c>
      <c r="CZ8" s="261"/>
      <c r="DA8" s="261"/>
      <c r="DB8" s="261"/>
      <c r="DC8" s="261" t="s">
        <v>145</v>
      </c>
      <c r="DD8" s="261"/>
      <c r="DE8" s="261"/>
      <c r="DF8" s="261"/>
      <c r="DG8" s="261" t="s">
        <v>146</v>
      </c>
      <c r="DH8" s="261"/>
      <c r="DI8" s="261"/>
      <c r="DJ8" s="261"/>
      <c r="DK8" s="261" t="s">
        <v>147</v>
      </c>
      <c r="DL8" s="261"/>
      <c r="DM8" s="261"/>
      <c r="DN8" s="261"/>
      <c r="DO8" s="261" t="s">
        <v>149</v>
      </c>
      <c r="DP8" s="261"/>
      <c r="DQ8" s="261"/>
      <c r="DR8" s="261"/>
      <c r="DS8" s="261" t="s">
        <v>150</v>
      </c>
      <c r="DT8" s="261"/>
      <c r="DU8" s="261"/>
      <c r="DV8" s="261"/>
      <c r="FO8" s="192"/>
      <c r="FP8" s="192"/>
      <c r="FQ8" s="192"/>
      <c r="FR8" s="13"/>
      <c r="FS8" s="268" t="s">
        <v>150</v>
      </c>
      <c r="FT8" s="261"/>
      <c r="FU8" s="261"/>
      <c r="FV8" s="261"/>
      <c r="FW8" s="261" t="s">
        <v>149</v>
      </c>
      <c r="FX8" s="261"/>
      <c r="FY8" s="261"/>
      <c r="FZ8" s="261"/>
      <c r="GA8" s="261" t="s">
        <v>147</v>
      </c>
      <c r="GB8" s="261"/>
      <c r="GC8" s="261"/>
      <c r="GD8" s="261"/>
      <c r="GE8" s="261" t="s">
        <v>146</v>
      </c>
      <c r="GF8" s="261"/>
      <c r="GG8" s="261"/>
      <c r="GH8" s="261"/>
      <c r="GI8" s="261" t="s">
        <v>145</v>
      </c>
      <c r="GJ8" s="261"/>
      <c r="GK8" s="261"/>
      <c r="GL8" s="261"/>
      <c r="GM8" s="261" t="s">
        <v>154</v>
      </c>
      <c r="GN8" s="261"/>
      <c r="GO8" s="261"/>
      <c r="GP8" s="261"/>
      <c r="GQ8" s="261" t="s">
        <v>155</v>
      </c>
      <c r="GR8" s="261"/>
      <c r="GS8" s="261"/>
      <c r="GT8" s="261"/>
      <c r="GU8" s="261" t="s">
        <v>156</v>
      </c>
      <c r="GV8" s="261"/>
      <c r="GW8" s="261"/>
      <c r="GX8" s="261"/>
      <c r="GY8" s="261" t="s">
        <v>157</v>
      </c>
      <c r="GZ8" s="261"/>
      <c r="HA8" s="261"/>
      <c r="HB8" s="261"/>
      <c r="HC8" s="261" t="s">
        <v>158</v>
      </c>
      <c r="HD8" s="261"/>
      <c r="HE8" s="261"/>
      <c r="HF8" s="261"/>
      <c r="HG8" s="261" t="s">
        <v>159</v>
      </c>
      <c r="HH8" s="261"/>
      <c r="HI8" s="261"/>
      <c r="HJ8" s="261"/>
      <c r="HK8" s="261" t="s">
        <v>160</v>
      </c>
      <c r="HL8" s="261"/>
      <c r="HM8" s="261"/>
      <c r="HN8" s="261"/>
      <c r="HO8" s="261" t="s">
        <v>161</v>
      </c>
      <c r="HP8" s="261"/>
      <c r="HQ8" s="261"/>
      <c r="HR8" s="261"/>
      <c r="HS8" s="261" t="s">
        <v>162</v>
      </c>
      <c r="HT8" s="261"/>
      <c r="HU8" s="261"/>
      <c r="HV8" s="261"/>
      <c r="HW8" s="261" t="s">
        <v>163</v>
      </c>
      <c r="HX8" s="261"/>
      <c r="HY8" s="261"/>
      <c r="HZ8" s="261"/>
      <c r="IA8" s="261" t="s">
        <v>164</v>
      </c>
      <c r="IB8" s="261"/>
      <c r="IC8" s="261"/>
      <c r="ID8" s="262"/>
    </row>
    <row r="9" spans="4:238" x14ac:dyDescent="0.4">
      <c r="Z9" s="270" t="s">
        <v>152</v>
      </c>
      <c r="AA9" s="270"/>
      <c r="AB9" s="270"/>
      <c r="AC9" s="10"/>
      <c r="AD9" s="271" t="s">
        <v>153</v>
      </c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3"/>
      <c r="AV9" s="270" t="s">
        <v>152</v>
      </c>
      <c r="AW9" s="270"/>
      <c r="AX9" s="270"/>
      <c r="AY9" s="10"/>
      <c r="AZ9" s="271" t="s">
        <v>153</v>
      </c>
      <c r="BA9" s="272"/>
      <c r="BB9" s="272"/>
      <c r="BC9" s="272"/>
      <c r="BD9" s="272"/>
      <c r="BE9" s="272"/>
      <c r="BF9" s="272"/>
      <c r="BG9" s="272"/>
      <c r="BH9" s="272"/>
      <c r="BI9" s="272"/>
      <c r="BJ9" s="272"/>
      <c r="BK9" s="272"/>
      <c r="BL9" s="272"/>
      <c r="BM9" s="272"/>
      <c r="BN9" s="272"/>
      <c r="BO9" s="273"/>
      <c r="CM9" s="270" t="s">
        <v>165</v>
      </c>
      <c r="CN9" s="270"/>
      <c r="CO9" s="270"/>
      <c r="CP9" s="10"/>
      <c r="CQ9" s="295" t="s">
        <v>171</v>
      </c>
      <c r="CR9" s="296"/>
      <c r="CS9" s="296"/>
      <c r="CT9" s="296"/>
      <c r="CU9" s="296"/>
      <c r="CV9" s="296"/>
      <c r="CW9" s="296"/>
      <c r="CX9" s="296"/>
      <c r="CY9" s="296"/>
      <c r="CZ9" s="296"/>
      <c r="DA9" s="296"/>
      <c r="DB9" s="296"/>
      <c r="DC9" s="296"/>
      <c r="DD9" s="296"/>
      <c r="DE9" s="296"/>
      <c r="DF9" s="296"/>
      <c r="DG9" s="296"/>
      <c r="DH9" s="296"/>
      <c r="DI9" s="296"/>
      <c r="DJ9" s="296"/>
      <c r="DK9" s="296"/>
      <c r="DL9" s="296"/>
      <c r="DM9" s="296"/>
      <c r="DN9" s="296"/>
      <c r="DO9" s="296"/>
      <c r="DP9" s="296"/>
      <c r="DQ9" s="296"/>
      <c r="DR9" s="296"/>
      <c r="DS9" s="296"/>
      <c r="DT9" s="296"/>
      <c r="DU9" s="296"/>
      <c r="DV9" s="297"/>
      <c r="FO9" s="282" t="s">
        <v>14</v>
      </c>
      <c r="FP9" s="282"/>
      <c r="FQ9" s="282"/>
      <c r="FR9" s="1"/>
      <c r="FS9" s="305" t="s">
        <v>14</v>
      </c>
      <c r="FT9" s="306"/>
      <c r="FU9" s="306"/>
      <c r="FV9" s="306"/>
      <c r="FW9" s="306"/>
      <c r="FX9" s="306"/>
      <c r="FY9" s="306"/>
      <c r="FZ9" s="306"/>
      <c r="GA9" s="306"/>
      <c r="GB9" s="306"/>
      <c r="GC9" s="306"/>
      <c r="GD9" s="306"/>
      <c r="GE9" s="306"/>
      <c r="GF9" s="306"/>
      <c r="GG9" s="306"/>
      <c r="GH9" s="306"/>
      <c r="GI9" s="306"/>
      <c r="GJ9" s="306"/>
      <c r="GK9" s="306"/>
      <c r="GL9" s="306"/>
      <c r="GM9" s="306"/>
      <c r="GN9" s="306"/>
      <c r="GO9" s="306"/>
      <c r="GP9" s="306"/>
      <c r="GQ9" s="306"/>
      <c r="GR9" s="306"/>
      <c r="GS9" s="306"/>
      <c r="GT9" s="306"/>
      <c r="GU9" s="306"/>
      <c r="GV9" s="306"/>
      <c r="GW9" s="306"/>
      <c r="GX9" s="306"/>
      <c r="GY9" s="306"/>
      <c r="GZ9" s="306"/>
      <c r="HA9" s="306"/>
      <c r="HB9" s="306"/>
      <c r="HC9" s="306"/>
      <c r="HD9" s="306"/>
      <c r="HE9" s="306"/>
      <c r="HF9" s="306"/>
      <c r="HG9" s="306"/>
      <c r="HH9" s="306"/>
      <c r="HI9" s="306"/>
      <c r="HJ9" s="306"/>
      <c r="HK9" s="306"/>
      <c r="HL9" s="306"/>
      <c r="HM9" s="306"/>
      <c r="HN9" s="306"/>
      <c r="HO9" s="306"/>
      <c r="HP9" s="306"/>
      <c r="HQ9" s="306"/>
      <c r="HR9" s="306"/>
      <c r="HS9" s="306"/>
      <c r="HT9" s="306"/>
      <c r="HU9" s="306"/>
      <c r="HV9" s="306"/>
      <c r="HW9" s="306"/>
      <c r="HX9" s="306"/>
      <c r="HY9" s="306"/>
      <c r="HZ9" s="306"/>
      <c r="IA9" s="306"/>
      <c r="IB9" s="306"/>
      <c r="IC9" s="306"/>
      <c r="ID9" s="307"/>
    </row>
    <row r="10" spans="4:238" ht="19.5" thickBot="1" x14ac:dyDescent="0.45">
      <c r="Z10" s="192"/>
      <c r="AA10" s="192"/>
      <c r="AB10" s="192"/>
      <c r="AC10" s="12"/>
      <c r="AD10" s="268" t="s">
        <v>150</v>
      </c>
      <c r="AE10" s="261"/>
      <c r="AF10" s="261"/>
      <c r="AG10" s="261"/>
      <c r="AH10" s="274" t="s">
        <v>149</v>
      </c>
      <c r="AI10" s="261"/>
      <c r="AJ10" s="261"/>
      <c r="AK10" s="261"/>
      <c r="AL10" s="261" t="s">
        <v>147</v>
      </c>
      <c r="AM10" s="261"/>
      <c r="AN10" s="261"/>
      <c r="AO10" s="269"/>
      <c r="AP10" s="261" t="s">
        <v>146</v>
      </c>
      <c r="AQ10" s="261"/>
      <c r="AR10" s="261"/>
      <c r="AS10" s="262"/>
      <c r="AV10" s="192"/>
      <c r="AW10" s="192"/>
      <c r="AX10" s="192"/>
      <c r="AY10" s="12"/>
      <c r="AZ10" s="268" t="s">
        <v>150</v>
      </c>
      <c r="BA10" s="261"/>
      <c r="BB10" s="261"/>
      <c r="BC10" s="261"/>
      <c r="BD10" s="274" t="s">
        <v>149</v>
      </c>
      <c r="BE10" s="261"/>
      <c r="BF10" s="261"/>
      <c r="BG10" s="261"/>
      <c r="BH10" s="261" t="s">
        <v>147</v>
      </c>
      <c r="BI10" s="261"/>
      <c r="BJ10" s="261"/>
      <c r="BK10" s="269"/>
      <c r="BL10" s="261" t="s">
        <v>146</v>
      </c>
      <c r="BM10" s="261"/>
      <c r="BN10" s="261"/>
      <c r="BO10" s="262"/>
      <c r="CM10" s="192"/>
      <c r="CN10" s="192"/>
      <c r="CO10" s="192"/>
      <c r="CP10" s="12"/>
      <c r="CQ10" s="268" t="s">
        <v>150</v>
      </c>
      <c r="CR10" s="261"/>
      <c r="CS10" s="261"/>
      <c r="CT10" s="261"/>
      <c r="CU10" s="261" t="s">
        <v>149</v>
      </c>
      <c r="CV10" s="261"/>
      <c r="CW10" s="261"/>
      <c r="CX10" s="261"/>
      <c r="CY10" s="261" t="s">
        <v>147</v>
      </c>
      <c r="CZ10" s="261"/>
      <c r="DA10" s="261"/>
      <c r="DB10" s="261"/>
      <c r="DC10" s="261" t="s">
        <v>146</v>
      </c>
      <c r="DD10" s="261"/>
      <c r="DE10" s="261"/>
      <c r="DF10" s="261"/>
      <c r="DG10" s="261" t="s">
        <v>145</v>
      </c>
      <c r="DH10" s="261"/>
      <c r="DI10" s="261"/>
      <c r="DJ10" s="261"/>
      <c r="DK10" s="261" t="s">
        <v>154</v>
      </c>
      <c r="DL10" s="261"/>
      <c r="DM10" s="261"/>
      <c r="DN10" s="261"/>
      <c r="DO10" s="261" t="s">
        <v>155</v>
      </c>
      <c r="DP10" s="261"/>
      <c r="DQ10" s="261"/>
      <c r="DR10" s="261"/>
      <c r="DS10" s="261" t="s">
        <v>156</v>
      </c>
      <c r="DT10" s="261"/>
      <c r="DU10" s="261"/>
      <c r="DV10" s="262"/>
      <c r="FO10" s="192"/>
      <c r="FP10" s="192"/>
      <c r="FQ10" s="192"/>
      <c r="FR10" s="13"/>
      <c r="FS10" s="308"/>
      <c r="FT10" s="309"/>
      <c r="FU10" s="309"/>
      <c r="FV10" s="309"/>
      <c r="FW10" s="309"/>
      <c r="FX10" s="309"/>
      <c r="FY10" s="309"/>
      <c r="FZ10" s="309"/>
      <c r="GA10" s="309"/>
      <c r="GB10" s="309"/>
      <c r="GC10" s="309"/>
      <c r="GD10" s="309"/>
      <c r="GE10" s="309"/>
      <c r="GF10" s="309"/>
      <c r="GG10" s="309"/>
      <c r="GH10" s="309"/>
      <c r="GI10" s="309"/>
      <c r="GJ10" s="309"/>
      <c r="GK10" s="309"/>
      <c r="GL10" s="309"/>
      <c r="GM10" s="309"/>
      <c r="GN10" s="309"/>
      <c r="GO10" s="309"/>
      <c r="GP10" s="309"/>
      <c r="GQ10" s="309"/>
      <c r="GR10" s="309"/>
      <c r="GS10" s="309"/>
      <c r="GT10" s="309"/>
      <c r="GU10" s="309"/>
      <c r="GV10" s="309"/>
      <c r="GW10" s="309"/>
      <c r="GX10" s="309"/>
      <c r="GY10" s="309"/>
      <c r="GZ10" s="309"/>
      <c r="HA10" s="309"/>
      <c r="HB10" s="309"/>
      <c r="HC10" s="309"/>
      <c r="HD10" s="309"/>
      <c r="HE10" s="309"/>
      <c r="HF10" s="309"/>
      <c r="HG10" s="309"/>
      <c r="HH10" s="309"/>
      <c r="HI10" s="309"/>
      <c r="HJ10" s="309"/>
      <c r="HK10" s="309"/>
      <c r="HL10" s="309"/>
      <c r="HM10" s="309"/>
      <c r="HN10" s="309"/>
      <c r="HO10" s="309"/>
      <c r="HP10" s="309"/>
      <c r="HQ10" s="309"/>
      <c r="HR10" s="309"/>
      <c r="HS10" s="309"/>
      <c r="HT10" s="309"/>
      <c r="HU10" s="309"/>
      <c r="HV10" s="309"/>
      <c r="HW10" s="309"/>
      <c r="HX10" s="309"/>
      <c r="HY10" s="309"/>
      <c r="HZ10" s="309"/>
      <c r="IA10" s="309"/>
      <c r="IB10" s="309"/>
      <c r="IC10" s="309"/>
      <c r="ID10" s="310"/>
    </row>
    <row r="11" spans="4:238" x14ac:dyDescent="0.4">
      <c r="CM11" s="270" t="s">
        <v>166</v>
      </c>
      <c r="CN11" s="270"/>
      <c r="CO11" s="270"/>
      <c r="CP11" s="10"/>
      <c r="CQ11" s="295" t="s">
        <v>173</v>
      </c>
      <c r="CR11" s="296"/>
      <c r="CS11" s="296"/>
      <c r="CT11" s="296"/>
      <c r="CU11" s="296"/>
      <c r="CV11" s="296"/>
      <c r="CW11" s="296"/>
      <c r="CX11" s="296"/>
      <c r="CY11" s="296"/>
      <c r="CZ11" s="296"/>
      <c r="DA11" s="296"/>
      <c r="DB11" s="296"/>
      <c r="DC11" s="296"/>
      <c r="DD11" s="296"/>
      <c r="DE11" s="296"/>
      <c r="DF11" s="296"/>
      <c r="DG11" s="296"/>
      <c r="DH11" s="296"/>
      <c r="DI11" s="296"/>
      <c r="DJ11" s="296"/>
      <c r="DK11" s="296"/>
      <c r="DL11" s="296"/>
      <c r="DM11" s="296"/>
      <c r="DN11" s="296"/>
      <c r="DO11" s="296"/>
      <c r="DP11" s="296"/>
      <c r="DQ11" s="296"/>
      <c r="DR11" s="296"/>
      <c r="DS11" s="296"/>
      <c r="DT11" s="296"/>
      <c r="DU11" s="296"/>
      <c r="DV11" s="297"/>
      <c r="FO11" s="282" t="s">
        <v>167</v>
      </c>
      <c r="FP11" s="282"/>
      <c r="FQ11" s="282"/>
      <c r="FR11" s="1"/>
      <c r="FS11" s="295" t="s">
        <v>170</v>
      </c>
      <c r="FT11" s="296"/>
      <c r="FU11" s="296"/>
      <c r="FV11" s="296"/>
      <c r="FW11" s="296"/>
      <c r="FX11" s="296"/>
      <c r="FY11" s="296"/>
      <c r="FZ11" s="296"/>
      <c r="GA11" s="296"/>
      <c r="GB11" s="296"/>
      <c r="GC11" s="296"/>
      <c r="GD11" s="296"/>
      <c r="GE11" s="296"/>
      <c r="GF11" s="296"/>
      <c r="GG11" s="296"/>
      <c r="GH11" s="296"/>
      <c r="GI11" s="296"/>
      <c r="GJ11" s="296"/>
      <c r="GK11" s="296"/>
      <c r="GL11" s="296"/>
      <c r="GM11" s="296"/>
      <c r="GN11" s="296"/>
      <c r="GO11" s="296"/>
      <c r="GP11" s="296"/>
      <c r="GQ11" s="296"/>
      <c r="GR11" s="296"/>
      <c r="GS11" s="296"/>
      <c r="GT11" s="296"/>
      <c r="GU11" s="296"/>
      <c r="GV11" s="296"/>
      <c r="GW11" s="296"/>
      <c r="GX11" s="296"/>
      <c r="GY11" s="296"/>
      <c r="GZ11" s="296"/>
      <c r="HA11" s="296"/>
      <c r="HB11" s="296"/>
      <c r="HC11" s="296"/>
      <c r="HD11" s="296"/>
      <c r="HE11" s="296"/>
      <c r="HF11" s="296"/>
      <c r="HG11" s="296"/>
      <c r="HH11" s="296"/>
      <c r="HI11" s="296"/>
      <c r="HJ11" s="296"/>
      <c r="HK11" s="296"/>
      <c r="HL11" s="296"/>
      <c r="HM11" s="296"/>
      <c r="HN11" s="296"/>
      <c r="HO11" s="296"/>
      <c r="HP11" s="296"/>
      <c r="HQ11" s="296"/>
      <c r="HR11" s="296"/>
      <c r="HS11" s="296"/>
      <c r="HT11" s="296"/>
      <c r="HU11" s="296"/>
      <c r="HV11" s="296"/>
      <c r="HW11" s="296"/>
      <c r="HX11" s="296"/>
      <c r="HY11" s="296"/>
      <c r="HZ11" s="296"/>
      <c r="IA11" s="296"/>
      <c r="IB11" s="296"/>
      <c r="IC11" s="296"/>
      <c r="ID11" s="297"/>
    </row>
    <row r="12" spans="4:238" ht="19.5" thickBot="1" x14ac:dyDescent="0.45">
      <c r="CM12" s="192"/>
      <c r="CN12" s="192"/>
      <c r="CO12" s="192"/>
      <c r="CP12" s="12"/>
      <c r="CQ12" s="268" t="s">
        <v>157</v>
      </c>
      <c r="CR12" s="261"/>
      <c r="CS12" s="261"/>
      <c r="CT12" s="261"/>
      <c r="CU12" s="261" t="s">
        <v>158</v>
      </c>
      <c r="CV12" s="261"/>
      <c r="CW12" s="261"/>
      <c r="CX12" s="261"/>
      <c r="CY12" s="261" t="s">
        <v>159</v>
      </c>
      <c r="CZ12" s="261"/>
      <c r="DA12" s="261"/>
      <c r="DB12" s="261"/>
      <c r="DC12" s="261" t="s">
        <v>160</v>
      </c>
      <c r="DD12" s="261"/>
      <c r="DE12" s="261"/>
      <c r="DF12" s="261"/>
      <c r="DG12" s="261" t="s">
        <v>161</v>
      </c>
      <c r="DH12" s="261"/>
      <c r="DI12" s="261"/>
      <c r="DJ12" s="261"/>
      <c r="DK12" s="261" t="s">
        <v>162</v>
      </c>
      <c r="DL12" s="261"/>
      <c r="DM12" s="261"/>
      <c r="DN12" s="261"/>
      <c r="DO12" s="261" t="s">
        <v>163</v>
      </c>
      <c r="DP12" s="261"/>
      <c r="DQ12" s="261"/>
      <c r="DR12" s="261"/>
      <c r="DS12" s="261" t="s">
        <v>164</v>
      </c>
      <c r="DT12" s="261"/>
      <c r="DU12" s="261"/>
      <c r="DV12" s="262"/>
      <c r="FO12" s="192"/>
      <c r="FP12" s="192"/>
      <c r="FQ12" s="192"/>
      <c r="FR12" s="13"/>
      <c r="FS12" s="268" t="s">
        <v>150</v>
      </c>
      <c r="FT12" s="261"/>
      <c r="FU12" s="261"/>
      <c r="FV12" s="261"/>
      <c r="FW12" s="261" t="s">
        <v>149</v>
      </c>
      <c r="FX12" s="261"/>
      <c r="FY12" s="261"/>
      <c r="FZ12" s="261"/>
      <c r="GA12" s="261" t="s">
        <v>147</v>
      </c>
      <c r="GB12" s="261"/>
      <c r="GC12" s="261"/>
      <c r="GD12" s="261"/>
      <c r="GE12" s="261" t="s">
        <v>146</v>
      </c>
      <c r="GF12" s="261"/>
      <c r="GG12" s="261"/>
      <c r="GH12" s="261"/>
      <c r="GI12" s="261" t="s">
        <v>145</v>
      </c>
      <c r="GJ12" s="261"/>
      <c r="GK12" s="261"/>
      <c r="GL12" s="261"/>
      <c r="GM12" s="261" t="s">
        <v>154</v>
      </c>
      <c r="GN12" s="261"/>
      <c r="GO12" s="261"/>
      <c r="GP12" s="261"/>
      <c r="GQ12" s="261" t="s">
        <v>155</v>
      </c>
      <c r="GR12" s="261"/>
      <c r="GS12" s="261"/>
      <c r="GT12" s="261"/>
      <c r="GU12" s="261" t="s">
        <v>156</v>
      </c>
      <c r="GV12" s="261"/>
      <c r="GW12" s="261"/>
      <c r="GX12" s="261"/>
      <c r="GY12" s="261" t="s">
        <v>157</v>
      </c>
      <c r="GZ12" s="261"/>
      <c r="HA12" s="261"/>
      <c r="HB12" s="261"/>
      <c r="HC12" s="261" t="s">
        <v>158</v>
      </c>
      <c r="HD12" s="261"/>
      <c r="HE12" s="261"/>
      <c r="HF12" s="261"/>
      <c r="HG12" s="261" t="s">
        <v>159</v>
      </c>
      <c r="HH12" s="261"/>
      <c r="HI12" s="261"/>
      <c r="HJ12" s="261"/>
      <c r="HK12" s="261" t="s">
        <v>160</v>
      </c>
      <c r="HL12" s="261"/>
      <c r="HM12" s="261"/>
      <c r="HN12" s="261"/>
      <c r="HO12" s="261" t="s">
        <v>161</v>
      </c>
      <c r="HP12" s="261"/>
      <c r="HQ12" s="261"/>
      <c r="HR12" s="261"/>
      <c r="HS12" s="261" t="s">
        <v>162</v>
      </c>
      <c r="HT12" s="261"/>
      <c r="HU12" s="261"/>
      <c r="HV12" s="261"/>
      <c r="HW12" s="261" t="s">
        <v>163</v>
      </c>
      <c r="HX12" s="261"/>
      <c r="HY12" s="261"/>
      <c r="HZ12" s="261"/>
      <c r="IA12" s="261" t="s">
        <v>164</v>
      </c>
      <c r="IB12" s="261"/>
      <c r="IC12" s="261"/>
      <c r="ID12" s="262"/>
    </row>
    <row r="13" spans="4:238" x14ac:dyDescent="0.4">
      <c r="CM13" s="270" t="s">
        <v>14</v>
      </c>
      <c r="CN13" s="270"/>
      <c r="CO13" s="270"/>
      <c r="CP13" s="10"/>
      <c r="CQ13" s="298" t="s">
        <v>14</v>
      </c>
      <c r="CR13" s="299"/>
      <c r="CS13" s="299"/>
      <c r="CT13" s="299"/>
      <c r="CU13" s="299"/>
      <c r="CV13" s="299"/>
      <c r="CW13" s="299"/>
      <c r="CX13" s="299"/>
      <c r="CY13" s="299"/>
      <c r="CZ13" s="299"/>
      <c r="DA13" s="299"/>
      <c r="DB13" s="299"/>
      <c r="DC13" s="299"/>
      <c r="DD13" s="299"/>
      <c r="DE13" s="299"/>
      <c r="DF13" s="299"/>
      <c r="DG13" s="299"/>
      <c r="DH13" s="299"/>
      <c r="DI13" s="299"/>
      <c r="DJ13" s="299"/>
      <c r="DK13" s="299"/>
      <c r="DL13" s="299"/>
      <c r="DM13" s="299"/>
      <c r="DN13" s="299"/>
      <c r="DO13" s="299"/>
      <c r="DP13" s="299"/>
      <c r="DQ13" s="299"/>
      <c r="DR13" s="299"/>
      <c r="DS13" s="299"/>
      <c r="DT13" s="299"/>
      <c r="DU13" s="299"/>
      <c r="DV13" s="300"/>
    </row>
    <row r="14" spans="4:238" ht="19.5" thickBot="1" x14ac:dyDescent="0.45">
      <c r="CM14" s="192"/>
      <c r="CN14" s="192"/>
      <c r="CO14" s="192"/>
      <c r="CP14" s="12"/>
      <c r="CQ14" s="301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3"/>
    </row>
    <row r="15" spans="4:238" x14ac:dyDescent="0.4">
      <c r="CM15" s="270" t="s">
        <v>167</v>
      </c>
      <c r="CN15" s="270"/>
      <c r="CO15" s="270"/>
      <c r="CP15" s="10"/>
      <c r="CQ15" s="295" t="s">
        <v>172</v>
      </c>
      <c r="CR15" s="296"/>
      <c r="CS15" s="296"/>
      <c r="CT15" s="296"/>
      <c r="CU15" s="296"/>
      <c r="CV15" s="296"/>
      <c r="CW15" s="296"/>
      <c r="CX15" s="296"/>
      <c r="CY15" s="296"/>
      <c r="CZ15" s="296"/>
      <c r="DA15" s="296"/>
      <c r="DB15" s="296"/>
      <c r="DC15" s="296"/>
      <c r="DD15" s="296"/>
      <c r="DE15" s="296"/>
      <c r="DF15" s="296"/>
      <c r="DG15" s="296"/>
      <c r="DH15" s="296"/>
      <c r="DI15" s="296"/>
      <c r="DJ15" s="296"/>
      <c r="DK15" s="296"/>
      <c r="DL15" s="296"/>
      <c r="DM15" s="296"/>
      <c r="DN15" s="296"/>
      <c r="DO15" s="296"/>
      <c r="DP15" s="296"/>
      <c r="DQ15" s="296"/>
      <c r="DR15" s="296"/>
      <c r="DS15" s="296"/>
      <c r="DT15" s="296"/>
      <c r="DU15" s="296"/>
      <c r="DV15" s="297"/>
    </row>
    <row r="16" spans="4:238" ht="19.5" thickBot="1" x14ac:dyDescent="0.45">
      <c r="CM16" s="192"/>
      <c r="CN16" s="192"/>
      <c r="CO16" s="192"/>
      <c r="CP16" s="12"/>
      <c r="CQ16" s="268" t="s">
        <v>150</v>
      </c>
      <c r="CR16" s="261"/>
      <c r="CS16" s="261"/>
      <c r="CT16" s="261"/>
      <c r="CU16" s="261" t="s">
        <v>149</v>
      </c>
      <c r="CV16" s="261"/>
      <c r="CW16" s="261"/>
      <c r="CX16" s="261"/>
      <c r="CY16" s="261" t="s">
        <v>147</v>
      </c>
      <c r="CZ16" s="261"/>
      <c r="DA16" s="261"/>
      <c r="DB16" s="261"/>
      <c r="DC16" s="261" t="s">
        <v>146</v>
      </c>
      <c r="DD16" s="261"/>
      <c r="DE16" s="261"/>
      <c r="DF16" s="261"/>
      <c r="DG16" s="261" t="s">
        <v>145</v>
      </c>
      <c r="DH16" s="261"/>
      <c r="DI16" s="261"/>
      <c r="DJ16" s="261"/>
      <c r="DK16" s="261" t="s">
        <v>154</v>
      </c>
      <c r="DL16" s="261"/>
      <c r="DM16" s="261"/>
      <c r="DN16" s="261"/>
      <c r="DO16" s="261" t="s">
        <v>155</v>
      </c>
      <c r="DP16" s="261"/>
      <c r="DQ16" s="261"/>
      <c r="DR16" s="261"/>
      <c r="DS16" s="261" t="s">
        <v>156</v>
      </c>
      <c r="DT16" s="261"/>
      <c r="DU16" s="261"/>
      <c r="DV16" s="262"/>
    </row>
    <row r="17" spans="91:238" x14ac:dyDescent="0.4">
      <c r="CM17" s="270" t="s">
        <v>168</v>
      </c>
      <c r="CN17" s="270"/>
      <c r="CO17" s="270"/>
      <c r="CP17" s="10"/>
      <c r="CQ17" s="295" t="s">
        <v>172</v>
      </c>
      <c r="CR17" s="296"/>
      <c r="CS17" s="296"/>
      <c r="CT17" s="296"/>
      <c r="CU17" s="296"/>
      <c r="CV17" s="296"/>
      <c r="CW17" s="296"/>
      <c r="CX17" s="296"/>
      <c r="CY17" s="296"/>
      <c r="CZ17" s="296"/>
      <c r="DA17" s="296"/>
      <c r="DB17" s="296"/>
      <c r="DC17" s="296"/>
      <c r="DD17" s="296"/>
      <c r="DE17" s="296"/>
      <c r="DF17" s="296"/>
      <c r="DG17" s="296"/>
      <c r="DH17" s="296"/>
      <c r="DI17" s="296"/>
      <c r="DJ17" s="296"/>
      <c r="DK17" s="296"/>
      <c r="DL17" s="296"/>
      <c r="DM17" s="296"/>
      <c r="DN17" s="296"/>
      <c r="DO17" s="296"/>
      <c r="DP17" s="296"/>
      <c r="DQ17" s="296"/>
      <c r="DR17" s="296"/>
      <c r="DS17" s="296"/>
      <c r="DT17" s="296"/>
      <c r="DU17" s="296"/>
      <c r="DV17" s="297"/>
    </row>
    <row r="18" spans="91:238" ht="19.5" thickBot="1" x14ac:dyDescent="0.45">
      <c r="CM18" s="192"/>
      <c r="CN18" s="192"/>
      <c r="CO18" s="192"/>
      <c r="CP18" s="12"/>
      <c r="CQ18" s="268" t="s">
        <v>157</v>
      </c>
      <c r="CR18" s="261"/>
      <c r="CS18" s="261"/>
      <c r="CT18" s="261"/>
      <c r="CU18" s="261" t="s">
        <v>158</v>
      </c>
      <c r="CV18" s="261"/>
      <c r="CW18" s="261"/>
      <c r="CX18" s="261"/>
      <c r="CY18" s="261" t="s">
        <v>159</v>
      </c>
      <c r="CZ18" s="261"/>
      <c r="DA18" s="261"/>
      <c r="DB18" s="261"/>
      <c r="DC18" s="261" t="s">
        <v>160</v>
      </c>
      <c r="DD18" s="261"/>
      <c r="DE18" s="261"/>
      <c r="DF18" s="261"/>
      <c r="DG18" s="261" t="s">
        <v>161</v>
      </c>
      <c r="DH18" s="261"/>
      <c r="DI18" s="261"/>
      <c r="DJ18" s="261"/>
      <c r="DK18" s="261" t="s">
        <v>162</v>
      </c>
      <c r="DL18" s="261"/>
      <c r="DM18" s="261"/>
      <c r="DN18" s="261"/>
      <c r="DO18" s="261" t="s">
        <v>163</v>
      </c>
      <c r="DP18" s="261"/>
      <c r="DQ18" s="261"/>
      <c r="DR18" s="261"/>
      <c r="DS18" s="261" t="s">
        <v>164</v>
      </c>
      <c r="DT18" s="261"/>
      <c r="DU18" s="261"/>
      <c r="DV18" s="262"/>
    </row>
    <row r="19" spans="91:238" ht="19.5" thickBot="1" x14ac:dyDescent="0.45">
      <c r="FR19" s="2"/>
      <c r="FS19" s="275" t="str">
        <f>"+0"</f>
        <v>+0</v>
      </c>
      <c r="FT19" s="189"/>
      <c r="FU19" s="189"/>
      <c r="FV19" s="217"/>
      <c r="FW19" s="275" t="str">
        <f>"+1"</f>
        <v>+1</v>
      </c>
      <c r="FX19" s="189"/>
      <c r="FY19" s="189"/>
      <c r="FZ19" s="217"/>
      <c r="GA19" s="275" t="str">
        <f>"+2"</f>
        <v>+2</v>
      </c>
      <c r="GB19" s="189"/>
      <c r="GC19" s="189"/>
      <c r="GD19" s="217"/>
      <c r="GE19" s="275" t="str">
        <f>"+3"</f>
        <v>+3</v>
      </c>
      <c r="GF19" s="189"/>
      <c r="GG19" s="189"/>
      <c r="GH19" s="217"/>
      <c r="GI19" s="275" t="str">
        <f>"+4"</f>
        <v>+4</v>
      </c>
      <c r="GJ19" s="189"/>
      <c r="GK19" s="189"/>
      <c r="GL19" s="217"/>
      <c r="GM19" s="275" t="str">
        <f>"+5"</f>
        <v>+5</v>
      </c>
      <c r="GN19" s="189"/>
      <c r="GO19" s="189"/>
      <c r="GP19" s="217"/>
      <c r="GQ19" s="311" t="str">
        <f>"+6"</f>
        <v>+6</v>
      </c>
      <c r="GR19" s="189"/>
      <c r="GS19" s="189"/>
      <c r="GT19" s="217"/>
      <c r="GU19" s="275" t="str">
        <f>"+7"</f>
        <v>+7</v>
      </c>
      <c r="GV19" s="189"/>
      <c r="GW19" s="189"/>
      <c r="GX19" s="217"/>
      <c r="GY19" s="275" t="str">
        <f>"+8"</f>
        <v>+8</v>
      </c>
      <c r="GZ19" s="189"/>
      <c r="HA19" s="189"/>
      <c r="HB19" s="217"/>
      <c r="HC19" s="275" t="str">
        <f>"+9"</f>
        <v>+9</v>
      </c>
      <c r="HD19" s="189"/>
      <c r="HE19" s="189"/>
      <c r="HF19" s="217"/>
      <c r="HG19" s="275" t="str">
        <f>"+10"</f>
        <v>+10</v>
      </c>
      <c r="HH19" s="189"/>
      <c r="HI19" s="189"/>
      <c r="HJ19" s="217"/>
      <c r="HK19" s="275" t="str">
        <f>"+11"</f>
        <v>+11</v>
      </c>
      <c r="HL19" s="189"/>
      <c r="HM19" s="189"/>
      <c r="HN19" s="217"/>
      <c r="HO19" s="275" t="str">
        <f>"+12"</f>
        <v>+12</v>
      </c>
      <c r="HP19" s="189"/>
      <c r="HQ19" s="189"/>
      <c r="HR19" s="217"/>
      <c r="HS19" s="275" t="str">
        <f>"+13"</f>
        <v>+13</v>
      </c>
      <c r="HT19" s="189"/>
      <c r="HU19" s="189"/>
      <c r="HV19" s="217"/>
      <c r="HW19" s="275" t="str">
        <f>"+14"</f>
        <v>+14</v>
      </c>
      <c r="HX19" s="189"/>
      <c r="HY19" s="189"/>
      <c r="HZ19" s="217"/>
      <c r="IA19" s="275" t="str">
        <f>"+15"</f>
        <v>+15</v>
      </c>
      <c r="IB19" s="189"/>
      <c r="IC19" s="189"/>
      <c r="ID19" s="217"/>
    </row>
    <row r="20" spans="91:238" x14ac:dyDescent="0.4">
      <c r="FO20" s="282" t="s">
        <v>144</v>
      </c>
      <c r="FP20" s="282"/>
      <c r="FQ20" s="282"/>
      <c r="FR20" s="1"/>
      <c r="FS20" s="289" t="s">
        <v>438</v>
      </c>
      <c r="FT20" s="290"/>
      <c r="FU20" s="290"/>
      <c r="FV20" s="290"/>
      <c r="FW20" s="306" t="s">
        <v>1</v>
      </c>
      <c r="FX20" s="306"/>
      <c r="FY20" s="306"/>
      <c r="FZ20" s="306"/>
      <c r="GA20" s="306"/>
      <c r="GB20" s="306"/>
      <c r="GC20" s="306"/>
      <c r="GD20" s="306"/>
      <c r="GE20" s="306"/>
      <c r="GF20" s="306"/>
      <c r="GG20" s="306"/>
      <c r="GH20" s="306"/>
      <c r="GI20" s="306"/>
      <c r="GJ20" s="306"/>
      <c r="GK20" s="306"/>
      <c r="GL20" s="306"/>
      <c r="GM20" s="306"/>
      <c r="GN20" s="306"/>
      <c r="GO20" s="306"/>
      <c r="GP20" s="306"/>
      <c r="GQ20" s="266" t="s">
        <v>442</v>
      </c>
      <c r="GR20" s="266"/>
      <c r="GS20" s="266"/>
      <c r="GT20" s="266"/>
      <c r="GU20" s="266"/>
      <c r="GV20" s="266"/>
      <c r="GW20" s="266"/>
      <c r="GX20" s="266"/>
      <c r="GY20" s="312" t="s">
        <v>441</v>
      </c>
      <c r="GZ20" s="296"/>
      <c r="HA20" s="296"/>
      <c r="HB20" s="296"/>
      <c r="HC20" s="296"/>
      <c r="HD20" s="296"/>
      <c r="HE20" s="296"/>
      <c r="HF20" s="296"/>
      <c r="HG20" s="315" t="s">
        <v>1</v>
      </c>
      <c r="HH20" s="299"/>
      <c r="HI20" s="299"/>
      <c r="HJ20" s="299"/>
      <c r="HK20" s="299"/>
      <c r="HL20" s="299"/>
      <c r="HM20" s="299"/>
      <c r="HN20" s="299"/>
      <c r="HO20" s="299"/>
      <c r="HP20" s="299"/>
      <c r="HQ20" s="299"/>
      <c r="HR20" s="299"/>
      <c r="HS20" s="299"/>
      <c r="HT20" s="299"/>
      <c r="HU20" s="299"/>
      <c r="HV20" s="299"/>
      <c r="HW20" s="299"/>
      <c r="HX20" s="299"/>
      <c r="HY20" s="299"/>
      <c r="HZ20" s="299"/>
      <c r="IA20" s="299"/>
      <c r="IB20" s="299"/>
      <c r="IC20" s="299"/>
      <c r="ID20" s="300"/>
    </row>
    <row r="21" spans="91:238" ht="19.5" thickBot="1" x14ac:dyDescent="0.45">
      <c r="FO21" s="192"/>
      <c r="FP21" s="192"/>
      <c r="FQ21" s="192"/>
      <c r="FR21" s="13"/>
      <c r="FS21" s="268" t="s">
        <v>150</v>
      </c>
      <c r="FT21" s="261"/>
      <c r="FU21" s="261"/>
      <c r="FV21" s="261"/>
      <c r="FW21" s="309"/>
      <c r="FX21" s="309"/>
      <c r="FY21" s="309"/>
      <c r="FZ21" s="309"/>
      <c r="GA21" s="309"/>
      <c r="GB21" s="309"/>
      <c r="GC21" s="309"/>
      <c r="GD21" s="309"/>
      <c r="GE21" s="309"/>
      <c r="GF21" s="309"/>
      <c r="GG21" s="309"/>
      <c r="GH21" s="309"/>
      <c r="GI21" s="309"/>
      <c r="GJ21" s="309"/>
      <c r="GK21" s="309"/>
      <c r="GL21" s="309"/>
      <c r="GM21" s="309"/>
      <c r="GN21" s="309"/>
      <c r="GO21" s="309"/>
      <c r="GP21" s="309"/>
      <c r="GQ21" s="261" t="s">
        <v>149</v>
      </c>
      <c r="GR21" s="261"/>
      <c r="GS21" s="261"/>
      <c r="GT21" s="261"/>
      <c r="GU21" s="261" t="s">
        <v>150</v>
      </c>
      <c r="GV21" s="261"/>
      <c r="GW21" s="261"/>
      <c r="GX21" s="261"/>
      <c r="GY21" s="274" t="s">
        <v>150</v>
      </c>
      <c r="GZ21" s="261"/>
      <c r="HA21" s="261"/>
      <c r="HB21" s="261"/>
      <c r="HC21" s="261" t="s">
        <v>149</v>
      </c>
      <c r="HD21" s="261"/>
      <c r="HE21" s="261"/>
      <c r="HF21" s="261"/>
      <c r="HG21" s="316"/>
      <c r="HH21" s="302"/>
      <c r="HI21" s="302"/>
      <c r="HJ21" s="302"/>
      <c r="HK21" s="302"/>
      <c r="HL21" s="302"/>
      <c r="HM21" s="302"/>
      <c r="HN21" s="302"/>
      <c r="HO21" s="302"/>
      <c r="HP21" s="302"/>
      <c r="HQ21" s="302"/>
      <c r="HR21" s="302"/>
      <c r="HS21" s="302"/>
      <c r="HT21" s="302"/>
      <c r="HU21" s="302"/>
      <c r="HV21" s="302"/>
      <c r="HW21" s="302"/>
      <c r="HX21" s="302"/>
      <c r="HY21" s="302"/>
      <c r="HZ21" s="302"/>
      <c r="IA21" s="302"/>
      <c r="IB21" s="302"/>
      <c r="IC21" s="302"/>
      <c r="ID21" s="303"/>
    </row>
    <row r="22" spans="91:238" x14ac:dyDescent="0.4">
      <c r="FO22" s="282" t="s">
        <v>165</v>
      </c>
      <c r="FP22" s="282"/>
      <c r="FQ22" s="282"/>
      <c r="FR22" s="1"/>
      <c r="FS22" s="295" t="s">
        <v>171</v>
      </c>
      <c r="FT22" s="296"/>
      <c r="FU22" s="296"/>
      <c r="FV22" s="296"/>
      <c r="FW22" s="296"/>
      <c r="FX22" s="296"/>
      <c r="FY22" s="296"/>
      <c r="FZ22" s="296"/>
      <c r="GA22" s="296"/>
      <c r="GB22" s="296"/>
      <c r="GC22" s="296"/>
      <c r="GD22" s="296"/>
      <c r="GE22" s="296"/>
      <c r="GF22" s="296"/>
      <c r="GG22" s="296"/>
      <c r="GH22" s="296"/>
      <c r="GI22" s="296"/>
      <c r="GJ22" s="296"/>
      <c r="GK22" s="296"/>
      <c r="GL22" s="296"/>
      <c r="GM22" s="296"/>
      <c r="GN22" s="296"/>
      <c r="GO22" s="296"/>
      <c r="GP22" s="296"/>
      <c r="GQ22" s="296"/>
      <c r="GR22" s="296"/>
      <c r="GS22" s="296"/>
      <c r="GT22" s="296"/>
      <c r="GU22" s="296"/>
      <c r="GV22" s="296"/>
      <c r="GW22" s="296"/>
      <c r="GX22" s="296"/>
      <c r="GY22" s="296"/>
      <c r="GZ22" s="296"/>
      <c r="HA22" s="296"/>
      <c r="HB22" s="296"/>
      <c r="HC22" s="296"/>
      <c r="HD22" s="296"/>
      <c r="HE22" s="296"/>
      <c r="HF22" s="296"/>
      <c r="HG22" s="296"/>
      <c r="HH22" s="296"/>
      <c r="HI22" s="296"/>
      <c r="HJ22" s="296"/>
      <c r="HK22" s="296"/>
      <c r="HL22" s="296"/>
      <c r="HM22" s="296"/>
      <c r="HN22" s="296"/>
      <c r="HO22" s="296"/>
      <c r="HP22" s="296"/>
      <c r="HQ22" s="296"/>
      <c r="HR22" s="296"/>
      <c r="HS22" s="296"/>
      <c r="HT22" s="296"/>
      <c r="HU22" s="296"/>
      <c r="HV22" s="296"/>
      <c r="HW22" s="296"/>
      <c r="HX22" s="296"/>
      <c r="HY22" s="296"/>
      <c r="HZ22" s="296"/>
      <c r="IA22" s="296"/>
      <c r="IB22" s="296"/>
      <c r="IC22" s="296"/>
      <c r="ID22" s="297"/>
    </row>
    <row r="23" spans="91:238" ht="19.5" thickBot="1" x14ac:dyDescent="0.45">
      <c r="FO23" s="192"/>
      <c r="FP23" s="192"/>
      <c r="FQ23" s="192"/>
      <c r="FR23" s="13"/>
      <c r="FS23" s="268" t="s">
        <v>150</v>
      </c>
      <c r="FT23" s="261"/>
      <c r="FU23" s="261"/>
      <c r="FV23" s="261"/>
      <c r="FW23" s="261" t="s">
        <v>149</v>
      </c>
      <c r="FX23" s="261"/>
      <c r="FY23" s="261"/>
      <c r="FZ23" s="261"/>
      <c r="GA23" s="261" t="s">
        <v>147</v>
      </c>
      <c r="GB23" s="261"/>
      <c r="GC23" s="261"/>
      <c r="GD23" s="261"/>
      <c r="GE23" s="261" t="s">
        <v>146</v>
      </c>
      <c r="GF23" s="261"/>
      <c r="GG23" s="261"/>
      <c r="GH23" s="261"/>
      <c r="GI23" s="261" t="s">
        <v>145</v>
      </c>
      <c r="GJ23" s="261"/>
      <c r="GK23" s="261"/>
      <c r="GL23" s="261"/>
      <c r="GM23" s="261" t="s">
        <v>154</v>
      </c>
      <c r="GN23" s="261"/>
      <c r="GO23" s="261"/>
      <c r="GP23" s="261"/>
      <c r="GQ23" s="261" t="s">
        <v>155</v>
      </c>
      <c r="GR23" s="261"/>
      <c r="GS23" s="261"/>
      <c r="GT23" s="261"/>
      <c r="GU23" s="261" t="s">
        <v>156</v>
      </c>
      <c r="GV23" s="261"/>
      <c r="GW23" s="261"/>
      <c r="GX23" s="261"/>
      <c r="GY23" s="261" t="s">
        <v>157</v>
      </c>
      <c r="GZ23" s="261"/>
      <c r="HA23" s="261"/>
      <c r="HB23" s="261"/>
      <c r="HC23" s="261" t="s">
        <v>158</v>
      </c>
      <c r="HD23" s="261"/>
      <c r="HE23" s="261"/>
      <c r="HF23" s="261"/>
      <c r="HG23" s="261" t="s">
        <v>159</v>
      </c>
      <c r="HH23" s="261"/>
      <c r="HI23" s="261"/>
      <c r="HJ23" s="261"/>
      <c r="HK23" s="261" t="s">
        <v>160</v>
      </c>
      <c r="HL23" s="261"/>
      <c r="HM23" s="261"/>
      <c r="HN23" s="261"/>
      <c r="HO23" s="261" t="s">
        <v>161</v>
      </c>
      <c r="HP23" s="261"/>
      <c r="HQ23" s="261"/>
      <c r="HR23" s="261"/>
      <c r="HS23" s="261" t="s">
        <v>162</v>
      </c>
      <c r="HT23" s="261"/>
      <c r="HU23" s="261"/>
      <c r="HV23" s="261"/>
      <c r="HW23" s="261" t="s">
        <v>163</v>
      </c>
      <c r="HX23" s="261"/>
      <c r="HY23" s="261"/>
      <c r="HZ23" s="261"/>
      <c r="IA23" s="261" t="s">
        <v>164</v>
      </c>
      <c r="IB23" s="261"/>
      <c r="IC23" s="261"/>
      <c r="ID23" s="262"/>
    </row>
    <row r="24" spans="91:238" x14ac:dyDescent="0.4">
      <c r="FO24" s="282" t="s">
        <v>14</v>
      </c>
      <c r="FP24" s="282"/>
      <c r="FQ24" s="282"/>
      <c r="FR24" s="1"/>
      <c r="FS24" s="305" t="s">
        <v>14</v>
      </c>
      <c r="FT24" s="306"/>
      <c r="FU24" s="306"/>
      <c r="FV24" s="306"/>
      <c r="FW24" s="306"/>
      <c r="FX24" s="306"/>
      <c r="FY24" s="306"/>
      <c r="FZ24" s="306"/>
      <c r="GA24" s="306"/>
      <c r="GB24" s="306"/>
      <c r="GC24" s="306"/>
      <c r="GD24" s="306"/>
      <c r="GE24" s="306"/>
      <c r="GF24" s="306"/>
      <c r="GG24" s="306"/>
      <c r="GH24" s="306"/>
      <c r="GI24" s="306"/>
      <c r="GJ24" s="306"/>
      <c r="GK24" s="306"/>
      <c r="GL24" s="306"/>
      <c r="GM24" s="306"/>
      <c r="GN24" s="306"/>
      <c r="GO24" s="306"/>
      <c r="GP24" s="306"/>
      <c r="GQ24" s="306"/>
      <c r="GR24" s="306"/>
      <c r="GS24" s="306"/>
      <c r="GT24" s="306"/>
      <c r="GU24" s="306"/>
      <c r="GV24" s="306"/>
      <c r="GW24" s="306"/>
      <c r="GX24" s="306"/>
      <c r="GY24" s="306"/>
      <c r="GZ24" s="306"/>
      <c r="HA24" s="306"/>
      <c r="HB24" s="306"/>
      <c r="HC24" s="306"/>
      <c r="HD24" s="306"/>
      <c r="HE24" s="306"/>
      <c r="HF24" s="306"/>
      <c r="HG24" s="306"/>
      <c r="HH24" s="306"/>
      <c r="HI24" s="306"/>
      <c r="HJ24" s="306"/>
      <c r="HK24" s="306"/>
      <c r="HL24" s="306"/>
      <c r="HM24" s="306"/>
      <c r="HN24" s="306"/>
      <c r="HO24" s="306"/>
      <c r="HP24" s="306"/>
      <c r="HQ24" s="306"/>
      <c r="HR24" s="306"/>
      <c r="HS24" s="306"/>
      <c r="HT24" s="306"/>
      <c r="HU24" s="306"/>
      <c r="HV24" s="306"/>
      <c r="HW24" s="306"/>
      <c r="HX24" s="306"/>
      <c r="HY24" s="306"/>
      <c r="HZ24" s="306"/>
      <c r="IA24" s="306"/>
      <c r="IB24" s="306"/>
      <c r="IC24" s="306"/>
      <c r="ID24" s="307"/>
    </row>
    <row r="25" spans="91:238" ht="19.5" thickBot="1" x14ac:dyDescent="0.45">
      <c r="FO25" s="192"/>
      <c r="FP25" s="192"/>
      <c r="FQ25" s="192"/>
      <c r="FR25" s="13"/>
      <c r="FS25" s="308"/>
      <c r="FT25" s="309"/>
      <c r="FU25" s="309"/>
      <c r="FV25" s="309"/>
      <c r="FW25" s="309"/>
      <c r="FX25" s="309"/>
      <c r="FY25" s="309"/>
      <c r="FZ25" s="309"/>
      <c r="GA25" s="309"/>
      <c r="GB25" s="309"/>
      <c r="GC25" s="309"/>
      <c r="GD25" s="309"/>
      <c r="GE25" s="309"/>
      <c r="GF25" s="309"/>
      <c r="GG25" s="309"/>
      <c r="GH25" s="309"/>
      <c r="GI25" s="309"/>
      <c r="GJ25" s="309"/>
      <c r="GK25" s="309"/>
      <c r="GL25" s="309"/>
      <c r="GM25" s="309"/>
      <c r="GN25" s="309"/>
      <c r="GO25" s="309"/>
      <c r="GP25" s="309"/>
      <c r="GQ25" s="309"/>
      <c r="GR25" s="309"/>
      <c r="GS25" s="309"/>
      <c r="GT25" s="309"/>
      <c r="GU25" s="309"/>
      <c r="GV25" s="309"/>
      <c r="GW25" s="309"/>
      <c r="GX25" s="309"/>
      <c r="GY25" s="309"/>
      <c r="GZ25" s="309"/>
      <c r="HA25" s="309"/>
      <c r="HB25" s="309"/>
      <c r="HC25" s="309"/>
      <c r="HD25" s="309"/>
      <c r="HE25" s="309"/>
      <c r="HF25" s="309"/>
      <c r="HG25" s="309"/>
      <c r="HH25" s="309"/>
      <c r="HI25" s="309"/>
      <c r="HJ25" s="309"/>
      <c r="HK25" s="309"/>
      <c r="HL25" s="309"/>
      <c r="HM25" s="309"/>
      <c r="HN25" s="309"/>
      <c r="HO25" s="309"/>
      <c r="HP25" s="309"/>
      <c r="HQ25" s="309"/>
      <c r="HR25" s="309"/>
      <c r="HS25" s="309"/>
      <c r="HT25" s="309"/>
      <c r="HU25" s="309"/>
      <c r="HV25" s="309"/>
      <c r="HW25" s="309"/>
      <c r="HX25" s="309"/>
      <c r="HY25" s="309"/>
      <c r="HZ25" s="309"/>
      <c r="IA25" s="309"/>
      <c r="IB25" s="309"/>
      <c r="IC25" s="309"/>
      <c r="ID25" s="310"/>
    </row>
    <row r="26" spans="91:238" x14ac:dyDescent="0.4">
      <c r="FO26" s="313" t="s">
        <v>167</v>
      </c>
      <c r="FP26" s="313"/>
      <c r="FQ26" s="313"/>
      <c r="FR26" s="1"/>
      <c r="FS26" s="295" t="s">
        <v>172</v>
      </c>
      <c r="FT26" s="296"/>
      <c r="FU26" s="296"/>
      <c r="FV26" s="296"/>
      <c r="FW26" s="296"/>
      <c r="FX26" s="296"/>
      <c r="FY26" s="296"/>
      <c r="FZ26" s="296"/>
      <c r="GA26" s="296"/>
      <c r="GB26" s="296"/>
      <c r="GC26" s="296"/>
      <c r="GD26" s="296"/>
      <c r="GE26" s="296"/>
      <c r="GF26" s="296"/>
      <c r="GG26" s="296"/>
      <c r="GH26" s="296"/>
      <c r="GI26" s="296"/>
      <c r="GJ26" s="296"/>
      <c r="GK26" s="296"/>
      <c r="GL26" s="296"/>
      <c r="GM26" s="296"/>
      <c r="GN26" s="296"/>
      <c r="GO26" s="296"/>
      <c r="GP26" s="296"/>
      <c r="GQ26" s="296"/>
      <c r="GR26" s="296"/>
      <c r="GS26" s="296"/>
      <c r="GT26" s="296"/>
      <c r="GU26" s="296"/>
      <c r="GV26" s="296"/>
      <c r="GW26" s="296"/>
      <c r="GX26" s="296"/>
      <c r="GY26" s="296"/>
      <c r="GZ26" s="296"/>
      <c r="HA26" s="296"/>
      <c r="HB26" s="296"/>
      <c r="HC26" s="296"/>
      <c r="HD26" s="296"/>
      <c r="HE26" s="296"/>
      <c r="HF26" s="296"/>
      <c r="HG26" s="296"/>
      <c r="HH26" s="296"/>
      <c r="HI26" s="296"/>
      <c r="HJ26" s="296"/>
      <c r="HK26" s="296"/>
      <c r="HL26" s="296"/>
      <c r="HM26" s="296"/>
      <c r="HN26" s="296"/>
      <c r="HO26" s="296"/>
      <c r="HP26" s="296"/>
      <c r="HQ26" s="296"/>
      <c r="HR26" s="296"/>
      <c r="HS26" s="296"/>
      <c r="HT26" s="296"/>
      <c r="HU26" s="296"/>
      <c r="HV26" s="296"/>
      <c r="HW26" s="296"/>
      <c r="HX26" s="296"/>
      <c r="HY26" s="296"/>
      <c r="HZ26" s="296"/>
      <c r="IA26" s="296"/>
      <c r="IB26" s="296"/>
      <c r="IC26" s="296"/>
      <c r="ID26" s="297"/>
    </row>
    <row r="27" spans="91:238" ht="19.5" thickBot="1" x14ac:dyDescent="0.45">
      <c r="FO27" s="314"/>
      <c r="FP27" s="314"/>
      <c r="FQ27" s="314"/>
      <c r="FR27" s="13"/>
      <c r="FS27" s="268" t="s">
        <v>150</v>
      </c>
      <c r="FT27" s="261"/>
      <c r="FU27" s="261"/>
      <c r="FV27" s="261"/>
      <c r="FW27" s="261" t="s">
        <v>149</v>
      </c>
      <c r="FX27" s="261"/>
      <c r="FY27" s="261"/>
      <c r="FZ27" s="261"/>
      <c r="GA27" s="261" t="s">
        <v>147</v>
      </c>
      <c r="GB27" s="261"/>
      <c r="GC27" s="261"/>
      <c r="GD27" s="261"/>
      <c r="GE27" s="261" t="s">
        <v>146</v>
      </c>
      <c r="GF27" s="261"/>
      <c r="GG27" s="261"/>
      <c r="GH27" s="261"/>
      <c r="GI27" s="261" t="s">
        <v>145</v>
      </c>
      <c r="GJ27" s="261"/>
      <c r="GK27" s="261"/>
      <c r="GL27" s="261"/>
      <c r="GM27" s="261" t="s">
        <v>154</v>
      </c>
      <c r="GN27" s="261"/>
      <c r="GO27" s="261"/>
      <c r="GP27" s="261"/>
      <c r="GQ27" s="261" t="s">
        <v>155</v>
      </c>
      <c r="GR27" s="261"/>
      <c r="GS27" s="261"/>
      <c r="GT27" s="261"/>
      <c r="GU27" s="261" t="s">
        <v>156</v>
      </c>
      <c r="GV27" s="261"/>
      <c r="GW27" s="261"/>
      <c r="GX27" s="261"/>
      <c r="GY27" s="261" t="s">
        <v>157</v>
      </c>
      <c r="GZ27" s="261"/>
      <c r="HA27" s="261"/>
      <c r="HB27" s="261"/>
      <c r="HC27" s="261" t="s">
        <v>158</v>
      </c>
      <c r="HD27" s="261"/>
      <c r="HE27" s="261"/>
      <c r="HF27" s="261"/>
      <c r="HG27" s="261" t="s">
        <v>159</v>
      </c>
      <c r="HH27" s="261"/>
      <c r="HI27" s="261"/>
      <c r="HJ27" s="261"/>
      <c r="HK27" s="261" t="s">
        <v>160</v>
      </c>
      <c r="HL27" s="261"/>
      <c r="HM27" s="261"/>
      <c r="HN27" s="261"/>
      <c r="HO27" s="261" t="s">
        <v>161</v>
      </c>
      <c r="HP27" s="261"/>
      <c r="HQ27" s="261"/>
      <c r="HR27" s="261"/>
      <c r="HS27" s="261" t="s">
        <v>162</v>
      </c>
      <c r="HT27" s="261"/>
      <c r="HU27" s="261"/>
      <c r="HV27" s="261"/>
      <c r="HW27" s="261" t="s">
        <v>163</v>
      </c>
      <c r="HX27" s="261"/>
      <c r="HY27" s="261"/>
      <c r="HZ27" s="261"/>
      <c r="IA27" s="261" t="s">
        <v>164</v>
      </c>
      <c r="IB27" s="261"/>
      <c r="IC27" s="261"/>
      <c r="ID27" s="262"/>
    </row>
  </sheetData>
  <mergeCells count="317"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FS6:FV6"/>
    <mergeCell ref="GQ6:GT6"/>
    <mergeCell ref="GU6:GX6"/>
    <mergeCell ref="FS7:ID7"/>
    <mergeCell ref="GM4:GP4"/>
    <mergeCell ref="GQ4:GT4"/>
    <mergeCell ref="GY4:HB4"/>
    <mergeCell ref="GQ5:GX5"/>
    <mergeCell ref="FS4:FV4"/>
    <mergeCell ref="FW4:FZ4"/>
    <mergeCell ref="GA4:GD4"/>
    <mergeCell ref="GE4:GH4"/>
    <mergeCell ref="GI4:GL4"/>
    <mergeCell ref="FW5:GP5"/>
    <mergeCell ref="FW6:FZ6"/>
    <mergeCell ref="GA6:GD6"/>
    <mergeCell ref="GE6:GH6"/>
    <mergeCell ref="GI6:GL6"/>
    <mergeCell ref="GM6:GP6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ED4:EG4"/>
    <mergeCell ref="EH4:EK4"/>
    <mergeCell ref="EL4:EO4"/>
    <mergeCell ref="EP4:ES4"/>
    <mergeCell ref="ET4:EW4"/>
    <mergeCell ref="EH5:FA5"/>
    <mergeCell ref="EH6:EK6"/>
    <mergeCell ref="EL6:EO6"/>
    <mergeCell ref="EP6:ES6"/>
    <mergeCell ref="ET6:EW6"/>
    <mergeCell ref="EX6:FA6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Q4:CT4"/>
    <mergeCell ref="CU4:CX4"/>
    <mergeCell ref="CY4:DB4"/>
    <mergeCell ref="DC4:DF4"/>
    <mergeCell ref="CM5:CO6"/>
    <mergeCell ref="CQ5:CT5"/>
    <mergeCell ref="CQ6:CT6"/>
    <mergeCell ref="CU5:DN5"/>
    <mergeCell ref="DG6:DJ6"/>
    <mergeCell ref="DK6:DN6"/>
    <mergeCell ref="CY6:DB6"/>
    <mergeCell ref="DC6:DF6"/>
    <mergeCell ref="CU6:CX6"/>
    <mergeCell ref="CY7:DV7"/>
    <mergeCell ref="DC8:DF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DG8:DJ8"/>
    <mergeCell ref="DK8:DN8"/>
    <mergeCell ref="DO8:DR8"/>
    <mergeCell ref="DS8:DV8"/>
    <mergeCell ref="CY8:DB8"/>
    <mergeCell ref="DO6:DR6"/>
    <mergeCell ref="DS6:DV6"/>
    <mergeCell ref="GY5:ID5"/>
    <mergeCell ref="HG6:HJ6"/>
    <mergeCell ref="HK6:HN6"/>
    <mergeCell ref="HO6:HR6"/>
    <mergeCell ref="HS6:HV6"/>
    <mergeCell ref="HW6:HZ6"/>
    <mergeCell ref="IA6:ID6"/>
    <mergeCell ref="GY6:HB6"/>
    <mergeCell ref="HC6:HF6"/>
    <mergeCell ref="DZ5:EB6"/>
    <mergeCell ref="ED5:EG5"/>
    <mergeCell ref="FB5:FI5"/>
    <mergeCell ref="ED6:EG6"/>
    <mergeCell ref="FB6:FE6"/>
    <mergeCell ref="FF6:FI6"/>
    <mergeCell ref="FO5:FQ6"/>
    <mergeCell ref="FS5:FV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2023-06-16T01:59:56Z</dcterms:modified>
</cp:coreProperties>
</file>