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adai\literacy\lec07\"/>
    </mc:Choice>
  </mc:AlternateContent>
  <bookViews>
    <workbookView xWindow="0" yWindow="0" windowWidth="28800" windowHeight="12450"/>
  </bookViews>
  <sheets>
    <sheet name="t71" sheetId="1" r:id="rId1"/>
  </sheets>
  <calcPr calcId="152511"/>
</workbook>
</file>

<file path=xl/calcChain.xml><?xml version="1.0" encoding="utf-8"?>
<calcChain xmlns="http://schemas.openxmlformats.org/spreadsheetml/2006/main">
  <c r="J4" i="1" l="1"/>
  <c r="J3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C56" i="1"/>
  <c r="B56" i="1"/>
  <c r="C55" i="1"/>
  <c r="B55" i="1"/>
  <c r="C54" i="1"/>
  <c r="B54" i="1"/>
  <c r="C53" i="1"/>
  <c r="B53" i="1"/>
  <c r="C52" i="1"/>
  <c r="B52" i="1"/>
  <c r="D44" i="1"/>
  <c r="D34" i="1"/>
  <c r="D19" i="1"/>
  <c r="D18" i="1"/>
  <c r="D36" i="1"/>
  <c r="D43" i="1"/>
  <c r="D31" i="1"/>
  <c r="D4" i="1"/>
  <c r="D41" i="1"/>
  <c r="D24" i="1"/>
  <c r="D22" i="1"/>
  <c r="D33" i="1"/>
  <c r="D32" i="1"/>
  <c r="D45" i="1"/>
  <c r="D2" i="1"/>
  <c r="D5" i="1"/>
  <c r="D26" i="1"/>
  <c r="D37" i="1"/>
  <c r="D10" i="1"/>
  <c r="D9" i="1"/>
  <c r="D49" i="1"/>
  <c r="D12" i="1"/>
  <c r="D38" i="1"/>
  <c r="D13" i="1"/>
  <c r="D40" i="1"/>
  <c r="D11" i="1"/>
  <c r="D35" i="1"/>
  <c r="D23" i="1"/>
  <c r="D8" i="1"/>
  <c r="D42" i="1"/>
  <c r="D28" i="1"/>
  <c r="D29" i="1"/>
  <c r="D16" i="1"/>
  <c r="D20" i="1"/>
  <c r="D48" i="1"/>
  <c r="D39" i="1"/>
  <c r="D25" i="1"/>
  <c r="D3" i="1"/>
  <c r="D21" i="1"/>
  <c r="D17" i="1"/>
  <c r="D30" i="1"/>
  <c r="D50" i="1"/>
  <c r="D47" i="1"/>
  <c r="D51" i="1"/>
  <c r="D14" i="1"/>
  <c r="D46" i="1"/>
  <c r="D7" i="1"/>
  <c r="D27" i="1"/>
  <c r="D15" i="1"/>
  <c r="D6" i="1"/>
  <c r="D56" i="1" l="1"/>
  <c r="D53" i="1"/>
  <c r="D52" i="1"/>
  <c r="D55" i="1"/>
  <c r="D54" i="1"/>
</calcChain>
</file>

<file path=xl/sharedStrings.xml><?xml version="1.0" encoding="utf-8"?>
<sst xmlns="http://schemas.openxmlformats.org/spreadsheetml/2006/main" count="16" uniqueCount="13">
  <si>
    <t>学生番号</t>
  </si>
  <si>
    <t>数学</t>
  </si>
  <si>
    <t>物理</t>
  </si>
  <si>
    <t>合計</t>
    <rPh sb="0" eb="2">
      <t>ゴウケイ</t>
    </rPh>
    <phoneticPr fontId="18"/>
  </si>
  <si>
    <t>平均点</t>
    <rPh sb="0" eb="3">
      <t>ヘイキンテン</t>
    </rPh>
    <phoneticPr fontId="18"/>
  </si>
  <si>
    <t>標準偏差</t>
    <rPh sb="0" eb="2">
      <t>ヒョウジュン</t>
    </rPh>
    <rPh sb="2" eb="4">
      <t>ヘンサ</t>
    </rPh>
    <phoneticPr fontId="18"/>
  </si>
  <si>
    <t>最高点</t>
    <rPh sb="0" eb="3">
      <t>サイコウテン</t>
    </rPh>
    <phoneticPr fontId="18"/>
  </si>
  <si>
    <t>最低点</t>
    <rPh sb="0" eb="2">
      <t>サイテイ</t>
    </rPh>
    <rPh sb="2" eb="3">
      <t>テン</t>
    </rPh>
    <phoneticPr fontId="18"/>
  </si>
  <si>
    <t>中央値</t>
    <rPh sb="0" eb="2">
      <t>チュウオウ</t>
    </rPh>
    <rPh sb="2" eb="3">
      <t>チ</t>
    </rPh>
    <phoneticPr fontId="18"/>
  </si>
  <si>
    <t>判定A</t>
    <rPh sb="0" eb="2">
      <t>ハンテイ</t>
    </rPh>
    <phoneticPr fontId="18"/>
  </si>
  <si>
    <t>判定B</t>
    <rPh sb="0" eb="2">
      <t>ハンテイ</t>
    </rPh>
    <phoneticPr fontId="18"/>
  </si>
  <si>
    <t>判定C</t>
    <rPh sb="0" eb="2">
      <t>ハンテイ</t>
    </rPh>
    <phoneticPr fontId="18"/>
  </si>
  <si>
    <t>合格者数</t>
    <rPh sb="0" eb="3">
      <t>ゴウカクシャ</t>
    </rPh>
    <rPh sb="3" eb="4">
      <t>スウ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</si>
</sst>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_);[Red]\(0\)"/>
    <numFmt numFmtId="179" formatCode="0.0_);[Red]\(0.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pane ySplit="1" topLeftCell="A2" activePane="bottomLeft" state="frozen"/>
      <selection pane="bottomLeft" activeCell="N12" sqref="N12"/>
    </sheetView>
  </sheetViews>
  <sheetFormatPr defaultRowHeight="13.5" x14ac:dyDescent="0.15"/>
  <cols>
    <col min="1" max="16384" width="9" style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J1" s="1" t="s">
        <v>12</v>
      </c>
    </row>
    <row r="2" spans="1:10" x14ac:dyDescent="0.15">
      <c r="A2" s="1">
        <v>16</v>
      </c>
      <c r="B2" s="1">
        <v>92</v>
      </c>
      <c r="C2" s="1">
        <v>95</v>
      </c>
      <c r="D2" s="1">
        <f>SUM(B2:C2)</f>
        <v>187</v>
      </c>
      <c r="E2" s="1" t="str">
        <f>IF(D2&gt;=120,"合格","不合格")</f>
        <v>合格</v>
      </c>
      <c r="F2" s="1" t="str">
        <f>IF(D2&gt;=120,IF(B2&gt;=55,IF(C2&gt;=55,"合格","不合格"),"不合格"),"不合格")</f>
        <v>合格</v>
      </c>
      <c r="G2" s="1" t="str">
        <f>IF(AND(D2&gt;=120,B2&gt;=55,C2&gt;=55),"合格","不合格")</f>
        <v>合格</v>
      </c>
      <c r="I2" s="1" t="s">
        <v>9</v>
      </c>
      <c r="J2" s="1">
        <f>COUNTIF(E2:E51,"合格")</f>
        <v>23</v>
      </c>
    </row>
    <row r="3" spans="1:10" x14ac:dyDescent="0.15">
      <c r="A3" s="1">
        <v>39</v>
      </c>
      <c r="B3" s="1">
        <v>86</v>
      </c>
      <c r="C3" s="1">
        <v>87</v>
      </c>
      <c r="D3" s="1">
        <f>SUM(B3:C3)</f>
        <v>173</v>
      </c>
      <c r="E3" s="1" t="str">
        <f t="shared" ref="E3:E51" si="0">IF(D3&gt;=120,"合格","不合格")</f>
        <v>合格</v>
      </c>
      <c r="F3" s="1" t="str">
        <f t="shared" ref="F3:F51" si="1">IF(D3&gt;=120,IF(B3&gt;=55,IF(C3&gt;=55,"合格","不合格"),"不合格"),"不合格")</f>
        <v>合格</v>
      </c>
      <c r="G3" s="1" t="str">
        <f t="shared" ref="G3:G51" si="2">IF(AND(D3&gt;=120,B3&gt;=55,C3&gt;=55),"合格","不合格")</f>
        <v>合格</v>
      </c>
      <c r="I3" s="1" t="s">
        <v>10</v>
      </c>
      <c r="J3" s="1">
        <f>COUNTIF(F2:F51,"合格")</f>
        <v>18</v>
      </c>
    </row>
    <row r="4" spans="1:10" x14ac:dyDescent="0.15">
      <c r="A4" s="1">
        <v>9</v>
      </c>
      <c r="B4" s="1">
        <v>83</v>
      </c>
      <c r="C4" s="1">
        <v>83</v>
      </c>
      <c r="D4" s="1">
        <f>SUM(B4:C4)</f>
        <v>166</v>
      </c>
      <c r="E4" s="1" t="str">
        <f t="shared" si="0"/>
        <v>合格</v>
      </c>
      <c r="F4" s="1" t="str">
        <f t="shared" si="1"/>
        <v>合格</v>
      </c>
      <c r="G4" s="1" t="str">
        <f t="shared" si="2"/>
        <v>合格</v>
      </c>
      <c r="I4" s="1" t="s">
        <v>11</v>
      </c>
      <c r="J4" s="1">
        <f>COUNTIF(G2:G51,"合格")</f>
        <v>18</v>
      </c>
    </row>
    <row r="5" spans="1:10" x14ac:dyDescent="0.15">
      <c r="A5" s="1">
        <v>17</v>
      </c>
      <c r="B5" s="1">
        <v>82</v>
      </c>
      <c r="C5" s="1">
        <v>84</v>
      </c>
      <c r="D5" s="1">
        <f>SUM(B5:C5)</f>
        <v>166</v>
      </c>
      <c r="E5" s="1" t="str">
        <f t="shared" si="0"/>
        <v>合格</v>
      </c>
      <c r="F5" s="1" t="str">
        <f t="shared" si="1"/>
        <v>合格</v>
      </c>
      <c r="G5" s="1" t="str">
        <f t="shared" si="2"/>
        <v>合格</v>
      </c>
    </row>
    <row r="6" spans="1:10" x14ac:dyDescent="0.15">
      <c r="A6" s="1">
        <v>1</v>
      </c>
      <c r="B6" s="1">
        <v>79</v>
      </c>
      <c r="C6" s="1">
        <v>84</v>
      </c>
      <c r="D6" s="1">
        <f>SUM(B6:C6)</f>
        <v>163</v>
      </c>
      <c r="E6" s="1" t="str">
        <f t="shared" si="0"/>
        <v>合格</v>
      </c>
      <c r="F6" s="1" t="str">
        <f t="shared" si="1"/>
        <v>合格</v>
      </c>
      <c r="G6" s="1" t="str">
        <f t="shared" si="2"/>
        <v>合格</v>
      </c>
    </row>
    <row r="7" spans="1:10" x14ac:dyDescent="0.15">
      <c r="A7" s="1">
        <v>48</v>
      </c>
      <c r="B7" s="1">
        <v>78</v>
      </c>
      <c r="C7" s="1">
        <v>80</v>
      </c>
      <c r="D7" s="1">
        <f>SUM(B7:C7)</f>
        <v>158</v>
      </c>
      <c r="E7" s="1" t="str">
        <f t="shared" si="0"/>
        <v>合格</v>
      </c>
      <c r="F7" s="1" t="str">
        <f t="shared" si="1"/>
        <v>合格</v>
      </c>
      <c r="G7" s="1" t="str">
        <f t="shared" si="2"/>
        <v>合格</v>
      </c>
    </row>
    <row r="8" spans="1:10" x14ac:dyDescent="0.15">
      <c r="A8" s="1">
        <v>30</v>
      </c>
      <c r="B8" s="1">
        <v>70</v>
      </c>
      <c r="C8" s="1">
        <v>81</v>
      </c>
      <c r="D8" s="1">
        <f>SUM(B8:C8)</f>
        <v>151</v>
      </c>
      <c r="E8" s="1" t="str">
        <f t="shared" si="0"/>
        <v>合格</v>
      </c>
      <c r="F8" s="1" t="str">
        <f t="shared" si="1"/>
        <v>合格</v>
      </c>
      <c r="G8" s="1" t="str">
        <f t="shared" si="2"/>
        <v>合格</v>
      </c>
    </row>
    <row r="9" spans="1:10" x14ac:dyDescent="0.15">
      <c r="A9" s="1">
        <v>21</v>
      </c>
      <c r="B9" s="1">
        <v>77</v>
      </c>
      <c r="C9" s="1">
        <v>72</v>
      </c>
      <c r="D9" s="1">
        <f>SUM(B9:C9)</f>
        <v>149</v>
      </c>
      <c r="E9" s="1" t="str">
        <f t="shared" si="0"/>
        <v>合格</v>
      </c>
      <c r="F9" s="1" t="str">
        <f t="shared" si="1"/>
        <v>合格</v>
      </c>
      <c r="G9" s="1" t="str">
        <f t="shared" si="2"/>
        <v>合格</v>
      </c>
    </row>
    <row r="10" spans="1:10" x14ac:dyDescent="0.15">
      <c r="A10" s="1">
        <v>20</v>
      </c>
      <c r="B10" s="1">
        <v>72</v>
      </c>
      <c r="C10" s="1">
        <v>77</v>
      </c>
      <c r="D10" s="1">
        <f>SUM(B10:C10)</f>
        <v>149</v>
      </c>
      <c r="E10" s="1" t="str">
        <f t="shared" si="0"/>
        <v>合格</v>
      </c>
      <c r="F10" s="1" t="str">
        <f t="shared" si="1"/>
        <v>合格</v>
      </c>
      <c r="G10" s="1" t="str">
        <f t="shared" si="2"/>
        <v>合格</v>
      </c>
    </row>
    <row r="11" spans="1:10" x14ac:dyDescent="0.15">
      <c r="A11" s="1">
        <v>27</v>
      </c>
      <c r="B11" s="1">
        <v>74</v>
      </c>
      <c r="C11" s="1">
        <v>70</v>
      </c>
      <c r="D11" s="1">
        <f>SUM(B11:C11)</f>
        <v>144</v>
      </c>
      <c r="E11" s="1" t="str">
        <f t="shared" si="0"/>
        <v>合格</v>
      </c>
      <c r="F11" s="1" t="str">
        <f t="shared" si="1"/>
        <v>合格</v>
      </c>
      <c r="G11" s="1" t="str">
        <f t="shared" si="2"/>
        <v>合格</v>
      </c>
    </row>
    <row r="12" spans="1:10" x14ac:dyDescent="0.15">
      <c r="A12" s="1">
        <v>23</v>
      </c>
      <c r="B12" s="1">
        <v>72</v>
      </c>
      <c r="C12" s="1">
        <v>72</v>
      </c>
      <c r="D12" s="1">
        <f>SUM(B12:C12)</f>
        <v>144</v>
      </c>
      <c r="E12" s="1" t="str">
        <f t="shared" si="0"/>
        <v>合格</v>
      </c>
      <c r="F12" s="1" t="str">
        <f t="shared" si="1"/>
        <v>合格</v>
      </c>
      <c r="G12" s="1" t="str">
        <f t="shared" si="2"/>
        <v>合格</v>
      </c>
    </row>
    <row r="13" spans="1:10" x14ac:dyDescent="0.15">
      <c r="A13" s="1">
        <v>25</v>
      </c>
      <c r="B13" s="1">
        <v>74</v>
      </c>
      <c r="C13" s="1">
        <v>69</v>
      </c>
      <c r="D13" s="1">
        <f>SUM(B13:C13)</f>
        <v>143</v>
      </c>
      <c r="E13" s="1" t="str">
        <f t="shared" si="0"/>
        <v>合格</v>
      </c>
      <c r="F13" s="1" t="str">
        <f t="shared" si="1"/>
        <v>合格</v>
      </c>
      <c r="G13" s="1" t="str">
        <f t="shared" si="2"/>
        <v>合格</v>
      </c>
    </row>
    <row r="14" spans="1:10" x14ac:dyDescent="0.15">
      <c r="A14" s="1">
        <v>46</v>
      </c>
      <c r="B14" s="1">
        <v>70</v>
      </c>
      <c r="C14" s="1">
        <v>72</v>
      </c>
      <c r="D14" s="1">
        <f>SUM(B14:C14)</f>
        <v>142</v>
      </c>
      <c r="E14" s="1" t="str">
        <f t="shared" si="0"/>
        <v>合格</v>
      </c>
      <c r="F14" s="1" t="str">
        <f t="shared" si="1"/>
        <v>合格</v>
      </c>
      <c r="G14" s="1" t="str">
        <f t="shared" si="2"/>
        <v>合格</v>
      </c>
    </row>
    <row r="15" spans="1:10" x14ac:dyDescent="0.15">
      <c r="A15" s="1">
        <v>50</v>
      </c>
      <c r="B15" s="1">
        <v>68</v>
      </c>
      <c r="C15" s="1">
        <v>73</v>
      </c>
      <c r="D15" s="1">
        <f>SUM(B15:C15)</f>
        <v>141</v>
      </c>
      <c r="E15" s="1" t="str">
        <f t="shared" si="0"/>
        <v>合格</v>
      </c>
      <c r="F15" s="1" t="str">
        <f t="shared" si="1"/>
        <v>合格</v>
      </c>
      <c r="G15" s="1" t="str">
        <f t="shared" si="2"/>
        <v>合格</v>
      </c>
    </row>
    <row r="16" spans="1:10" x14ac:dyDescent="0.15">
      <c r="A16" s="1">
        <v>34</v>
      </c>
      <c r="B16" s="1">
        <v>64</v>
      </c>
      <c r="C16" s="1">
        <v>72</v>
      </c>
      <c r="D16" s="1">
        <f>SUM(B16:C16)</f>
        <v>136</v>
      </c>
      <c r="E16" s="1" t="str">
        <f t="shared" si="0"/>
        <v>合格</v>
      </c>
      <c r="F16" s="1" t="str">
        <f t="shared" si="1"/>
        <v>合格</v>
      </c>
      <c r="G16" s="1" t="str">
        <f t="shared" si="2"/>
        <v>合格</v>
      </c>
    </row>
    <row r="17" spans="1:7" x14ac:dyDescent="0.15">
      <c r="A17" s="1">
        <v>41</v>
      </c>
      <c r="B17" s="1">
        <v>67</v>
      </c>
      <c r="C17" s="1">
        <v>68</v>
      </c>
      <c r="D17" s="1">
        <f>SUM(B17:C17)</f>
        <v>135</v>
      </c>
      <c r="E17" s="1" t="str">
        <f t="shared" si="0"/>
        <v>合格</v>
      </c>
      <c r="F17" s="1" t="str">
        <f t="shared" si="1"/>
        <v>合格</v>
      </c>
      <c r="G17" s="1" t="str">
        <f t="shared" si="2"/>
        <v>合格</v>
      </c>
    </row>
    <row r="18" spans="1:7" x14ac:dyDescent="0.15">
      <c r="A18" s="1">
        <v>5</v>
      </c>
      <c r="B18" s="1">
        <v>69</v>
      </c>
      <c r="C18" s="1">
        <v>65</v>
      </c>
      <c r="D18" s="1">
        <f>SUM(B18:C18)</f>
        <v>134</v>
      </c>
      <c r="E18" s="1" t="str">
        <f t="shared" si="0"/>
        <v>合格</v>
      </c>
      <c r="F18" s="1" t="str">
        <f t="shared" si="1"/>
        <v>合格</v>
      </c>
      <c r="G18" s="1" t="str">
        <f t="shared" si="2"/>
        <v>合格</v>
      </c>
    </row>
    <row r="19" spans="1:7" x14ac:dyDescent="0.15">
      <c r="A19" s="1">
        <v>4</v>
      </c>
      <c r="B19" s="1">
        <v>54</v>
      </c>
      <c r="C19" s="1">
        <v>76</v>
      </c>
      <c r="D19" s="1">
        <f>SUM(B19:C19)</f>
        <v>130</v>
      </c>
      <c r="E19" s="1" t="str">
        <f t="shared" si="0"/>
        <v>合格</v>
      </c>
      <c r="F19" s="1" t="str">
        <f t="shared" si="1"/>
        <v>不合格</v>
      </c>
      <c r="G19" s="1" t="str">
        <f t="shared" si="2"/>
        <v>不合格</v>
      </c>
    </row>
    <row r="20" spans="1:7" x14ac:dyDescent="0.15">
      <c r="A20" s="1">
        <v>35</v>
      </c>
      <c r="B20" s="1">
        <v>75</v>
      </c>
      <c r="C20" s="1">
        <v>54</v>
      </c>
      <c r="D20" s="1">
        <f>SUM(B20:C20)</f>
        <v>129</v>
      </c>
      <c r="E20" s="1" t="str">
        <f t="shared" si="0"/>
        <v>合格</v>
      </c>
      <c r="F20" s="1" t="str">
        <f t="shared" si="1"/>
        <v>不合格</v>
      </c>
      <c r="G20" s="1" t="str">
        <f t="shared" si="2"/>
        <v>不合格</v>
      </c>
    </row>
    <row r="21" spans="1:7" x14ac:dyDescent="0.15">
      <c r="A21" s="1">
        <v>40</v>
      </c>
      <c r="B21" s="1">
        <v>60</v>
      </c>
      <c r="C21" s="1">
        <v>64</v>
      </c>
      <c r="D21" s="1">
        <f>SUM(B21:C21)</f>
        <v>124</v>
      </c>
      <c r="E21" s="1" t="str">
        <f t="shared" si="0"/>
        <v>合格</v>
      </c>
      <c r="F21" s="1" t="str">
        <f t="shared" si="1"/>
        <v>合格</v>
      </c>
      <c r="G21" s="1" t="str">
        <f t="shared" si="2"/>
        <v>合格</v>
      </c>
    </row>
    <row r="22" spans="1:7" x14ac:dyDescent="0.15">
      <c r="A22" s="1">
        <v>12</v>
      </c>
      <c r="B22" s="1">
        <v>69</v>
      </c>
      <c r="C22" s="1">
        <v>54</v>
      </c>
      <c r="D22" s="1">
        <f>SUM(B22:C22)</f>
        <v>123</v>
      </c>
      <c r="E22" s="1" t="str">
        <f t="shared" si="0"/>
        <v>合格</v>
      </c>
      <c r="F22" s="1" t="str">
        <f t="shared" si="1"/>
        <v>不合格</v>
      </c>
      <c r="G22" s="1" t="str">
        <f t="shared" si="2"/>
        <v>不合格</v>
      </c>
    </row>
    <row r="23" spans="1:7" x14ac:dyDescent="0.15">
      <c r="A23" s="1">
        <v>29</v>
      </c>
      <c r="B23" s="1">
        <v>54</v>
      </c>
      <c r="C23" s="1">
        <v>69</v>
      </c>
      <c r="D23" s="1">
        <f>SUM(B23:C23)</f>
        <v>123</v>
      </c>
      <c r="E23" s="1" t="str">
        <f t="shared" si="0"/>
        <v>合格</v>
      </c>
      <c r="F23" s="1" t="str">
        <f t="shared" si="1"/>
        <v>不合格</v>
      </c>
      <c r="G23" s="1" t="str">
        <f t="shared" si="2"/>
        <v>不合格</v>
      </c>
    </row>
    <row r="24" spans="1:7" x14ac:dyDescent="0.15">
      <c r="A24" s="1">
        <v>11</v>
      </c>
      <c r="B24" s="1">
        <v>54</v>
      </c>
      <c r="C24" s="1">
        <v>68</v>
      </c>
      <c r="D24" s="1">
        <f>SUM(B24:C24)</f>
        <v>122</v>
      </c>
      <c r="E24" s="1" t="str">
        <f t="shared" si="0"/>
        <v>合格</v>
      </c>
      <c r="F24" s="1" t="str">
        <f t="shared" si="1"/>
        <v>不合格</v>
      </c>
      <c r="G24" s="1" t="str">
        <f t="shared" si="2"/>
        <v>不合格</v>
      </c>
    </row>
    <row r="25" spans="1:7" x14ac:dyDescent="0.15">
      <c r="A25" s="1">
        <v>38</v>
      </c>
      <c r="B25" s="1">
        <v>59</v>
      </c>
      <c r="C25" s="1">
        <v>60</v>
      </c>
      <c r="D25" s="1">
        <f>SUM(B25:C25)</f>
        <v>119</v>
      </c>
      <c r="E25" s="1" t="str">
        <f t="shared" si="0"/>
        <v>不合格</v>
      </c>
      <c r="F25" s="1" t="str">
        <f t="shared" si="1"/>
        <v>不合格</v>
      </c>
      <c r="G25" s="1" t="str">
        <f t="shared" si="2"/>
        <v>不合格</v>
      </c>
    </row>
    <row r="26" spans="1:7" x14ac:dyDescent="0.15">
      <c r="A26" s="1">
        <v>18</v>
      </c>
      <c r="B26" s="1">
        <v>69</v>
      </c>
      <c r="C26" s="1">
        <v>48</v>
      </c>
      <c r="D26" s="1">
        <f>SUM(B26:C26)</f>
        <v>117</v>
      </c>
      <c r="E26" s="1" t="str">
        <f t="shared" si="0"/>
        <v>不合格</v>
      </c>
      <c r="F26" s="1" t="str">
        <f t="shared" si="1"/>
        <v>不合格</v>
      </c>
      <c r="G26" s="1" t="str">
        <f t="shared" si="2"/>
        <v>不合格</v>
      </c>
    </row>
    <row r="27" spans="1:7" x14ac:dyDescent="0.15">
      <c r="A27" s="1">
        <v>49</v>
      </c>
      <c r="B27" s="1">
        <v>56</v>
      </c>
      <c r="C27" s="1">
        <v>61</v>
      </c>
      <c r="D27" s="1">
        <f>SUM(B27:C27)</f>
        <v>117</v>
      </c>
      <c r="E27" s="1" t="str">
        <f t="shared" si="0"/>
        <v>不合格</v>
      </c>
      <c r="F27" s="1" t="str">
        <f t="shared" si="1"/>
        <v>不合格</v>
      </c>
      <c r="G27" s="1" t="str">
        <f t="shared" si="2"/>
        <v>不合格</v>
      </c>
    </row>
    <row r="28" spans="1:7" x14ac:dyDescent="0.15">
      <c r="A28" s="1">
        <v>32</v>
      </c>
      <c r="B28" s="1">
        <v>52</v>
      </c>
      <c r="C28" s="1">
        <v>64</v>
      </c>
      <c r="D28" s="1">
        <f>SUM(B28:C28)</f>
        <v>116</v>
      </c>
      <c r="E28" s="1" t="str">
        <f t="shared" si="0"/>
        <v>不合格</v>
      </c>
      <c r="F28" s="1" t="str">
        <f t="shared" si="1"/>
        <v>不合格</v>
      </c>
      <c r="G28" s="1" t="str">
        <f t="shared" si="2"/>
        <v>不合格</v>
      </c>
    </row>
    <row r="29" spans="1:7" x14ac:dyDescent="0.15">
      <c r="A29" s="1">
        <v>33</v>
      </c>
      <c r="B29" s="1">
        <v>56</v>
      </c>
      <c r="C29" s="1">
        <v>58</v>
      </c>
      <c r="D29" s="1">
        <f>SUM(B29:C29)</f>
        <v>114</v>
      </c>
      <c r="E29" s="1" t="str">
        <f t="shared" si="0"/>
        <v>不合格</v>
      </c>
      <c r="F29" s="1" t="str">
        <f t="shared" si="1"/>
        <v>不合格</v>
      </c>
      <c r="G29" s="1" t="str">
        <f t="shared" si="2"/>
        <v>不合格</v>
      </c>
    </row>
    <row r="30" spans="1:7" x14ac:dyDescent="0.15">
      <c r="A30" s="1">
        <v>42</v>
      </c>
      <c r="B30" s="1">
        <v>49</v>
      </c>
      <c r="C30" s="1">
        <v>65</v>
      </c>
      <c r="D30" s="1">
        <f>SUM(B30:C30)</f>
        <v>114</v>
      </c>
      <c r="E30" s="1" t="str">
        <f t="shared" si="0"/>
        <v>不合格</v>
      </c>
      <c r="F30" s="1" t="str">
        <f t="shared" si="1"/>
        <v>不合格</v>
      </c>
      <c r="G30" s="1" t="str">
        <f t="shared" si="2"/>
        <v>不合格</v>
      </c>
    </row>
    <row r="31" spans="1:7" x14ac:dyDescent="0.15">
      <c r="A31" s="1">
        <v>8</v>
      </c>
      <c r="B31" s="1">
        <v>52</v>
      </c>
      <c r="C31" s="1">
        <v>61</v>
      </c>
      <c r="D31" s="1">
        <f>SUM(B31:C31)</f>
        <v>113</v>
      </c>
      <c r="E31" s="1" t="str">
        <f t="shared" si="0"/>
        <v>不合格</v>
      </c>
      <c r="F31" s="1" t="str">
        <f t="shared" si="1"/>
        <v>不合格</v>
      </c>
      <c r="G31" s="1" t="str">
        <f t="shared" si="2"/>
        <v>不合格</v>
      </c>
    </row>
    <row r="32" spans="1:7" x14ac:dyDescent="0.15">
      <c r="A32" s="1">
        <v>14</v>
      </c>
      <c r="B32" s="1">
        <v>37</v>
      </c>
      <c r="C32" s="1">
        <v>75</v>
      </c>
      <c r="D32" s="1">
        <f>SUM(B32:C32)</f>
        <v>112</v>
      </c>
      <c r="E32" s="1" t="str">
        <f t="shared" si="0"/>
        <v>不合格</v>
      </c>
      <c r="F32" s="1" t="str">
        <f t="shared" si="1"/>
        <v>不合格</v>
      </c>
      <c r="G32" s="1" t="str">
        <f t="shared" si="2"/>
        <v>不合格</v>
      </c>
    </row>
    <row r="33" spans="1:7" x14ac:dyDescent="0.15">
      <c r="A33" s="1">
        <v>13</v>
      </c>
      <c r="B33" s="1">
        <v>50</v>
      </c>
      <c r="C33" s="1">
        <v>60</v>
      </c>
      <c r="D33" s="1">
        <f>SUM(B33:C33)</f>
        <v>110</v>
      </c>
      <c r="E33" s="1" t="str">
        <f t="shared" si="0"/>
        <v>不合格</v>
      </c>
      <c r="F33" s="1" t="str">
        <f t="shared" si="1"/>
        <v>不合格</v>
      </c>
      <c r="G33" s="1" t="str">
        <f t="shared" si="2"/>
        <v>不合格</v>
      </c>
    </row>
    <row r="34" spans="1:7" x14ac:dyDescent="0.15">
      <c r="A34" s="1">
        <v>3</v>
      </c>
      <c r="B34" s="1">
        <v>46</v>
      </c>
      <c r="C34" s="1">
        <v>61</v>
      </c>
      <c r="D34" s="1">
        <f>SUM(B34:C34)</f>
        <v>107</v>
      </c>
      <c r="E34" s="1" t="str">
        <f t="shared" si="0"/>
        <v>不合格</v>
      </c>
      <c r="F34" s="1" t="str">
        <f t="shared" si="1"/>
        <v>不合格</v>
      </c>
      <c r="G34" s="1" t="str">
        <f t="shared" si="2"/>
        <v>不合格</v>
      </c>
    </row>
    <row r="35" spans="1:7" x14ac:dyDescent="0.15">
      <c r="A35" s="1">
        <v>28</v>
      </c>
      <c r="B35" s="1">
        <v>51</v>
      </c>
      <c r="C35" s="1">
        <v>54</v>
      </c>
      <c r="D35" s="1">
        <f>SUM(B35:C35)</f>
        <v>105</v>
      </c>
      <c r="E35" s="1" t="str">
        <f t="shared" si="0"/>
        <v>不合格</v>
      </c>
      <c r="F35" s="1" t="str">
        <f t="shared" si="1"/>
        <v>不合格</v>
      </c>
      <c r="G35" s="1" t="str">
        <f t="shared" si="2"/>
        <v>不合格</v>
      </c>
    </row>
    <row r="36" spans="1:7" x14ac:dyDescent="0.15">
      <c r="A36" s="1">
        <v>6</v>
      </c>
      <c r="B36" s="1">
        <v>48</v>
      </c>
      <c r="C36" s="1">
        <v>56</v>
      </c>
      <c r="D36" s="1">
        <f>SUM(B36:C36)</f>
        <v>104</v>
      </c>
      <c r="E36" s="1" t="str">
        <f t="shared" si="0"/>
        <v>不合格</v>
      </c>
      <c r="F36" s="1" t="str">
        <f t="shared" si="1"/>
        <v>不合格</v>
      </c>
      <c r="G36" s="1" t="str">
        <f t="shared" si="2"/>
        <v>不合格</v>
      </c>
    </row>
    <row r="37" spans="1:7" x14ac:dyDescent="0.15">
      <c r="A37" s="1">
        <v>19</v>
      </c>
      <c r="B37" s="1">
        <v>48</v>
      </c>
      <c r="C37" s="1">
        <v>56</v>
      </c>
      <c r="D37" s="1">
        <f>SUM(B37:C37)</f>
        <v>104</v>
      </c>
      <c r="E37" s="1" t="str">
        <f t="shared" si="0"/>
        <v>不合格</v>
      </c>
      <c r="F37" s="1" t="str">
        <f t="shared" si="1"/>
        <v>不合格</v>
      </c>
      <c r="G37" s="1" t="str">
        <f t="shared" si="2"/>
        <v>不合格</v>
      </c>
    </row>
    <row r="38" spans="1:7" x14ac:dyDescent="0.15">
      <c r="A38" s="1">
        <v>24</v>
      </c>
      <c r="B38" s="1">
        <v>47</v>
      </c>
      <c r="C38" s="1">
        <v>55</v>
      </c>
      <c r="D38" s="1">
        <f>SUM(B38:C38)</f>
        <v>102</v>
      </c>
      <c r="E38" s="1" t="str">
        <f t="shared" si="0"/>
        <v>不合格</v>
      </c>
      <c r="F38" s="1" t="str">
        <f t="shared" si="1"/>
        <v>不合格</v>
      </c>
      <c r="G38" s="1" t="str">
        <f t="shared" si="2"/>
        <v>不合格</v>
      </c>
    </row>
    <row r="39" spans="1:7" x14ac:dyDescent="0.15">
      <c r="A39" s="1">
        <v>37</v>
      </c>
      <c r="B39" s="1">
        <v>60</v>
      </c>
      <c r="C39" s="1">
        <v>38</v>
      </c>
      <c r="D39" s="1">
        <f>SUM(B39:C39)</f>
        <v>98</v>
      </c>
      <c r="E39" s="1" t="str">
        <f t="shared" si="0"/>
        <v>不合格</v>
      </c>
      <c r="F39" s="1" t="str">
        <f t="shared" si="1"/>
        <v>不合格</v>
      </c>
      <c r="G39" s="1" t="str">
        <f t="shared" si="2"/>
        <v>不合格</v>
      </c>
    </row>
    <row r="40" spans="1:7" x14ac:dyDescent="0.15">
      <c r="A40" s="1">
        <v>26</v>
      </c>
      <c r="B40" s="1">
        <v>51</v>
      </c>
      <c r="C40" s="1">
        <v>43</v>
      </c>
      <c r="D40" s="1">
        <f>SUM(B40:C40)</f>
        <v>94</v>
      </c>
      <c r="E40" s="1" t="str">
        <f t="shared" si="0"/>
        <v>不合格</v>
      </c>
      <c r="F40" s="1" t="str">
        <f t="shared" si="1"/>
        <v>不合格</v>
      </c>
      <c r="G40" s="1" t="str">
        <f t="shared" si="2"/>
        <v>不合格</v>
      </c>
    </row>
    <row r="41" spans="1:7" x14ac:dyDescent="0.15">
      <c r="A41" s="1">
        <v>10</v>
      </c>
      <c r="B41" s="1">
        <v>45</v>
      </c>
      <c r="C41" s="1">
        <v>48</v>
      </c>
      <c r="D41" s="1">
        <f>SUM(B41:C41)</f>
        <v>93</v>
      </c>
      <c r="E41" s="1" t="str">
        <f t="shared" si="0"/>
        <v>不合格</v>
      </c>
      <c r="F41" s="1" t="str">
        <f t="shared" si="1"/>
        <v>不合格</v>
      </c>
      <c r="G41" s="1" t="str">
        <f t="shared" si="2"/>
        <v>不合格</v>
      </c>
    </row>
    <row r="42" spans="1:7" x14ac:dyDescent="0.15">
      <c r="A42" s="1">
        <v>31</v>
      </c>
      <c r="B42" s="1">
        <v>45</v>
      </c>
      <c r="C42" s="1">
        <v>48</v>
      </c>
      <c r="D42" s="1">
        <f>SUM(B42:C42)</f>
        <v>93</v>
      </c>
      <c r="E42" s="1" t="str">
        <f t="shared" si="0"/>
        <v>不合格</v>
      </c>
      <c r="F42" s="1" t="str">
        <f t="shared" si="1"/>
        <v>不合格</v>
      </c>
      <c r="G42" s="1" t="str">
        <f t="shared" si="2"/>
        <v>不合格</v>
      </c>
    </row>
    <row r="43" spans="1:7" x14ac:dyDescent="0.15">
      <c r="A43" s="1">
        <v>7</v>
      </c>
      <c r="B43" s="1">
        <v>38</v>
      </c>
      <c r="C43" s="1">
        <v>54</v>
      </c>
      <c r="D43" s="1">
        <f>SUM(B43:C43)</f>
        <v>92</v>
      </c>
      <c r="E43" s="1" t="str">
        <f t="shared" si="0"/>
        <v>不合格</v>
      </c>
      <c r="F43" s="1" t="str">
        <f t="shared" si="1"/>
        <v>不合格</v>
      </c>
      <c r="G43" s="1" t="str">
        <f t="shared" si="2"/>
        <v>不合格</v>
      </c>
    </row>
    <row r="44" spans="1:7" x14ac:dyDescent="0.15">
      <c r="A44" s="1">
        <v>2</v>
      </c>
      <c r="B44" s="1">
        <v>46</v>
      </c>
      <c r="C44" s="1">
        <v>43</v>
      </c>
      <c r="D44" s="1">
        <f>SUM(B44:C44)</f>
        <v>89</v>
      </c>
      <c r="E44" s="1" t="str">
        <f t="shared" si="0"/>
        <v>不合格</v>
      </c>
      <c r="F44" s="1" t="str">
        <f t="shared" si="1"/>
        <v>不合格</v>
      </c>
      <c r="G44" s="1" t="str">
        <f t="shared" si="2"/>
        <v>不合格</v>
      </c>
    </row>
    <row r="45" spans="1:7" x14ac:dyDescent="0.15">
      <c r="A45" s="1">
        <v>15</v>
      </c>
      <c r="B45" s="1">
        <v>38</v>
      </c>
      <c r="C45" s="1">
        <v>51</v>
      </c>
      <c r="D45" s="1">
        <f>SUM(B45:C45)</f>
        <v>89</v>
      </c>
      <c r="E45" s="1" t="str">
        <f t="shared" si="0"/>
        <v>不合格</v>
      </c>
      <c r="F45" s="1" t="str">
        <f t="shared" si="1"/>
        <v>不合格</v>
      </c>
      <c r="G45" s="1" t="str">
        <f t="shared" si="2"/>
        <v>不合格</v>
      </c>
    </row>
    <row r="46" spans="1:7" x14ac:dyDescent="0.15">
      <c r="A46" s="1">
        <v>47</v>
      </c>
      <c r="B46" s="1">
        <v>40</v>
      </c>
      <c r="C46" s="1">
        <v>48</v>
      </c>
      <c r="D46" s="1">
        <f>SUM(B46:C46)</f>
        <v>88</v>
      </c>
      <c r="E46" s="1" t="str">
        <f t="shared" si="0"/>
        <v>不合格</v>
      </c>
      <c r="F46" s="1" t="str">
        <f t="shared" si="1"/>
        <v>不合格</v>
      </c>
      <c r="G46" s="1" t="str">
        <f t="shared" si="2"/>
        <v>不合格</v>
      </c>
    </row>
    <row r="47" spans="1:7" x14ac:dyDescent="0.15">
      <c r="A47" s="1">
        <v>44</v>
      </c>
      <c r="B47" s="1">
        <v>40</v>
      </c>
      <c r="C47" s="1">
        <v>42</v>
      </c>
      <c r="D47" s="1">
        <f>SUM(B47:C47)</f>
        <v>82</v>
      </c>
      <c r="E47" s="1" t="str">
        <f t="shared" si="0"/>
        <v>不合格</v>
      </c>
      <c r="F47" s="1" t="str">
        <f t="shared" si="1"/>
        <v>不合格</v>
      </c>
      <c r="G47" s="1" t="str">
        <f t="shared" si="2"/>
        <v>不合格</v>
      </c>
    </row>
    <row r="48" spans="1:7" x14ac:dyDescent="0.15">
      <c r="A48" s="1">
        <v>36</v>
      </c>
      <c r="B48" s="1">
        <v>35</v>
      </c>
      <c r="C48" s="1">
        <v>41</v>
      </c>
      <c r="D48" s="1">
        <f>SUM(B48:C48)</f>
        <v>76</v>
      </c>
      <c r="E48" s="1" t="str">
        <f t="shared" si="0"/>
        <v>不合格</v>
      </c>
      <c r="F48" s="1" t="str">
        <f t="shared" si="1"/>
        <v>不合格</v>
      </c>
      <c r="G48" s="1" t="str">
        <f t="shared" si="2"/>
        <v>不合格</v>
      </c>
    </row>
    <row r="49" spans="1:7" x14ac:dyDescent="0.15">
      <c r="A49" s="1">
        <v>22</v>
      </c>
      <c r="B49" s="1">
        <v>38</v>
      </c>
      <c r="C49" s="1">
        <v>37</v>
      </c>
      <c r="D49" s="1">
        <f>SUM(B49:C49)</f>
        <v>75</v>
      </c>
      <c r="E49" s="1" t="str">
        <f t="shared" si="0"/>
        <v>不合格</v>
      </c>
      <c r="F49" s="1" t="str">
        <f t="shared" si="1"/>
        <v>不合格</v>
      </c>
      <c r="G49" s="1" t="str">
        <f t="shared" si="2"/>
        <v>不合格</v>
      </c>
    </row>
    <row r="50" spans="1:7" x14ac:dyDescent="0.15">
      <c r="A50" s="1">
        <v>43</v>
      </c>
      <c r="B50" s="1">
        <v>32</v>
      </c>
      <c r="C50" s="1">
        <v>42</v>
      </c>
      <c r="D50" s="1">
        <f>SUM(B50:C50)</f>
        <v>74</v>
      </c>
      <c r="E50" s="1" t="str">
        <f t="shared" si="0"/>
        <v>不合格</v>
      </c>
      <c r="F50" s="1" t="str">
        <f t="shared" si="1"/>
        <v>不合格</v>
      </c>
      <c r="G50" s="1" t="str">
        <f t="shared" si="2"/>
        <v>不合格</v>
      </c>
    </row>
    <row r="51" spans="1:7" x14ac:dyDescent="0.15">
      <c r="A51" s="1">
        <v>45</v>
      </c>
      <c r="B51" s="1">
        <v>26</v>
      </c>
      <c r="C51" s="1">
        <v>35</v>
      </c>
      <c r="D51" s="1">
        <f>SUM(B51:C51)</f>
        <v>61</v>
      </c>
      <c r="E51" s="1" t="str">
        <f t="shared" si="0"/>
        <v>不合格</v>
      </c>
      <c r="F51" s="1" t="str">
        <f t="shared" si="1"/>
        <v>不合格</v>
      </c>
      <c r="G51" s="1" t="str">
        <f t="shared" si="2"/>
        <v>不合格</v>
      </c>
    </row>
    <row r="52" spans="1:7" x14ac:dyDescent="0.15">
      <c r="A52" s="1" t="s">
        <v>4</v>
      </c>
      <c r="B52" s="2">
        <f>AVERAGE(B2:B51)</f>
        <v>57.94</v>
      </c>
      <c r="C52" s="2">
        <f>AVERAGE(C2:C51)</f>
        <v>61.86</v>
      </c>
      <c r="D52" s="2">
        <f t="shared" ref="C52:D52" si="3">AVERAGE(D2:D51)</f>
        <v>119.8</v>
      </c>
    </row>
    <row r="53" spans="1:7" x14ac:dyDescent="0.15">
      <c r="A53" s="1" t="s">
        <v>5</v>
      </c>
      <c r="B53" s="2">
        <f>STDEVP(B2:B51)</f>
        <v>15.651721949996428</v>
      </c>
      <c r="C53" s="2">
        <f t="shared" ref="C53:D53" si="4">STDEVP(C2:C51)</f>
        <v>14.408344804313922</v>
      </c>
      <c r="D53" s="2">
        <f t="shared" si="4"/>
        <v>28.236855348993807</v>
      </c>
    </row>
    <row r="54" spans="1:7" x14ac:dyDescent="0.15">
      <c r="A54" s="1" t="s">
        <v>6</v>
      </c>
      <c r="B54" s="1">
        <f>MAX(B2:B51)</f>
        <v>92</v>
      </c>
      <c r="C54" s="1">
        <f>MAX(C2:C51)</f>
        <v>95</v>
      </c>
      <c r="D54" s="1">
        <f t="shared" ref="C54:D54" si="5">MAX(D2:D51)</f>
        <v>187</v>
      </c>
    </row>
    <row r="55" spans="1:7" x14ac:dyDescent="0.15">
      <c r="A55" s="1" t="s">
        <v>7</v>
      </c>
      <c r="B55" s="1">
        <f>MIN(B2:B51)</f>
        <v>26</v>
      </c>
      <c r="C55" s="1">
        <f t="shared" ref="C55:D55" si="6">MIN(C2:C51)</f>
        <v>35</v>
      </c>
      <c r="D55" s="1">
        <f t="shared" si="6"/>
        <v>61</v>
      </c>
    </row>
    <row r="56" spans="1:7" x14ac:dyDescent="0.15">
      <c r="A56" s="1" t="s">
        <v>8</v>
      </c>
      <c r="B56" s="1">
        <f>MEDIAN(B2:B51)</f>
        <v>55</v>
      </c>
      <c r="C56" s="1">
        <f t="shared" ref="C56:D56" si="7">MEDIAN(C2:C51)</f>
        <v>61</v>
      </c>
      <c r="D56" s="1">
        <f t="shared" si="7"/>
        <v>117</v>
      </c>
    </row>
  </sheetData>
  <sortState ref="A2:D51">
    <sortCondition descending="1" ref="D2:D51"/>
    <sortCondition descending="1" ref="B2:B51"/>
    <sortCondition descending="1" ref="C2:C51"/>
    <sortCondition ref="A2:A51"/>
  </sortState>
  <phoneticPr fontId="18"/>
  <conditionalFormatting sqref="B2:B51">
    <cfRule type="cellIs" dxfId="4" priority="3" operator="lessThan">
      <formula>55</formula>
    </cfRule>
  </conditionalFormatting>
  <conditionalFormatting sqref="C2:C51">
    <cfRule type="cellIs" dxfId="3" priority="2" operator="lessThan">
      <formula>55</formula>
    </cfRule>
  </conditionalFormatting>
  <conditionalFormatting sqref="D2:D51">
    <cfRule type="cellIs" dxfId="0" priority="1" operator="lessThan">
      <formula>120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t71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前田　剛志</dc:creator>
  <cp:lastModifiedBy>Administrator</cp:lastModifiedBy>
  <dcterms:created xsi:type="dcterms:W3CDTF">2016-06-01T00:35:31Z</dcterms:created>
  <dcterms:modified xsi:type="dcterms:W3CDTF">2016-06-01T01:13:11Z</dcterms:modified>
</cp:coreProperties>
</file>