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ePO\epo-everis\02_IR_DED\"/>
    </mc:Choice>
  </mc:AlternateContent>
  <bookViews>
    <workbookView xWindow="0" yWindow="0" windowWidth="19200" windowHeight="11595"/>
  </bookViews>
  <sheets>
    <sheet name="ePO-Glossary" sheetId="1" r:id="rId1"/>
    <sheet name="ePO-DED" sheetId="2" r:id="rId2"/>
    <sheet name="e-Forms_BT" sheetId="3" r:id="rId3"/>
    <sheet name="Rename" sheetId="4" state="hidden" r:id="rId4"/>
  </sheets>
  <definedNames>
    <definedName name="EnvironmentalPartyandEmploymentParty">"'epo-glossary'.#ref!"</definedName>
    <definedName name="Process">"'epo-glossary'.#ref!"</definedName>
  </definedNames>
  <calcPr calcId="152511"/>
</workbook>
</file>

<file path=xl/calcChain.xml><?xml version="1.0" encoding="utf-8"?>
<calcChain xmlns="http://schemas.openxmlformats.org/spreadsheetml/2006/main">
  <c r="L169" i="2" l="1"/>
  <c r="M169" i="2" s="1"/>
  <c r="L170" i="2"/>
  <c r="M170" i="2" s="1"/>
  <c r="L168" i="2"/>
  <c r="A168" i="2" s="1"/>
  <c r="L177" i="2"/>
  <c r="M177" i="2" s="1"/>
  <c r="L159" i="2"/>
  <c r="M159" i="2" s="1"/>
  <c r="L34" i="2"/>
  <c r="L33" i="2"/>
  <c r="F32" i="2"/>
  <c r="A32" i="2"/>
  <c r="L36" i="2"/>
  <c r="M36" i="2" s="1"/>
  <c r="F35" i="2"/>
  <c r="A35" i="2"/>
  <c r="F150" i="2"/>
  <c r="A150" i="2"/>
  <c r="L167" i="2"/>
  <c r="M167" i="2" s="1"/>
  <c r="L160" i="2"/>
  <c r="M160" i="2" s="1"/>
  <c r="L109" i="2"/>
  <c r="M109" i="2" s="1"/>
  <c r="F108" i="2"/>
  <c r="A108" i="2"/>
  <c r="F110" i="2"/>
  <c r="A110" i="2"/>
  <c r="L141" i="2"/>
  <c r="M141" i="2" s="1"/>
  <c r="L154" i="2"/>
  <c r="M154" i="2" s="1"/>
  <c r="F153" i="2"/>
  <c r="A153" i="2"/>
  <c r="F30" i="2"/>
  <c r="A30" i="2"/>
  <c r="F29" i="2"/>
  <c r="A29" i="2"/>
  <c r="L31" i="2"/>
  <c r="M31" i="2" s="1"/>
  <c r="L27" i="2"/>
  <c r="M27" i="2" s="1"/>
  <c r="L28" i="2"/>
  <c r="M28" i="2" s="1"/>
  <c r="F26" i="2"/>
  <c r="A26" i="2"/>
  <c r="L79" i="2"/>
  <c r="M79" i="2" s="1"/>
  <c r="F78" i="2"/>
  <c r="A78" i="2"/>
  <c r="O145" i="2"/>
  <c r="L145" i="2"/>
  <c r="F145" i="2" s="1"/>
  <c r="A145" i="2"/>
  <c r="F144" i="2"/>
  <c r="A144" i="2"/>
  <c r="M102" i="2"/>
  <c r="F102" i="2" s="1"/>
  <c r="A102" i="2"/>
  <c r="O95" i="2"/>
  <c r="L95" i="2"/>
  <c r="F95" i="2" s="1"/>
  <c r="A95" i="2"/>
  <c r="F94" i="2"/>
  <c r="A94" i="2"/>
  <c r="M101" i="2"/>
  <c r="F101" i="2" s="1"/>
  <c r="A101" i="2"/>
  <c r="L107" i="2"/>
  <c r="M107" i="2" s="1"/>
  <c r="O106" i="2"/>
  <c r="L106" i="2"/>
  <c r="F106" i="2" s="1"/>
  <c r="A106" i="2"/>
  <c r="O105" i="2"/>
  <c r="L105" i="2"/>
  <c r="F105" i="2" s="1"/>
  <c r="A105" i="2"/>
  <c r="O104" i="2"/>
  <c r="L104" i="2"/>
  <c r="F104" i="2" s="1"/>
  <c r="A104" i="2"/>
  <c r="F103" i="2"/>
  <c r="A103" i="2"/>
  <c r="L19" i="2"/>
  <c r="O7" i="2"/>
  <c r="L7" i="2"/>
  <c r="F7" i="2" s="1"/>
  <c r="A7" i="2"/>
  <c r="A169" i="2" l="1"/>
  <c r="F169" i="2"/>
  <c r="A170" i="2"/>
  <c r="F170" i="2"/>
  <c r="M168" i="2"/>
  <c r="F168" i="2"/>
  <c r="A177" i="2"/>
  <c r="F177" i="2"/>
  <c r="A159" i="2"/>
  <c r="F159" i="2"/>
  <c r="M34" i="2"/>
  <c r="F34" i="2" s="1"/>
  <c r="A34" i="2"/>
  <c r="M33" i="2"/>
  <c r="F33" i="2" s="1"/>
  <c r="A33" i="2"/>
  <c r="A36" i="2"/>
  <c r="F36" i="2"/>
  <c r="A167" i="2"/>
  <c r="F167" i="2"/>
  <c r="A160" i="2"/>
  <c r="F160" i="2"/>
  <c r="A109" i="2"/>
  <c r="F109" i="2"/>
  <c r="A141" i="2"/>
  <c r="F141" i="2"/>
  <c r="A154" i="2"/>
  <c r="F154" i="2"/>
  <c r="A31" i="2"/>
  <c r="F31" i="2"/>
  <c r="A27" i="2"/>
  <c r="F27" i="2"/>
  <c r="A28" i="2"/>
  <c r="F28" i="2"/>
  <c r="A79" i="2"/>
  <c r="F79" i="2"/>
  <c r="A107" i="2"/>
  <c r="F107" i="2"/>
  <c r="B686" i="4"/>
  <c r="B685" i="4"/>
  <c r="B684" i="4"/>
  <c r="B683" i="4"/>
  <c r="B682" i="4"/>
  <c r="B681" i="4"/>
  <c r="B680" i="4"/>
  <c r="B679" i="4"/>
  <c r="B678" i="4"/>
  <c r="B677" i="4"/>
  <c r="B676" i="4"/>
  <c r="B675" i="4"/>
  <c r="B674" i="4"/>
  <c r="B673" i="4"/>
  <c r="B672" i="4"/>
  <c r="B671" i="4"/>
  <c r="B670" i="4"/>
  <c r="B669" i="4"/>
  <c r="B668" i="4"/>
  <c r="B667" i="4"/>
  <c r="B666" i="4"/>
  <c r="B665" i="4"/>
  <c r="B664" i="4"/>
  <c r="B663" i="4"/>
  <c r="B662" i="4"/>
  <c r="B661" i="4"/>
  <c r="B660" i="4"/>
  <c r="B659" i="4"/>
  <c r="C658" i="4"/>
  <c r="B658" i="4"/>
  <c r="C657" i="4"/>
  <c r="B657" i="4"/>
  <c r="C656" i="4"/>
  <c r="B656" i="4"/>
  <c r="C655" i="4"/>
  <c r="B655" i="4"/>
  <c r="C654" i="4"/>
  <c r="B654" i="4"/>
  <c r="C653" i="4"/>
  <c r="B653" i="4"/>
  <c r="C652" i="4"/>
  <c r="B652" i="4"/>
  <c r="C651" i="4"/>
  <c r="B651" i="4"/>
  <c r="C650" i="4"/>
  <c r="B650" i="4"/>
  <c r="C649" i="4"/>
  <c r="B649" i="4"/>
  <c r="C648" i="4"/>
  <c r="B648" i="4"/>
  <c r="C647" i="4"/>
  <c r="B647" i="4"/>
  <c r="C646" i="4"/>
  <c r="B646" i="4"/>
  <c r="C645" i="4"/>
  <c r="B645" i="4"/>
  <c r="C644" i="4"/>
  <c r="B644" i="4"/>
  <c r="C643" i="4"/>
  <c r="B643" i="4"/>
  <c r="C642" i="4"/>
  <c r="B642" i="4"/>
  <c r="C641" i="4"/>
  <c r="B641" i="4"/>
  <c r="C640" i="4"/>
  <c r="B640" i="4"/>
  <c r="C639" i="4"/>
  <c r="B639" i="4"/>
  <c r="C638" i="4"/>
  <c r="B638" i="4"/>
  <c r="C637" i="4"/>
  <c r="B637" i="4"/>
  <c r="C636" i="4"/>
  <c r="B636" i="4"/>
  <c r="C635" i="4"/>
  <c r="B635" i="4"/>
  <c r="C634" i="4"/>
  <c r="B634" i="4"/>
  <c r="C633" i="4"/>
  <c r="B633" i="4"/>
  <c r="C632" i="4"/>
  <c r="B632" i="4"/>
  <c r="C631" i="4"/>
  <c r="B631" i="4"/>
  <c r="C630" i="4"/>
  <c r="B630" i="4"/>
  <c r="C629" i="4"/>
  <c r="B629" i="4"/>
  <c r="C628" i="4"/>
  <c r="B628" i="4"/>
  <c r="C627" i="4"/>
  <c r="B627" i="4"/>
  <c r="C626" i="4"/>
  <c r="B626" i="4"/>
  <c r="C625" i="4"/>
  <c r="B625" i="4"/>
  <c r="C624" i="4"/>
  <c r="B624" i="4"/>
  <c r="C623" i="4"/>
  <c r="B623" i="4"/>
  <c r="C622" i="4"/>
  <c r="B622" i="4"/>
  <c r="C621" i="4"/>
  <c r="B621" i="4"/>
  <c r="C620" i="4"/>
  <c r="B620" i="4"/>
  <c r="C619" i="4"/>
  <c r="B619" i="4"/>
  <c r="C618" i="4"/>
  <c r="B618" i="4"/>
  <c r="C617" i="4"/>
  <c r="B617" i="4"/>
  <c r="C616" i="4"/>
  <c r="B616" i="4"/>
  <c r="C615" i="4"/>
  <c r="B615" i="4"/>
  <c r="C614" i="4"/>
  <c r="B614" i="4"/>
  <c r="C613" i="4"/>
  <c r="B613" i="4"/>
  <c r="C612" i="4"/>
  <c r="B612" i="4"/>
  <c r="C611" i="4"/>
  <c r="B611" i="4"/>
  <c r="C610" i="4"/>
  <c r="B610" i="4"/>
  <c r="C609" i="4"/>
  <c r="B609" i="4"/>
  <c r="C608" i="4"/>
  <c r="B608" i="4"/>
  <c r="C607" i="4"/>
  <c r="B607" i="4"/>
  <c r="C606" i="4"/>
  <c r="B606" i="4"/>
  <c r="C605" i="4"/>
  <c r="B605" i="4"/>
  <c r="C604" i="4"/>
  <c r="B604" i="4"/>
  <c r="C603" i="4"/>
  <c r="B603" i="4"/>
  <c r="C602" i="4"/>
  <c r="B602" i="4"/>
  <c r="C601" i="4"/>
  <c r="B601" i="4"/>
  <c r="C600" i="4"/>
  <c r="B600" i="4"/>
  <c r="C599" i="4"/>
  <c r="B599" i="4"/>
  <c r="C598" i="4"/>
  <c r="B598" i="4"/>
  <c r="C597" i="4"/>
  <c r="B597" i="4"/>
  <c r="C596" i="4"/>
  <c r="B596" i="4"/>
  <c r="C595" i="4"/>
  <c r="B595" i="4"/>
  <c r="C594" i="4"/>
  <c r="B594" i="4"/>
  <c r="C593" i="4"/>
  <c r="B593" i="4"/>
  <c r="C592" i="4"/>
  <c r="B592" i="4"/>
  <c r="C591" i="4"/>
  <c r="B591" i="4"/>
  <c r="C590" i="4"/>
  <c r="B590" i="4"/>
  <c r="C589" i="4"/>
  <c r="B589" i="4"/>
  <c r="C588" i="4"/>
  <c r="B588" i="4"/>
  <c r="C587" i="4"/>
  <c r="B587" i="4"/>
  <c r="C586" i="4"/>
  <c r="B586" i="4"/>
  <c r="C585" i="4"/>
  <c r="B585" i="4"/>
  <c r="C584" i="4"/>
  <c r="B584" i="4"/>
  <c r="C583" i="4"/>
  <c r="B583" i="4"/>
  <c r="C582" i="4"/>
  <c r="B582" i="4"/>
  <c r="C581" i="4"/>
  <c r="B581" i="4"/>
  <c r="C580" i="4"/>
  <c r="B580" i="4"/>
  <c r="C579" i="4"/>
  <c r="B579" i="4"/>
  <c r="C578" i="4"/>
  <c r="B578" i="4"/>
  <c r="C577" i="4"/>
  <c r="B577" i="4"/>
  <c r="C576" i="4"/>
  <c r="B576" i="4"/>
  <c r="C575" i="4"/>
  <c r="B575" i="4"/>
  <c r="C574" i="4"/>
  <c r="B574" i="4"/>
  <c r="C573" i="4"/>
  <c r="B573" i="4"/>
  <c r="C572" i="4"/>
  <c r="B572" i="4"/>
  <c r="C571" i="4"/>
  <c r="B571" i="4"/>
  <c r="C570" i="4"/>
  <c r="B570" i="4"/>
  <c r="C569" i="4"/>
  <c r="B569" i="4"/>
  <c r="C568" i="4"/>
  <c r="B568" i="4"/>
  <c r="C567" i="4"/>
  <c r="B567" i="4"/>
  <c r="C566" i="4"/>
  <c r="B566" i="4"/>
  <c r="C565" i="4"/>
  <c r="B565" i="4"/>
  <c r="C564" i="4"/>
  <c r="B564" i="4"/>
  <c r="C563" i="4"/>
  <c r="B563" i="4"/>
  <c r="C562" i="4"/>
  <c r="B562" i="4"/>
  <c r="C561" i="4"/>
  <c r="B561" i="4"/>
  <c r="C560" i="4"/>
  <c r="B560" i="4"/>
  <c r="C559" i="4"/>
  <c r="B559" i="4"/>
  <c r="C558" i="4"/>
  <c r="B558" i="4"/>
  <c r="C557" i="4"/>
  <c r="B557" i="4"/>
  <c r="C556" i="4"/>
  <c r="B556" i="4"/>
  <c r="C555" i="4"/>
  <c r="B555" i="4"/>
  <c r="C554" i="4"/>
  <c r="B554" i="4"/>
  <c r="C553" i="4"/>
  <c r="B553" i="4"/>
  <c r="C552" i="4"/>
  <c r="B552" i="4"/>
  <c r="C551" i="4"/>
  <c r="B551" i="4"/>
  <c r="C550" i="4"/>
  <c r="B550" i="4"/>
  <c r="C549" i="4"/>
  <c r="B549" i="4"/>
  <c r="C548" i="4"/>
  <c r="B548" i="4"/>
  <c r="C547" i="4"/>
  <c r="B547" i="4"/>
  <c r="C546" i="4"/>
  <c r="B546" i="4"/>
  <c r="C545" i="4"/>
  <c r="B545" i="4"/>
  <c r="C544" i="4"/>
  <c r="B544" i="4"/>
  <c r="C543" i="4"/>
  <c r="B543" i="4"/>
  <c r="C542" i="4"/>
  <c r="B542" i="4"/>
  <c r="C541" i="4"/>
  <c r="B541" i="4"/>
  <c r="C540" i="4"/>
  <c r="B540" i="4"/>
  <c r="C539" i="4"/>
  <c r="B539" i="4"/>
  <c r="C538" i="4"/>
  <c r="B538" i="4"/>
  <c r="C537" i="4"/>
  <c r="B537" i="4"/>
  <c r="C536" i="4"/>
  <c r="B536" i="4"/>
  <c r="C535" i="4"/>
  <c r="B535" i="4"/>
  <c r="C534" i="4"/>
  <c r="B534" i="4"/>
  <c r="C533" i="4"/>
  <c r="B533" i="4"/>
  <c r="C532" i="4"/>
  <c r="B532" i="4"/>
  <c r="C531" i="4"/>
  <c r="B531" i="4"/>
  <c r="C530" i="4"/>
  <c r="B530" i="4"/>
  <c r="C529" i="4"/>
  <c r="B529" i="4"/>
  <c r="C528" i="4"/>
  <c r="B528" i="4"/>
  <c r="C527" i="4"/>
  <c r="B527" i="4"/>
  <c r="C526" i="4"/>
  <c r="B526" i="4"/>
  <c r="C525" i="4"/>
  <c r="B525" i="4"/>
  <c r="C524" i="4"/>
  <c r="B524" i="4"/>
  <c r="C523" i="4"/>
  <c r="B523" i="4"/>
  <c r="C522" i="4"/>
  <c r="B522" i="4"/>
  <c r="C521" i="4"/>
  <c r="B521" i="4"/>
  <c r="C520" i="4"/>
  <c r="B520" i="4"/>
  <c r="C519" i="4"/>
  <c r="B519" i="4"/>
  <c r="C518" i="4"/>
  <c r="B518" i="4"/>
  <c r="C517" i="4"/>
  <c r="B517" i="4"/>
  <c r="C516" i="4"/>
  <c r="B516" i="4"/>
  <c r="C515" i="4"/>
  <c r="B515" i="4"/>
  <c r="C514" i="4"/>
  <c r="B514" i="4"/>
  <c r="C513" i="4"/>
  <c r="B513" i="4"/>
  <c r="C512" i="4"/>
  <c r="B512" i="4"/>
  <c r="C511" i="4"/>
  <c r="B511" i="4"/>
  <c r="C510" i="4"/>
  <c r="B510" i="4"/>
  <c r="C509" i="4"/>
  <c r="B509" i="4"/>
  <c r="C506" i="4"/>
  <c r="B506" i="4"/>
  <c r="C505" i="4"/>
  <c r="B505" i="4"/>
  <c r="C504" i="4"/>
  <c r="B504" i="4"/>
  <c r="C503" i="4"/>
  <c r="B503" i="4"/>
  <c r="C502" i="4"/>
  <c r="B502" i="4"/>
  <c r="C501" i="4"/>
  <c r="B501" i="4"/>
  <c r="C500" i="4"/>
  <c r="B500" i="4"/>
  <c r="C499" i="4"/>
  <c r="B499" i="4"/>
  <c r="C498" i="4"/>
  <c r="B498" i="4"/>
  <c r="C497" i="4"/>
  <c r="B497" i="4"/>
  <c r="C496" i="4"/>
  <c r="B496" i="4"/>
  <c r="C495" i="4"/>
  <c r="B495" i="4"/>
  <c r="C494" i="4"/>
  <c r="B494" i="4"/>
  <c r="C493" i="4"/>
  <c r="B493" i="4"/>
  <c r="C492" i="4"/>
  <c r="B492" i="4"/>
  <c r="C491" i="4"/>
  <c r="B491" i="4"/>
  <c r="C490" i="4"/>
  <c r="B490" i="4"/>
  <c r="C489" i="4"/>
  <c r="B489" i="4"/>
  <c r="C488" i="4"/>
  <c r="B488" i="4"/>
  <c r="C487" i="4"/>
  <c r="B487" i="4"/>
  <c r="C486" i="4"/>
  <c r="B486" i="4"/>
  <c r="C485" i="4"/>
  <c r="B485" i="4"/>
  <c r="C484" i="4"/>
  <c r="B484" i="4"/>
  <c r="C483" i="4"/>
  <c r="B483" i="4"/>
  <c r="C482" i="4"/>
  <c r="B482" i="4"/>
  <c r="C481" i="4"/>
  <c r="B481" i="4"/>
  <c r="C480" i="4"/>
  <c r="B480" i="4"/>
  <c r="C479" i="4"/>
  <c r="B479" i="4"/>
  <c r="C478" i="4"/>
  <c r="B478" i="4"/>
  <c r="C477" i="4"/>
  <c r="B477" i="4"/>
  <c r="C476" i="4"/>
  <c r="B476" i="4"/>
  <c r="C475" i="4"/>
  <c r="B475" i="4"/>
  <c r="C474" i="4"/>
  <c r="B474" i="4"/>
  <c r="C473" i="4"/>
  <c r="B473" i="4"/>
  <c r="C472" i="4"/>
  <c r="B472" i="4"/>
  <c r="C471" i="4"/>
  <c r="B471" i="4"/>
  <c r="C470" i="4"/>
  <c r="B470" i="4"/>
  <c r="C469" i="4"/>
  <c r="B469" i="4"/>
  <c r="C468" i="4"/>
  <c r="B468" i="4"/>
  <c r="C467" i="4"/>
  <c r="B467" i="4"/>
  <c r="C466" i="4"/>
  <c r="B466" i="4"/>
  <c r="C465" i="4"/>
  <c r="B465" i="4"/>
  <c r="C464" i="4"/>
  <c r="B464" i="4"/>
  <c r="C463" i="4"/>
  <c r="B463" i="4"/>
  <c r="C462" i="4"/>
  <c r="B462" i="4"/>
  <c r="C461" i="4"/>
  <c r="B461" i="4"/>
  <c r="C460" i="4"/>
  <c r="B460" i="4"/>
  <c r="C459" i="4"/>
  <c r="B459" i="4"/>
  <c r="C458" i="4"/>
  <c r="B458" i="4"/>
  <c r="C457" i="4"/>
  <c r="B457" i="4"/>
  <c r="C456" i="4"/>
  <c r="B456" i="4"/>
  <c r="C455" i="4"/>
  <c r="B455" i="4"/>
  <c r="C454" i="4"/>
  <c r="B454" i="4"/>
  <c r="C453" i="4"/>
  <c r="B453" i="4"/>
  <c r="C452" i="4"/>
  <c r="B452" i="4"/>
  <c r="C451" i="4"/>
  <c r="B451" i="4"/>
  <c r="C450" i="4"/>
  <c r="B450" i="4"/>
  <c r="C449" i="4"/>
  <c r="B449" i="4"/>
  <c r="C448" i="4"/>
  <c r="B448" i="4"/>
  <c r="C447" i="4"/>
  <c r="B447" i="4"/>
  <c r="C446" i="4"/>
  <c r="B446" i="4"/>
  <c r="C445" i="4"/>
  <c r="B445" i="4"/>
  <c r="C444" i="4"/>
  <c r="B444" i="4"/>
  <c r="C443" i="4"/>
  <c r="B443" i="4"/>
  <c r="C442" i="4"/>
  <c r="B442" i="4"/>
  <c r="C441" i="4"/>
  <c r="B441" i="4"/>
  <c r="C440" i="4"/>
  <c r="B440" i="4"/>
  <c r="C439" i="4"/>
  <c r="B439" i="4"/>
  <c r="C438" i="4"/>
  <c r="B438" i="4"/>
  <c r="C437" i="4"/>
  <c r="B437" i="4"/>
  <c r="C436" i="4"/>
  <c r="B436" i="4"/>
  <c r="C435" i="4"/>
  <c r="B435" i="4"/>
  <c r="C434" i="4"/>
  <c r="B434" i="4"/>
  <c r="C433" i="4"/>
  <c r="B433" i="4"/>
  <c r="C432" i="4"/>
  <c r="B432" i="4"/>
  <c r="C431" i="4"/>
  <c r="B431" i="4"/>
  <c r="C430" i="4"/>
  <c r="B430" i="4"/>
  <c r="C429" i="4"/>
  <c r="B429" i="4"/>
  <c r="C428" i="4"/>
  <c r="B428" i="4"/>
  <c r="C427" i="4"/>
  <c r="B427" i="4"/>
  <c r="C426" i="4"/>
  <c r="B426" i="4"/>
  <c r="C425" i="4"/>
  <c r="B425" i="4"/>
  <c r="C424" i="4"/>
  <c r="B424" i="4"/>
  <c r="C423" i="4"/>
  <c r="B423" i="4"/>
  <c r="C422" i="4"/>
  <c r="B422" i="4"/>
  <c r="C421" i="4"/>
  <c r="B421" i="4"/>
  <c r="C420" i="4"/>
  <c r="B420" i="4"/>
  <c r="C419" i="4"/>
  <c r="B419" i="4"/>
  <c r="C418" i="4"/>
  <c r="B418" i="4"/>
  <c r="C417" i="4"/>
  <c r="B417" i="4"/>
  <c r="C416" i="4"/>
  <c r="B416" i="4"/>
  <c r="C415" i="4"/>
  <c r="B415" i="4"/>
  <c r="C414" i="4"/>
  <c r="B414" i="4"/>
  <c r="C413" i="4"/>
  <c r="B413" i="4"/>
  <c r="C412" i="4"/>
  <c r="B412" i="4"/>
  <c r="C411" i="4"/>
  <c r="B411" i="4"/>
  <c r="C410" i="4"/>
  <c r="B410" i="4"/>
  <c r="C409" i="4"/>
  <c r="B409" i="4"/>
  <c r="C408" i="4"/>
  <c r="B408" i="4"/>
  <c r="C407" i="4"/>
  <c r="B407" i="4"/>
  <c r="C406" i="4"/>
  <c r="B406" i="4"/>
  <c r="C405" i="4"/>
  <c r="B405" i="4"/>
  <c r="C404" i="4"/>
  <c r="B404" i="4"/>
  <c r="C403" i="4"/>
  <c r="B403" i="4"/>
  <c r="C402" i="4"/>
  <c r="B402" i="4"/>
  <c r="C401" i="4"/>
  <c r="B401" i="4"/>
  <c r="C400" i="4"/>
  <c r="B400" i="4"/>
  <c r="C399" i="4"/>
  <c r="B399" i="4"/>
  <c r="C398" i="4"/>
  <c r="B398" i="4"/>
  <c r="C397" i="4"/>
  <c r="B397" i="4"/>
  <c r="C396" i="4"/>
  <c r="B396" i="4"/>
  <c r="C395" i="4"/>
  <c r="B395" i="4"/>
  <c r="C394" i="4"/>
  <c r="B394" i="4"/>
  <c r="C393" i="4"/>
  <c r="B393" i="4"/>
  <c r="C392" i="4"/>
  <c r="B392" i="4"/>
  <c r="C391" i="4"/>
  <c r="B391" i="4"/>
  <c r="C390" i="4"/>
  <c r="B390" i="4"/>
  <c r="C389" i="4"/>
  <c r="B389" i="4"/>
  <c r="C388" i="4"/>
  <c r="B388" i="4"/>
  <c r="C387" i="4"/>
  <c r="B387" i="4"/>
  <c r="C386" i="4"/>
  <c r="B386" i="4"/>
  <c r="C385" i="4"/>
  <c r="B385" i="4"/>
  <c r="C384" i="4"/>
  <c r="B384" i="4"/>
  <c r="C383" i="4"/>
  <c r="B383" i="4"/>
  <c r="C382" i="4"/>
  <c r="B382" i="4"/>
  <c r="C381" i="4"/>
  <c r="B381" i="4"/>
  <c r="C380" i="4"/>
  <c r="B380" i="4"/>
  <c r="C379" i="4"/>
  <c r="B379" i="4"/>
  <c r="C378" i="4"/>
  <c r="B378" i="4"/>
  <c r="C377" i="4"/>
  <c r="B377" i="4"/>
  <c r="C376" i="4"/>
  <c r="B376" i="4"/>
  <c r="C375" i="4"/>
  <c r="B375" i="4"/>
  <c r="C374" i="4"/>
  <c r="B374" i="4"/>
  <c r="C373" i="4"/>
  <c r="B373" i="4"/>
  <c r="C372" i="4"/>
  <c r="B372" i="4"/>
  <c r="C371" i="4"/>
  <c r="B371" i="4"/>
  <c r="C370" i="4"/>
  <c r="B370" i="4"/>
  <c r="C369" i="4"/>
  <c r="B369" i="4"/>
  <c r="C368" i="4"/>
  <c r="B368" i="4"/>
  <c r="C367" i="4"/>
  <c r="B367" i="4"/>
  <c r="C366" i="4"/>
  <c r="B366" i="4"/>
  <c r="C365" i="4"/>
  <c r="B365" i="4"/>
  <c r="C364" i="4"/>
  <c r="B364" i="4"/>
  <c r="C363" i="4"/>
  <c r="B363" i="4"/>
  <c r="C362" i="4"/>
  <c r="B362" i="4"/>
  <c r="C361" i="4"/>
  <c r="B361" i="4"/>
  <c r="C360" i="4"/>
  <c r="B360" i="4"/>
  <c r="C359" i="4"/>
  <c r="B359" i="4"/>
  <c r="C358" i="4"/>
  <c r="B358" i="4"/>
  <c r="C357" i="4"/>
  <c r="B357" i="4"/>
  <c r="C356" i="4"/>
  <c r="B356" i="4"/>
  <c r="C355" i="4"/>
  <c r="B355" i="4"/>
  <c r="C354" i="4"/>
  <c r="B354" i="4"/>
  <c r="C353" i="4"/>
  <c r="B353" i="4"/>
  <c r="C352" i="4"/>
  <c r="B352" i="4"/>
  <c r="C351" i="4"/>
  <c r="B351" i="4"/>
  <c r="C350" i="4"/>
  <c r="B350" i="4"/>
  <c r="C349" i="4"/>
  <c r="B349" i="4"/>
  <c r="C348" i="4"/>
  <c r="B348" i="4"/>
  <c r="C347" i="4"/>
  <c r="B347" i="4"/>
  <c r="C346" i="4"/>
  <c r="B346" i="4"/>
  <c r="C345" i="4"/>
  <c r="B345" i="4"/>
  <c r="C344" i="4"/>
  <c r="B344" i="4"/>
  <c r="C343" i="4"/>
  <c r="B343" i="4"/>
  <c r="C342" i="4"/>
  <c r="B342" i="4"/>
  <c r="C341" i="4"/>
  <c r="B341" i="4"/>
  <c r="C340" i="4"/>
  <c r="B340" i="4"/>
  <c r="C339" i="4"/>
  <c r="B339" i="4"/>
  <c r="C338" i="4"/>
  <c r="B338" i="4"/>
  <c r="C337" i="4"/>
  <c r="B337" i="4"/>
  <c r="C336" i="4"/>
  <c r="B336" i="4"/>
  <c r="C335" i="4"/>
  <c r="B335" i="4"/>
  <c r="C334" i="4"/>
  <c r="B334" i="4"/>
  <c r="C333" i="4"/>
  <c r="B333" i="4"/>
  <c r="C332" i="4"/>
  <c r="B332" i="4"/>
  <c r="C331" i="4"/>
  <c r="B331" i="4"/>
  <c r="C330" i="4"/>
  <c r="B330" i="4"/>
  <c r="C329" i="4"/>
  <c r="B329" i="4"/>
  <c r="C328" i="4"/>
  <c r="B328" i="4"/>
  <c r="C327" i="4"/>
  <c r="B327" i="4"/>
  <c r="C326" i="4"/>
  <c r="B326" i="4"/>
  <c r="C325" i="4"/>
  <c r="B325" i="4"/>
  <c r="C324" i="4"/>
  <c r="B324" i="4"/>
  <c r="C323" i="4"/>
  <c r="B323" i="4"/>
  <c r="C322" i="4"/>
  <c r="B322" i="4"/>
  <c r="C321" i="4"/>
  <c r="B321" i="4"/>
  <c r="C320" i="4"/>
  <c r="B320" i="4"/>
  <c r="C319" i="4"/>
  <c r="B319" i="4"/>
  <c r="C318" i="4"/>
  <c r="B318" i="4"/>
  <c r="C317" i="4"/>
  <c r="B317" i="4"/>
  <c r="C316" i="4"/>
  <c r="B316" i="4"/>
  <c r="C315" i="4"/>
  <c r="B315" i="4"/>
  <c r="C314" i="4"/>
  <c r="B314" i="4"/>
  <c r="C313" i="4"/>
  <c r="B313" i="4"/>
  <c r="C312" i="4"/>
  <c r="B312" i="4"/>
  <c r="C311" i="4"/>
  <c r="B311" i="4"/>
  <c r="C310" i="4"/>
  <c r="B310" i="4"/>
  <c r="C309" i="4"/>
  <c r="B309" i="4"/>
  <c r="C308" i="4"/>
  <c r="B308" i="4"/>
  <c r="C307" i="4"/>
  <c r="B307" i="4"/>
  <c r="C306" i="4"/>
  <c r="B306" i="4"/>
  <c r="C305" i="4"/>
  <c r="B305" i="4"/>
  <c r="C304" i="4"/>
  <c r="B304" i="4"/>
  <c r="C303" i="4"/>
  <c r="B303" i="4"/>
  <c r="C302" i="4"/>
  <c r="B302" i="4"/>
  <c r="C301" i="4"/>
  <c r="B301" i="4"/>
  <c r="C300" i="4"/>
  <c r="B300" i="4"/>
  <c r="C299" i="4"/>
  <c r="B299" i="4"/>
  <c r="C298" i="4"/>
  <c r="B298" i="4"/>
  <c r="C297" i="4"/>
  <c r="B297" i="4"/>
  <c r="C296" i="4"/>
  <c r="B296" i="4"/>
  <c r="C295" i="4"/>
  <c r="B295" i="4"/>
  <c r="C294" i="4"/>
  <c r="B294" i="4"/>
  <c r="C293" i="4"/>
  <c r="B293" i="4"/>
  <c r="C292" i="4"/>
  <c r="B292" i="4"/>
  <c r="C291" i="4"/>
  <c r="B291" i="4"/>
  <c r="C290" i="4"/>
  <c r="B290" i="4"/>
  <c r="C289" i="4"/>
  <c r="B289" i="4"/>
  <c r="C288" i="4"/>
  <c r="B288" i="4"/>
  <c r="C287" i="4"/>
  <c r="B287" i="4"/>
  <c r="C286" i="4"/>
  <c r="B286" i="4"/>
  <c r="C285" i="4"/>
  <c r="B285" i="4"/>
  <c r="C284" i="4"/>
  <c r="B284" i="4"/>
  <c r="C283" i="4"/>
  <c r="B283" i="4"/>
  <c r="C282" i="4"/>
  <c r="B282" i="4"/>
  <c r="C281" i="4"/>
  <c r="B281" i="4"/>
  <c r="C280" i="4"/>
  <c r="B280" i="4"/>
  <c r="C279" i="4"/>
  <c r="B279" i="4"/>
  <c r="C278" i="4"/>
  <c r="B278" i="4"/>
  <c r="C277" i="4"/>
  <c r="B277" i="4"/>
  <c r="C276" i="4"/>
  <c r="B276" i="4"/>
  <c r="C275" i="4"/>
  <c r="B275" i="4"/>
  <c r="C274" i="4"/>
  <c r="B274" i="4"/>
  <c r="C273" i="4"/>
  <c r="B273" i="4"/>
  <c r="C272" i="4"/>
  <c r="B272" i="4"/>
  <c r="C271" i="4"/>
  <c r="B271" i="4"/>
  <c r="C270" i="4"/>
  <c r="B270" i="4"/>
  <c r="C269" i="4"/>
  <c r="B269" i="4"/>
  <c r="C268" i="4"/>
  <c r="B268" i="4"/>
  <c r="C267" i="4"/>
  <c r="B267" i="4"/>
  <c r="C266" i="4"/>
  <c r="B266" i="4"/>
  <c r="C265" i="4"/>
  <c r="B265" i="4"/>
  <c r="C264" i="4"/>
  <c r="B264" i="4"/>
  <c r="C263" i="4"/>
  <c r="B263" i="4"/>
  <c r="C262" i="4"/>
  <c r="B262" i="4"/>
  <c r="C261" i="4"/>
  <c r="B261" i="4"/>
  <c r="C260" i="4"/>
  <c r="B260" i="4"/>
  <c r="C259" i="4"/>
  <c r="B259" i="4"/>
  <c r="C258" i="4"/>
  <c r="B258" i="4"/>
  <c r="C257" i="4"/>
  <c r="B257" i="4"/>
  <c r="C256" i="4"/>
  <c r="B256" i="4"/>
  <c r="C255" i="4"/>
  <c r="B255" i="4"/>
  <c r="C254" i="4"/>
  <c r="B254" i="4"/>
  <c r="C253" i="4"/>
  <c r="B253" i="4"/>
  <c r="C252" i="4"/>
  <c r="B252" i="4"/>
  <c r="C251" i="4"/>
  <c r="B251" i="4"/>
  <c r="C250" i="4"/>
  <c r="B250" i="4"/>
  <c r="C249" i="4"/>
  <c r="B249" i="4"/>
  <c r="C248" i="4"/>
  <c r="B248" i="4"/>
  <c r="C246" i="4"/>
  <c r="B246" i="4"/>
  <c r="C245" i="4"/>
  <c r="B245" i="4"/>
  <c r="C244" i="4"/>
  <c r="B244" i="4"/>
  <c r="C243" i="4"/>
  <c r="B243" i="4"/>
  <c r="C242" i="4"/>
  <c r="B242" i="4"/>
  <c r="C241" i="4"/>
  <c r="B241" i="4"/>
  <c r="C240" i="4"/>
  <c r="B240" i="4"/>
  <c r="C239" i="4"/>
  <c r="B239" i="4"/>
  <c r="C238" i="4"/>
  <c r="B238" i="4"/>
  <c r="C237" i="4"/>
  <c r="B237" i="4"/>
  <c r="C236" i="4"/>
  <c r="B236" i="4"/>
  <c r="C235" i="4"/>
  <c r="B235" i="4"/>
  <c r="C234" i="4"/>
  <c r="B234" i="4"/>
  <c r="C233" i="4"/>
  <c r="B233" i="4"/>
  <c r="C232" i="4"/>
  <c r="B232" i="4"/>
  <c r="C231" i="4"/>
  <c r="B231" i="4"/>
  <c r="C230" i="4"/>
  <c r="B230" i="4"/>
  <c r="C229" i="4"/>
  <c r="B229" i="4"/>
  <c r="C228" i="4"/>
  <c r="B228" i="4"/>
  <c r="C227" i="4"/>
  <c r="B227" i="4"/>
  <c r="C226" i="4"/>
  <c r="B226" i="4"/>
  <c r="C225" i="4"/>
  <c r="B225" i="4"/>
  <c r="C224" i="4"/>
  <c r="B224" i="4"/>
  <c r="C223" i="4"/>
  <c r="B223" i="4"/>
  <c r="C222" i="4"/>
  <c r="B222" i="4"/>
  <c r="C221" i="4"/>
  <c r="B221" i="4"/>
  <c r="C220" i="4"/>
  <c r="B220" i="4"/>
  <c r="C219" i="4"/>
  <c r="B219" i="4"/>
  <c r="C218" i="4"/>
  <c r="B218" i="4"/>
  <c r="C217" i="4"/>
  <c r="B217" i="4"/>
  <c r="C216" i="4"/>
  <c r="B216" i="4"/>
  <c r="C215" i="4"/>
  <c r="B215" i="4"/>
  <c r="C214" i="4"/>
  <c r="B214" i="4"/>
  <c r="C213" i="4"/>
  <c r="B213" i="4"/>
  <c r="C212" i="4"/>
  <c r="B212" i="4"/>
  <c r="C211" i="4"/>
  <c r="B211" i="4"/>
  <c r="C209" i="4"/>
  <c r="B209" i="4"/>
  <c r="C208" i="4"/>
  <c r="B208" i="4"/>
  <c r="C207" i="4"/>
  <c r="B207" i="4"/>
  <c r="C206" i="4"/>
  <c r="B206" i="4"/>
  <c r="C205" i="4"/>
  <c r="B205" i="4"/>
  <c r="C204" i="4"/>
  <c r="B204" i="4"/>
  <c r="C203" i="4"/>
  <c r="B203" i="4"/>
  <c r="C202" i="4"/>
  <c r="B202" i="4"/>
  <c r="C201" i="4"/>
  <c r="B201" i="4"/>
  <c r="C200" i="4"/>
  <c r="B200" i="4"/>
  <c r="C199" i="4"/>
  <c r="B199" i="4"/>
  <c r="C198" i="4"/>
  <c r="B198" i="4"/>
  <c r="C197" i="4"/>
  <c r="B197" i="4"/>
  <c r="C196" i="4"/>
  <c r="B196" i="4"/>
  <c r="C195" i="4"/>
  <c r="B195" i="4"/>
  <c r="C194" i="4"/>
  <c r="B194" i="4"/>
  <c r="C193" i="4"/>
  <c r="B193" i="4"/>
  <c r="C192" i="4"/>
  <c r="B192" i="4"/>
  <c r="C191" i="4"/>
  <c r="B191" i="4"/>
  <c r="C190" i="4"/>
  <c r="B190" i="4"/>
  <c r="C189" i="4"/>
  <c r="B189" i="4"/>
  <c r="C188" i="4"/>
  <c r="B188" i="4"/>
  <c r="C187" i="4"/>
  <c r="B187" i="4"/>
  <c r="C186" i="4"/>
  <c r="B186" i="4"/>
  <c r="C185" i="4"/>
  <c r="B185" i="4"/>
  <c r="C184" i="4"/>
  <c r="B184" i="4"/>
  <c r="C183" i="4"/>
  <c r="B183" i="4"/>
  <c r="C182" i="4"/>
  <c r="B182" i="4"/>
  <c r="C181" i="4"/>
  <c r="B181" i="4"/>
  <c r="C180" i="4"/>
  <c r="B180" i="4"/>
  <c r="C179" i="4"/>
  <c r="B179" i="4"/>
  <c r="C178" i="4"/>
  <c r="B178" i="4"/>
  <c r="C177" i="4"/>
  <c r="B177" i="4"/>
  <c r="C176" i="4"/>
  <c r="B176" i="4"/>
  <c r="C175" i="4"/>
  <c r="B175" i="4"/>
  <c r="C174" i="4"/>
  <c r="B174" i="4"/>
  <c r="C173" i="4"/>
  <c r="B173" i="4"/>
  <c r="C172" i="4"/>
  <c r="B172" i="4"/>
  <c r="C171" i="4"/>
  <c r="B171" i="4"/>
  <c r="C170" i="4"/>
  <c r="B170" i="4"/>
  <c r="C169" i="4"/>
  <c r="B169" i="4"/>
  <c r="C168" i="4"/>
  <c r="B168" i="4"/>
  <c r="C167" i="4"/>
  <c r="B167" i="4"/>
  <c r="C166" i="4"/>
  <c r="B166" i="4"/>
  <c r="C165" i="4"/>
  <c r="B165" i="4"/>
  <c r="C164" i="4"/>
  <c r="B164" i="4"/>
  <c r="C163" i="4"/>
  <c r="B163" i="4"/>
  <c r="C162" i="4"/>
  <c r="B162" i="4"/>
  <c r="C161" i="4"/>
  <c r="B161" i="4"/>
  <c r="C160" i="4"/>
  <c r="B160" i="4"/>
  <c r="C159" i="4"/>
  <c r="B159" i="4"/>
  <c r="C158" i="4"/>
  <c r="B158" i="4"/>
  <c r="C157" i="4"/>
  <c r="B157" i="4"/>
  <c r="C156" i="4"/>
  <c r="B156" i="4"/>
  <c r="C155" i="4"/>
  <c r="B155" i="4"/>
  <c r="C154" i="4"/>
  <c r="B154" i="4"/>
  <c r="C153" i="4"/>
  <c r="B153" i="4"/>
  <c r="C152" i="4"/>
  <c r="B152" i="4"/>
  <c r="C151" i="4"/>
  <c r="B151" i="4"/>
  <c r="C150" i="4"/>
  <c r="B150" i="4"/>
  <c r="C149" i="4"/>
  <c r="B149" i="4"/>
  <c r="C148" i="4"/>
  <c r="B148" i="4"/>
  <c r="C147" i="4"/>
  <c r="B147" i="4"/>
  <c r="C146" i="4"/>
  <c r="B146" i="4"/>
  <c r="C145" i="4"/>
  <c r="B145" i="4"/>
  <c r="C144" i="4"/>
  <c r="B144" i="4"/>
  <c r="C143" i="4"/>
  <c r="B143" i="4"/>
  <c r="C142" i="4"/>
  <c r="B142" i="4"/>
  <c r="C140" i="4"/>
  <c r="B140" i="4"/>
  <c r="C139" i="4"/>
  <c r="B139" i="4"/>
  <c r="C138" i="4"/>
  <c r="B138" i="4"/>
  <c r="C137" i="4"/>
  <c r="B137" i="4"/>
  <c r="C136" i="4"/>
  <c r="B136" i="4"/>
  <c r="C135" i="4"/>
  <c r="B135" i="4"/>
  <c r="C134" i="4"/>
  <c r="B134" i="4"/>
  <c r="C132" i="4"/>
  <c r="B132" i="4"/>
  <c r="C131" i="4"/>
  <c r="B131" i="4"/>
  <c r="C130" i="4"/>
  <c r="B130" i="4"/>
  <c r="C129" i="4"/>
  <c r="B129" i="4"/>
  <c r="C128" i="4"/>
  <c r="B128" i="4"/>
  <c r="C127" i="4"/>
  <c r="B127" i="4"/>
  <c r="C126" i="4"/>
  <c r="B126" i="4"/>
  <c r="C125" i="4"/>
  <c r="B125" i="4"/>
  <c r="C124" i="4"/>
  <c r="B124" i="4"/>
  <c r="C123" i="4"/>
  <c r="B123" i="4"/>
  <c r="C122" i="4"/>
  <c r="B122" i="4"/>
  <c r="C121" i="4"/>
  <c r="B121" i="4"/>
  <c r="C120" i="4"/>
  <c r="B120" i="4"/>
  <c r="C119" i="4"/>
  <c r="B119" i="4"/>
  <c r="C118" i="4"/>
  <c r="B118" i="4"/>
  <c r="C117" i="4"/>
  <c r="B117" i="4"/>
  <c r="C116" i="4"/>
  <c r="B116" i="4"/>
  <c r="C115" i="4"/>
  <c r="B115" i="4"/>
  <c r="C114" i="4"/>
  <c r="B114" i="4"/>
  <c r="C113" i="4"/>
  <c r="B113" i="4"/>
  <c r="C112" i="4"/>
  <c r="B112" i="4"/>
  <c r="C111" i="4"/>
  <c r="B111" i="4"/>
  <c r="C110" i="4"/>
  <c r="B110" i="4"/>
  <c r="C109" i="4"/>
  <c r="B109" i="4"/>
  <c r="C108" i="4"/>
  <c r="B108" i="4"/>
  <c r="C107" i="4"/>
  <c r="B107" i="4"/>
  <c r="C106" i="4"/>
  <c r="B106" i="4"/>
  <c r="C105" i="4"/>
  <c r="B105" i="4"/>
  <c r="C104" i="4"/>
  <c r="B104" i="4"/>
  <c r="C103" i="4"/>
  <c r="B103" i="4"/>
  <c r="C102" i="4"/>
  <c r="B102" i="4"/>
  <c r="C101" i="4"/>
  <c r="B101" i="4"/>
  <c r="C100" i="4"/>
  <c r="B100" i="4"/>
  <c r="C99" i="4"/>
  <c r="B99" i="4"/>
  <c r="C98" i="4"/>
  <c r="B98" i="4"/>
  <c r="C97" i="4"/>
  <c r="B97" i="4"/>
  <c r="C96" i="4"/>
  <c r="B96" i="4"/>
  <c r="C95" i="4"/>
  <c r="B95" i="4"/>
  <c r="C94" i="4"/>
  <c r="B94" i="4"/>
  <c r="C93" i="4"/>
  <c r="B93" i="4"/>
  <c r="C92" i="4"/>
  <c r="B92" i="4"/>
  <c r="C91" i="4"/>
  <c r="B91" i="4"/>
  <c r="C90" i="4"/>
  <c r="B90" i="4"/>
  <c r="C89" i="4"/>
  <c r="B89" i="4"/>
  <c r="C88" i="4"/>
  <c r="B88" i="4"/>
  <c r="C87" i="4"/>
  <c r="B87" i="4"/>
  <c r="C86" i="4"/>
  <c r="B86" i="4"/>
  <c r="C85" i="4"/>
  <c r="B85" i="4"/>
  <c r="C84" i="4"/>
  <c r="B84" i="4"/>
  <c r="C83" i="4"/>
  <c r="B83" i="4"/>
  <c r="C82" i="4"/>
  <c r="B82" i="4"/>
  <c r="C81" i="4"/>
  <c r="B81" i="4"/>
  <c r="C80" i="4"/>
  <c r="B80" i="4"/>
  <c r="C79" i="4"/>
  <c r="B79" i="4"/>
  <c r="C78" i="4"/>
  <c r="B78" i="4"/>
  <c r="C77" i="4"/>
  <c r="B77" i="4"/>
  <c r="C76" i="4"/>
  <c r="B76" i="4"/>
  <c r="C75" i="4"/>
  <c r="B75" i="4"/>
  <c r="C74" i="4"/>
  <c r="B74" i="4"/>
  <c r="C73" i="4"/>
  <c r="B73" i="4"/>
  <c r="C72" i="4"/>
  <c r="B72" i="4"/>
  <c r="C71" i="4"/>
  <c r="B71" i="4"/>
  <c r="C70" i="4"/>
  <c r="B70" i="4"/>
  <c r="C69" i="4"/>
  <c r="B69" i="4"/>
  <c r="C68" i="4"/>
  <c r="B68" i="4"/>
  <c r="C67" i="4"/>
  <c r="B67" i="4"/>
  <c r="C66" i="4"/>
  <c r="B66" i="4"/>
  <c r="C65" i="4"/>
  <c r="B65" i="4"/>
  <c r="C64" i="4"/>
  <c r="B64" i="4"/>
  <c r="C63" i="4"/>
  <c r="B63" i="4"/>
  <c r="C62" i="4"/>
  <c r="B62" i="4"/>
  <c r="C61" i="4"/>
  <c r="B61" i="4"/>
  <c r="C60" i="4"/>
  <c r="B60" i="4"/>
  <c r="C59" i="4"/>
  <c r="B59" i="4"/>
  <c r="C58" i="4"/>
  <c r="B58" i="4"/>
  <c r="C57" i="4"/>
  <c r="B57" i="4"/>
  <c r="C56" i="4"/>
  <c r="B56" i="4"/>
  <c r="C55" i="4"/>
  <c r="B55" i="4"/>
  <c r="C54" i="4"/>
  <c r="B54" i="4"/>
  <c r="C53" i="4"/>
  <c r="B53" i="4"/>
  <c r="C52" i="4"/>
  <c r="B52" i="4"/>
  <c r="C51" i="4"/>
  <c r="B51" i="4"/>
  <c r="C50" i="4"/>
  <c r="B50" i="4"/>
  <c r="C49" i="4"/>
  <c r="B49" i="4"/>
  <c r="C48" i="4"/>
  <c r="B48" i="4"/>
  <c r="C47" i="4"/>
  <c r="B47" i="4"/>
  <c r="C46" i="4"/>
  <c r="B46" i="4"/>
  <c r="C45" i="4"/>
  <c r="B45" i="4"/>
  <c r="C44" i="4"/>
  <c r="B44" i="4"/>
  <c r="C43" i="4"/>
  <c r="B43" i="4"/>
  <c r="C42" i="4"/>
  <c r="B42" i="4"/>
  <c r="C41" i="4"/>
  <c r="B41" i="4"/>
  <c r="C40" i="4"/>
  <c r="B40" i="4"/>
  <c r="C39" i="4"/>
  <c r="B39" i="4"/>
  <c r="C38" i="4"/>
  <c r="B38" i="4"/>
  <c r="C37" i="4"/>
  <c r="B37" i="4"/>
  <c r="C36" i="4"/>
  <c r="B36" i="4"/>
  <c r="C35" i="4"/>
  <c r="B35" i="4"/>
  <c r="C34" i="4"/>
  <c r="B34" i="4"/>
  <c r="C33" i="4"/>
  <c r="B33" i="4"/>
  <c r="C32" i="4"/>
  <c r="B32" i="4"/>
  <c r="C31" i="4"/>
  <c r="B31" i="4"/>
  <c r="C30" i="4"/>
  <c r="B30" i="4"/>
  <c r="C29" i="4"/>
  <c r="B29" i="4"/>
  <c r="C28" i="4"/>
  <c r="B28" i="4"/>
  <c r="C27" i="4"/>
  <c r="B27" i="4"/>
  <c r="C26" i="4"/>
  <c r="B26" i="4"/>
  <c r="C25" i="4"/>
  <c r="B25" i="4"/>
  <c r="C24" i="4"/>
  <c r="B24" i="4"/>
  <c r="C23" i="4"/>
  <c r="B23" i="4"/>
  <c r="C22" i="4"/>
  <c r="B22" i="4"/>
  <c r="C21" i="4"/>
  <c r="B21" i="4"/>
  <c r="C20" i="4"/>
  <c r="B20" i="4"/>
  <c r="C19" i="4"/>
  <c r="B19" i="4"/>
  <c r="C18" i="4"/>
  <c r="B18" i="4"/>
  <c r="C17" i="4"/>
  <c r="B17" i="4"/>
  <c r="C16" i="4"/>
  <c r="B16" i="4"/>
  <c r="C15" i="4"/>
  <c r="B15" i="4"/>
  <c r="C14" i="4"/>
  <c r="B14" i="4"/>
  <c r="C13" i="4"/>
  <c r="B13" i="4"/>
  <c r="C12" i="4"/>
  <c r="B12" i="4"/>
  <c r="C11" i="4"/>
  <c r="B11" i="4"/>
  <c r="C10" i="4"/>
  <c r="B10" i="4"/>
  <c r="C9" i="4"/>
  <c r="B9" i="4"/>
  <c r="C8" i="4"/>
  <c r="B8" i="4"/>
  <c r="C6" i="4"/>
  <c r="B6" i="4"/>
  <c r="C5" i="4"/>
  <c r="B5" i="4"/>
  <c r="C4" i="4"/>
  <c r="B4" i="4"/>
  <c r="C3" i="4"/>
  <c r="B3" i="4"/>
  <c r="C2" i="4"/>
  <c r="B2" i="4"/>
  <c r="C1" i="4"/>
  <c r="B1" i="4"/>
  <c r="L260" i="2"/>
  <c r="A260" i="2" s="1"/>
  <c r="O259" i="2"/>
  <c r="L259" i="2"/>
  <c r="F259" i="2" s="1"/>
  <c r="A259" i="2"/>
  <c r="O258" i="2"/>
  <c r="L258" i="2"/>
  <c r="F258" i="2" s="1"/>
  <c r="A258" i="2"/>
  <c r="O257" i="2"/>
  <c r="L257" i="2"/>
  <c r="F257" i="2" s="1"/>
  <c r="A257" i="2"/>
  <c r="O256" i="2"/>
  <c r="L256" i="2"/>
  <c r="F256" i="2" s="1"/>
  <c r="A256" i="2"/>
  <c r="O255" i="2"/>
  <c r="L255" i="2"/>
  <c r="F255" i="2" s="1"/>
  <c r="A255" i="2"/>
  <c r="O254" i="2"/>
  <c r="L254" i="2"/>
  <c r="F254" i="2" s="1"/>
  <c r="A254" i="2"/>
  <c r="O253" i="2"/>
  <c r="L253" i="2"/>
  <c r="F253" i="2" s="1"/>
  <c r="A253" i="2"/>
  <c r="O252" i="2"/>
  <c r="L252" i="2"/>
  <c r="F252" i="2" s="1"/>
  <c r="A252" i="2"/>
  <c r="O251" i="2"/>
  <c r="L251" i="2"/>
  <c r="F251" i="2" s="1"/>
  <c r="A251" i="2"/>
  <c r="O250" i="2"/>
  <c r="L250" i="2"/>
  <c r="F250" i="2" s="1"/>
  <c r="A250" i="2"/>
  <c r="O249" i="2"/>
  <c r="L249" i="2"/>
  <c r="F249" i="2" s="1"/>
  <c r="A249" i="2"/>
  <c r="F248" i="2"/>
  <c r="A248" i="2"/>
  <c r="L247" i="2"/>
  <c r="A247" i="2" s="1"/>
  <c r="L246" i="2"/>
  <c r="A246" i="2" s="1"/>
  <c r="L245" i="2"/>
  <c r="A245" i="2" s="1"/>
  <c r="L244" i="2"/>
  <c r="A244" i="2" s="1"/>
  <c r="L243" i="2"/>
  <c r="A243" i="2" s="1"/>
  <c r="L242" i="2"/>
  <c r="A242" i="2" s="1"/>
  <c r="L241" i="2"/>
  <c r="A241" i="2" s="1"/>
  <c r="O240" i="2"/>
  <c r="L240" i="2"/>
  <c r="F240" i="2" s="1"/>
  <c r="A240" i="2"/>
  <c r="O239" i="2"/>
  <c r="L239" i="2"/>
  <c r="F239" i="2" s="1"/>
  <c r="A239" i="2"/>
  <c r="O238" i="2"/>
  <c r="L238" i="2"/>
  <c r="F238" i="2" s="1"/>
  <c r="A238" i="2"/>
  <c r="O237" i="2"/>
  <c r="L237" i="2"/>
  <c r="F237" i="2" s="1"/>
  <c r="A237" i="2"/>
  <c r="O236" i="2"/>
  <c r="L236" i="2"/>
  <c r="F236" i="2" s="1"/>
  <c r="A236" i="2"/>
  <c r="O235" i="2"/>
  <c r="L235" i="2"/>
  <c r="F235" i="2" s="1"/>
  <c r="A235" i="2"/>
  <c r="O234" i="2"/>
  <c r="L234" i="2"/>
  <c r="F234" i="2" s="1"/>
  <c r="A234" i="2"/>
  <c r="O233" i="2"/>
  <c r="L233" i="2"/>
  <c r="F233" i="2" s="1"/>
  <c r="A233" i="2"/>
  <c r="O232" i="2"/>
  <c r="L232" i="2"/>
  <c r="F232" i="2" s="1"/>
  <c r="A232" i="2"/>
  <c r="O231" i="2"/>
  <c r="L231" i="2"/>
  <c r="F231" i="2" s="1"/>
  <c r="A231" i="2"/>
  <c r="O230" i="2"/>
  <c r="L230" i="2"/>
  <c r="F230" i="2" s="1"/>
  <c r="A230" i="2"/>
  <c r="O229" i="2"/>
  <c r="L229" i="2"/>
  <c r="F229" i="2" s="1"/>
  <c r="A229" i="2"/>
  <c r="O228" i="2"/>
  <c r="L228" i="2"/>
  <c r="F228" i="2" s="1"/>
  <c r="A228" i="2"/>
  <c r="O227" i="2"/>
  <c r="L227" i="2"/>
  <c r="F227" i="2" s="1"/>
  <c r="A227" i="2"/>
  <c r="O226" i="2"/>
  <c r="L226" i="2"/>
  <c r="F226" i="2" s="1"/>
  <c r="A226" i="2"/>
  <c r="O225" i="2"/>
  <c r="L225" i="2"/>
  <c r="F225" i="2" s="1"/>
  <c r="A225" i="2"/>
  <c r="O224" i="2"/>
  <c r="L224" i="2"/>
  <c r="F224" i="2" s="1"/>
  <c r="A224" i="2"/>
  <c r="O223" i="2"/>
  <c r="L223" i="2"/>
  <c r="F223" i="2" s="1"/>
  <c r="A223" i="2"/>
  <c r="O222" i="2"/>
  <c r="L222" i="2"/>
  <c r="F222" i="2" s="1"/>
  <c r="A222" i="2"/>
  <c r="O221" i="2"/>
  <c r="L221" i="2"/>
  <c r="F221" i="2" s="1"/>
  <c r="A221" i="2"/>
  <c r="O220" i="2"/>
  <c r="L220" i="2"/>
  <c r="F220" i="2" s="1"/>
  <c r="A220" i="2"/>
  <c r="O219" i="2"/>
  <c r="L219" i="2"/>
  <c r="F219" i="2" s="1"/>
  <c r="A219" i="2"/>
  <c r="O218" i="2"/>
  <c r="L218" i="2"/>
  <c r="F218" i="2" s="1"/>
  <c r="A218" i="2"/>
  <c r="F217" i="2"/>
  <c r="A217" i="2"/>
  <c r="L216" i="2"/>
  <c r="O215" i="2"/>
  <c r="L215" i="2"/>
  <c r="F215" i="2" s="1"/>
  <c r="A215" i="2"/>
  <c r="O214" i="2"/>
  <c r="L214" i="2"/>
  <c r="F214" i="2" s="1"/>
  <c r="A214" i="2"/>
  <c r="O213" i="2"/>
  <c r="L213" i="2"/>
  <c r="F213" i="2" s="1"/>
  <c r="A213" i="2"/>
  <c r="O212" i="2"/>
  <c r="L212" i="2"/>
  <c r="F212" i="2" s="1"/>
  <c r="A212" i="2"/>
  <c r="F211" i="2"/>
  <c r="A211" i="2"/>
  <c r="O210" i="2"/>
  <c r="L210" i="2"/>
  <c r="F210" i="2" s="1"/>
  <c r="A210" i="2"/>
  <c r="F209" i="2"/>
  <c r="A209" i="2"/>
  <c r="L208" i="2"/>
  <c r="A208" i="2" s="1"/>
  <c r="L207" i="2"/>
  <c r="A207" i="2" s="1"/>
  <c r="L206" i="2"/>
  <c r="A206" i="2" s="1"/>
  <c r="L205" i="2"/>
  <c r="A205" i="2" s="1"/>
  <c r="L204" i="2"/>
  <c r="A204" i="2" s="1"/>
  <c r="O203" i="2"/>
  <c r="L203" i="2"/>
  <c r="F203" i="2" s="1"/>
  <c r="A203" i="2"/>
  <c r="O202" i="2"/>
  <c r="L202" i="2"/>
  <c r="F202" i="2" s="1"/>
  <c r="A202" i="2"/>
  <c r="F201" i="2"/>
  <c r="A201" i="2"/>
  <c r="O200" i="2"/>
  <c r="L200" i="2"/>
  <c r="F200" i="2" s="1"/>
  <c r="A200" i="2"/>
  <c r="O199" i="2"/>
  <c r="L199" i="2"/>
  <c r="F199" i="2" s="1"/>
  <c r="A199" i="2"/>
  <c r="F198" i="2"/>
  <c r="A198" i="2"/>
  <c r="L197" i="2"/>
  <c r="A197" i="2" s="1"/>
  <c r="L196" i="2"/>
  <c r="A196" i="2" s="1"/>
  <c r="L195" i="2"/>
  <c r="A195" i="2" s="1"/>
  <c r="F194" i="2"/>
  <c r="A194" i="2"/>
  <c r="F193" i="2"/>
  <c r="A193" i="2"/>
  <c r="L186" i="2"/>
  <c r="A186" i="2" s="1"/>
  <c r="O183" i="2"/>
  <c r="L183" i="2"/>
  <c r="F183" i="2" s="1"/>
  <c r="A183" i="2"/>
  <c r="O182" i="2"/>
  <c r="L182" i="2"/>
  <c r="F182" i="2" s="1"/>
  <c r="A182" i="2"/>
  <c r="O181" i="2"/>
  <c r="L181" i="2"/>
  <c r="F181" i="2" s="1"/>
  <c r="A181" i="2"/>
  <c r="O180" i="2"/>
  <c r="L180" i="2"/>
  <c r="F180" i="2" s="1"/>
  <c r="A180" i="2"/>
  <c r="F179" i="2"/>
  <c r="A179" i="2"/>
  <c r="L178" i="2"/>
  <c r="A178" i="2" s="1"/>
  <c r="L23" i="2"/>
  <c r="A23" i="2" s="1"/>
  <c r="L176" i="2"/>
  <c r="A176" i="2" s="1"/>
  <c r="O175" i="2"/>
  <c r="L175" i="2"/>
  <c r="F175" i="2" s="1"/>
  <c r="A175" i="2"/>
  <c r="O174" i="2"/>
  <c r="L174" i="2"/>
  <c r="F174" i="2" s="1"/>
  <c r="A174" i="2"/>
  <c r="O173" i="2"/>
  <c r="L173" i="2"/>
  <c r="F173" i="2" s="1"/>
  <c r="A173" i="2"/>
  <c r="O172" i="2"/>
  <c r="L172" i="2"/>
  <c r="F172" i="2" s="1"/>
  <c r="A172" i="2"/>
  <c r="F171" i="2"/>
  <c r="A171" i="2"/>
  <c r="L166" i="2"/>
  <c r="A166" i="2" s="1"/>
  <c r="L165" i="2"/>
  <c r="L164" i="2"/>
  <c r="L163" i="2"/>
  <c r="L162" i="2"/>
  <c r="L161" i="2"/>
  <c r="O158" i="2"/>
  <c r="L158" i="2"/>
  <c r="F158" i="2" s="1"/>
  <c r="A158" i="2"/>
  <c r="O157" i="2"/>
  <c r="L157" i="2"/>
  <c r="F157" i="2" s="1"/>
  <c r="A157" i="2"/>
  <c r="O156" i="2"/>
  <c r="L156" i="2"/>
  <c r="F156" i="2" s="1"/>
  <c r="A156" i="2"/>
  <c r="F155" i="2"/>
  <c r="A155" i="2"/>
  <c r="O152" i="2"/>
  <c r="L152" i="2"/>
  <c r="F152" i="2" s="1"/>
  <c r="A152" i="2"/>
  <c r="O151" i="2"/>
  <c r="L151" i="2"/>
  <c r="F151" i="2" s="1"/>
  <c r="A151" i="2"/>
  <c r="F149" i="2"/>
  <c r="A149" i="2"/>
  <c r="L148" i="2"/>
  <c r="A148" i="2" s="1"/>
  <c r="F147" i="2"/>
  <c r="A147" i="2"/>
  <c r="F146" i="2"/>
  <c r="A146" i="2"/>
  <c r="O143" i="2"/>
  <c r="L143" i="2"/>
  <c r="F143" i="2" s="1"/>
  <c r="A143" i="2"/>
  <c r="F142" i="2"/>
  <c r="A142" i="2"/>
  <c r="O140" i="2"/>
  <c r="L140" i="2"/>
  <c r="F140" i="2" s="1"/>
  <c r="A140" i="2"/>
  <c r="O139" i="2"/>
  <c r="L139" i="2"/>
  <c r="F139" i="2" s="1"/>
  <c r="A139" i="2"/>
  <c r="F138" i="2"/>
  <c r="A138" i="2"/>
  <c r="L137" i="2"/>
  <c r="O136" i="2"/>
  <c r="L136" i="2"/>
  <c r="F136" i="2" s="1"/>
  <c r="A136" i="2"/>
  <c r="O135" i="2"/>
  <c r="L135" i="2"/>
  <c r="F135" i="2" s="1"/>
  <c r="A135" i="2"/>
  <c r="O134" i="2"/>
  <c r="L134" i="2"/>
  <c r="F134" i="2" s="1"/>
  <c r="A134" i="2"/>
  <c r="F133" i="2"/>
  <c r="A133" i="2"/>
  <c r="L132" i="2"/>
  <c r="A132" i="2" s="1"/>
  <c r="O131" i="2"/>
  <c r="L131" i="2"/>
  <c r="F131" i="2" s="1"/>
  <c r="A131" i="2"/>
  <c r="O130" i="2"/>
  <c r="L130" i="2"/>
  <c r="F130" i="2" s="1"/>
  <c r="A130" i="2"/>
  <c r="O129" i="2"/>
  <c r="L129" i="2"/>
  <c r="F129" i="2" s="1"/>
  <c r="A129" i="2"/>
  <c r="F128" i="2"/>
  <c r="A128" i="2"/>
  <c r="L127" i="2"/>
  <c r="A127" i="2" s="1"/>
  <c r="O126" i="2"/>
  <c r="L126" i="2"/>
  <c r="F126" i="2" s="1"/>
  <c r="A126" i="2"/>
  <c r="O125" i="2"/>
  <c r="L125" i="2"/>
  <c r="F125" i="2" s="1"/>
  <c r="A125" i="2"/>
  <c r="O124" i="2"/>
  <c r="L124" i="2"/>
  <c r="F124" i="2" s="1"/>
  <c r="A124" i="2"/>
  <c r="O123" i="2"/>
  <c r="L123" i="2"/>
  <c r="F123" i="2" s="1"/>
  <c r="A123" i="2"/>
  <c r="O122" i="2"/>
  <c r="L122" i="2"/>
  <c r="F122" i="2" s="1"/>
  <c r="A122" i="2"/>
  <c r="O121" i="2"/>
  <c r="L121" i="2"/>
  <c r="F121" i="2" s="1"/>
  <c r="A121" i="2"/>
  <c r="O120" i="2"/>
  <c r="L120" i="2"/>
  <c r="F120" i="2" s="1"/>
  <c r="A120" i="2"/>
  <c r="F119" i="2"/>
  <c r="A119" i="2"/>
  <c r="O118" i="2"/>
  <c r="L118" i="2"/>
  <c r="F118" i="2" s="1"/>
  <c r="A118" i="2"/>
  <c r="O117" i="2"/>
  <c r="L117" i="2"/>
  <c r="F117" i="2" s="1"/>
  <c r="A117" i="2"/>
  <c r="O116" i="2"/>
  <c r="L116" i="2"/>
  <c r="F116" i="2" s="1"/>
  <c r="A116" i="2"/>
  <c r="O115" i="2"/>
  <c r="L115" i="2"/>
  <c r="F115" i="2" s="1"/>
  <c r="A115" i="2"/>
  <c r="O114" i="2"/>
  <c r="L114" i="2"/>
  <c r="F114" i="2" s="1"/>
  <c r="A114" i="2"/>
  <c r="O113" i="2"/>
  <c r="L113" i="2"/>
  <c r="F113" i="2" s="1"/>
  <c r="A113" i="2"/>
  <c r="O112" i="2"/>
  <c r="L112" i="2"/>
  <c r="F112" i="2" s="1"/>
  <c r="A112" i="2"/>
  <c r="O111" i="2"/>
  <c r="L111" i="2"/>
  <c r="F111" i="2" s="1"/>
  <c r="A111" i="2"/>
  <c r="M100" i="2"/>
  <c r="F100" i="2" s="1"/>
  <c r="A100" i="2"/>
  <c r="M99" i="2"/>
  <c r="F99" i="2" s="1"/>
  <c r="A99" i="2"/>
  <c r="O98" i="2"/>
  <c r="L98" i="2"/>
  <c r="F98" i="2" s="1"/>
  <c r="A98" i="2"/>
  <c r="O97" i="2"/>
  <c r="L97" i="2"/>
  <c r="F97" i="2" s="1"/>
  <c r="A97" i="2"/>
  <c r="F96" i="2"/>
  <c r="A96" i="2"/>
  <c r="O93" i="2"/>
  <c r="L93" i="2"/>
  <c r="F93" i="2" s="1"/>
  <c r="A93" i="2"/>
  <c r="O92" i="2"/>
  <c r="L92" i="2"/>
  <c r="F92" i="2" s="1"/>
  <c r="A92" i="2"/>
  <c r="O91" i="2"/>
  <c r="L91" i="2"/>
  <c r="F91" i="2" s="1"/>
  <c r="A91" i="2"/>
  <c r="F90" i="2"/>
  <c r="A90" i="2"/>
  <c r="L89" i="2"/>
  <c r="A89" i="2" s="1"/>
  <c r="O88" i="2"/>
  <c r="L88" i="2"/>
  <c r="F88" i="2" s="1"/>
  <c r="A88" i="2"/>
  <c r="O87" i="2"/>
  <c r="L87" i="2"/>
  <c r="F87" i="2" s="1"/>
  <c r="A87" i="2"/>
  <c r="O86" i="2"/>
  <c r="L86" i="2"/>
  <c r="F86" i="2" s="1"/>
  <c r="A86" i="2"/>
  <c r="F85" i="2"/>
  <c r="A85" i="2"/>
  <c r="L84" i="2"/>
  <c r="M83" i="2"/>
  <c r="F83" i="2"/>
  <c r="A83" i="2"/>
  <c r="O82" i="2"/>
  <c r="L82" i="2"/>
  <c r="F82" i="2" s="1"/>
  <c r="A82" i="2"/>
  <c r="O81" i="2"/>
  <c r="L81" i="2"/>
  <c r="F81" i="2" s="1"/>
  <c r="A81" i="2"/>
  <c r="F80" i="2"/>
  <c r="A80" i="2"/>
  <c r="L77" i="2"/>
  <c r="A77" i="2" s="1"/>
  <c r="L76" i="2"/>
  <c r="L75" i="2"/>
  <c r="A75" i="2" s="1"/>
  <c r="L74" i="2"/>
  <c r="O73" i="2"/>
  <c r="L73" i="2"/>
  <c r="F73" i="2" s="1"/>
  <c r="A73" i="2"/>
  <c r="O72" i="2"/>
  <c r="L72" i="2"/>
  <c r="F72" i="2" s="1"/>
  <c r="A72" i="2"/>
  <c r="O71" i="2"/>
  <c r="L71" i="2"/>
  <c r="F71" i="2" s="1"/>
  <c r="A71" i="2"/>
  <c r="O70" i="2"/>
  <c r="L70" i="2"/>
  <c r="F70" i="2" s="1"/>
  <c r="A70" i="2"/>
  <c r="O69" i="2"/>
  <c r="L69" i="2"/>
  <c r="F69" i="2" s="1"/>
  <c r="A69" i="2"/>
  <c r="F68" i="2"/>
  <c r="A68" i="2"/>
  <c r="L67" i="2"/>
  <c r="A67" i="2" s="1"/>
  <c r="L66" i="2"/>
  <c r="A66" i="2" s="1"/>
  <c r="O65" i="2"/>
  <c r="L65" i="2"/>
  <c r="F65" i="2" s="1"/>
  <c r="A65" i="2"/>
  <c r="O64" i="2"/>
  <c r="L64" i="2"/>
  <c r="F64" i="2" s="1"/>
  <c r="A64" i="2"/>
  <c r="O63" i="2"/>
  <c r="L63" i="2"/>
  <c r="F63" i="2" s="1"/>
  <c r="A63" i="2"/>
  <c r="O62" i="2"/>
  <c r="L62" i="2"/>
  <c r="F62" i="2" s="1"/>
  <c r="A62" i="2"/>
  <c r="O61" i="2"/>
  <c r="L61" i="2"/>
  <c r="F61" i="2" s="1"/>
  <c r="A61" i="2"/>
  <c r="O60" i="2"/>
  <c r="L60" i="2"/>
  <c r="F60" i="2" s="1"/>
  <c r="A60" i="2"/>
  <c r="F59" i="2"/>
  <c r="A59" i="2"/>
  <c r="L58" i="2"/>
  <c r="A58" i="2" s="1"/>
  <c r="L57" i="2"/>
  <c r="A57" i="2" s="1"/>
  <c r="L56" i="2"/>
  <c r="A56" i="2" s="1"/>
  <c r="O55" i="2"/>
  <c r="L55" i="2"/>
  <c r="F55" i="2" s="1"/>
  <c r="A55" i="2"/>
  <c r="O54" i="2"/>
  <c r="L54" i="2"/>
  <c r="F54" i="2" s="1"/>
  <c r="A54" i="2"/>
  <c r="O53" i="2"/>
  <c r="L53" i="2"/>
  <c r="F53" i="2" s="1"/>
  <c r="A53" i="2"/>
  <c r="O52" i="2"/>
  <c r="L52" i="2"/>
  <c r="F52" i="2" s="1"/>
  <c r="A52" i="2"/>
  <c r="O51" i="2"/>
  <c r="L51" i="2"/>
  <c r="F51" i="2" s="1"/>
  <c r="A51" i="2"/>
  <c r="F50" i="2"/>
  <c r="A50" i="2"/>
  <c r="L49" i="2"/>
  <c r="A49" i="2" s="1"/>
  <c r="L48" i="2"/>
  <c r="A48" i="2" s="1"/>
  <c r="O47" i="2"/>
  <c r="L47" i="2"/>
  <c r="F47" i="2" s="1"/>
  <c r="A47" i="2"/>
  <c r="O46" i="2"/>
  <c r="L46" i="2"/>
  <c r="F46" i="2" s="1"/>
  <c r="A46" i="2"/>
  <c r="O45" i="2"/>
  <c r="L45" i="2"/>
  <c r="F45" i="2" s="1"/>
  <c r="A45" i="2"/>
  <c r="O44" i="2"/>
  <c r="L44" i="2"/>
  <c r="F44" i="2" s="1"/>
  <c r="A44" i="2"/>
  <c r="O43" i="2"/>
  <c r="L43" i="2"/>
  <c r="F43" i="2" s="1"/>
  <c r="A43" i="2"/>
  <c r="O42" i="2"/>
  <c r="L42" i="2"/>
  <c r="F42" i="2" s="1"/>
  <c r="A42" i="2"/>
  <c r="O41" i="2"/>
  <c r="L41" i="2"/>
  <c r="F41" i="2" s="1"/>
  <c r="A41" i="2"/>
  <c r="O40" i="2"/>
  <c r="L40" i="2"/>
  <c r="F40" i="2" s="1"/>
  <c r="A40" i="2"/>
  <c r="O39" i="2"/>
  <c r="L39" i="2"/>
  <c r="F39" i="2" s="1"/>
  <c r="A39" i="2"/>
  <c r="O38" i="2"/>
  <c r="L38" i="2"/>
  <c r="F38" i="2" s="1"/>
  <c r="A38" i="2"/>
  <c r="F37" i="2"/>
  <c r="A37" i="2"/>
  <c r="L185" i="2"/>
  <c r="M185" i="2" s="1"/>
  <c r="O184" i="2"/>
  <c r="L184" i="2"/>
  <c r="F184" i="2" s="1"/>
  <c r="A184" i="2"/>
  <c r="L192" i="2"/>
  <c r="M192" i="2" s="1"/>
  <c r="L191" i="2"/>
  <c r="A191" i="2" s="1"/>
  <c r="O190" i="2"/>
  <c r="L190" i="2"/>
  <c r="F190" i="2" s="1"/>
  <c r="A190" i="2"/>
  <c r="O189" i="2"/>
  <c r="L189" i="2"/>
  <c r="F189" i="2" s="1"/>
  <c r="A189" i="2"/>
  <c r="O188" i="2"/>
  <c r="L188" i="2"/>
  <c r="F188" i="2" s="1"/>
  <c r="A188" i="2"/>
  <c r="F187" i="2"/>
  <c r="A187" i="2"/>
  <c r="O25" i="2"/>
  <c r="L25" i="2"/>
  <c r="F25" i="2" s="1"/>
  <c r="A25" i="2"/>
  <c r="F24" i="2"/>
  <c r="A24" i="2"/>
  <c r="L22" i="2"/>
  <c r="A22" i="2" s="1"/>
  <c r="L21" i="2"/>
  <c r="O20" i="2"/>
  <c r="L20" i="2"/>
  <c r="F20" i="2" s="1"/>
  <c r="A20" i="2"/>
  <c r="O19" i="2"/>
  <c r="F19" i="2"/>
  <c r="A19" i="2"/>
  <c r="F18" i="2"/>
  <c r="A18" i="2"/>
  <c r="M17" i="2"/>
  <c r="F17" i="2" s="1"/>
  <c r="A17" i="2"/>
  <c r="M16" i="2"/>
  <c r="F16" i="2" s="1"/>
  <c r="A16" i="2"/>
  <c r="O15" i="2"/>
  <c r="L15" i="2"/>
  <c r="F15" i="2" s="1"/>
  <c r="A15" i="2"/>
  <c r="O14" i="2"/>
  <c r="L14" i="2"/>
  <c r="F14" i="2" s="1"/>
  <c r="A14" i="2"/>
  <c r="O13" i="2"/>
  <c r="L13" i="2"/>
  <c r="F13" i="2" s="1"/>
  <c r="A13" i="2"/>
  <c r="O12" i="2"/>
  <c r="L12" i="2"/>
  <c r="F12" i="2" s="1"/>
  <c r="A12" i="2"/>
  <c r="O11" i="2"/>
  <c r="L11" i="2"/>
  <c r="F11" i="2" s="1"/>
  <c r="A11" i="2"/>
  <c r="O10" i="2"/>
  <c r="L10" i="2"/>
  <c r="F10" i="2" s="1"/>
  <c r="A10" i="2"/>
  <c r="F9" i="2"/>
  <c r="A9" i="2"/>
  <c r="O8" i="2"/>
  <c r="L8" i="2"/>
  <c r="F8" i="2" s="1"/>
  <c r="A8" i="2"/>
  <c r="O6" i="2"/>
  <c r="L6" i="2"/>
  <c r="F6" i="2" s="1"/>
  <c r="A6" i="2"/>
  <c r="F5" i="2"/>
  <c r="A5" i="2"/>
  <c r="O4" i="2"/>
  <c r="L4" i="2"/>
  <c r="F4" i="2" s="1"/>
  <c r="A4" i="2"/>
  <c r="O3" i="2"/>
  <c r="L3" i="2"/>
  <c r="F3" i="2" s="1"/>
  <c r="A3" i="2"/>
  <c r="F2" i="2"/>
  <c r="A2" i="2"/>
  <c r="L654" i="1"/>
  <c r="K654" i="1"/>
  <c r="L653" i="1"/>
  <c r="K653" i="1"/>
  <c r="L652" i="1"/>
  <c r="K652" i="1"/>
  <c r="L651" i="1"/>
  <c r="K651" i="1"/>
  <c r="L650" i="1"/>
  <c r="K650" i="1"/>
  <c r="L649" i="1"/>
  <c r="K649" i="1"/>
  <c r="L648" i="1"/>
  <c r="K648" i="1"/>
  <c r="L647" i="1"/>
  <c r="K647" i="1"/>
  <c r="L646" i="1"/>
  <c r="K646" i="1"/>
  <c r="L645" i="1"/>
  <c r="K645" i="1"/>
  <c r="L644" i="1"/>
  <c r="K644" i="1"/>
  <c r="L643" i="1"/>
  <c r="K643" i="1"/>
  <c r="L642" i="1"/>
  <c r="K642" i="1"/>
  <c r="L641" i="1"/>
  <c r="K641" i="1"/>
  <c r="L640" i="1"/>
  <c r="K640" i="1"/>
  <c r="L639" i="1"/>
  <c r="K639" i="1"/>
  <c r="L638" i="1"/>
  <c r="K638" i="1"/>
  <c r="L637" i="1"/>
  <c r="K637" i="1"/>
  <c r="L636" i="1"/>
  <c r="K636" i="1"/>
  <c r="L635" i="1"/>
  <c r="K635" i="1"/>
  <c r="L634" i="1"/>
  <c r="K634" i="1"/>
  <c r="L633" i="1"/>
  <c r="K633" i="1"/>
  <c r="L632" i="1"/>
  <c r="K632" i="1"/>
  <c r="L631" i="1"/>
  <c r="K631" i="1"/>
  <c r="L630" i="1"/>
  <c r="K630" i="1"/>
  <c r="L629" i="1"/>
  <c r="K629" i="1"/>
  <c r="L628" i="1"/>
  <c r="K628" i="1"/>
  <c r="L627" i="1"/>
  <c r="K627" i="1"/>
  <c r="L626" i="1"/>
  <c r="K626" i="1"/>
  <c r="L625" i="1"/>
  <c r="K625" i="1"/>
  <c r="L624" i="1"/>
  <c r="K624" i="1"/>
  <c r="L623" i="1"/>
  <c r="K623" i="1"/>
  <c r="L622" i="1"/>
  <c r="K622" i="1"/>
  <c r="L621" i="1"/>
  <c r="K621" i="1"/>
  <c r="L620" i="1"/>
  <c r="K620" i="1"/>
  <c r="L619" i="1"/>
  <c r="K619" i="1"/>
  <c r="L618" i="1"/>
  <c r="K618" i="1"/>
  <c r="L617" i="1"/>
  <c r="K617" i="1"/>
  <c r="L616" i="1"/>
  <c r="K616" i="1"/>
  <c r="L615" i="1"/>
  <c r="K615" i="1"/>
  <c r="L614" i="1"/>
  <c r="K614" i="1"/>
  <c r="L613" i="1"/>
  <c r="K613" i="1"/>
  <c r="L612" i="1"/>
  <c r="K612" i="1"/>
  <c r="L611" i="1"/>
  <c r="K611" i="1"/>
  <c r="L610" i="1"/>
  <c r="K610" i="1"/>
  <c r="L609" i="1"/>
  <c r="K609" i="1"/>
  <c r="L608" i="1"/>
  <c r="K608" i="1"/>
  <c r="L607" i="1"/>
  <c r="K607" i="1"/>
  <c r="L606" i="1"/>
  <c r="K606" i="1"/>
  <c r="L605" i="1"/>
  <c r="K605" i="1"/>
  <c r="L604" i="1"/>
  <c r="K604" i="1"/>
  <c r="L603" i="1"/>
  <c r="K603" i="1"/>
  <c r="L602" i="1"/>
  <c r="K602" i="1"/>
  <c r="L601" i="1"/>
  <c r="K601" i="1"/>
  <c r="L600" i="1"/>
  <c r="K600" i="1"/>
  <c r="L599" i="1"/>
  <c r="K599" i="1"/>
  <c r="L598" i="1"/>
  <c r="K598" i="1"/>
  <c r="L597" i="1"/>
  <c r="K597" i="1"/>
  <c r="L596" i="1"/>
  <c r="K596" i="1"/>
  <c r="L595" i="1"/>
  <c r="K595" i="1"/>
  <c r="L594" i="1"/>
  <c r="K594" i="1"/>
  <c r="L593" i="1"/>
  <c r="K593" i="1"/>
  <c r="L592" i="1"/>
  <c r="K592" i="1"/>
  <c r="L591" i="1"/>
  <c r="K591" i="1"/>
  <c r="L590" i="1"/>
  <c r="K590" i="1"/>
  <c r="L589" i="1"/>
  <c r="K589" i="1"/>
  <c r="L588" i="1"/>
  <c r="K588" i="1"/>
  <c r="L587" i="1"/>
  <c r="K587" i="1"/>
  <c r="L586" i="1"/>
  <c r="K586" i="1"/>
  <c r="L585" i="1"/>
  <c r="K585" i="1"/>
  <c r="L584" i="1"/>
  <c r="K584" i="1"/>
  <c r="L583" i="1"/>
  <c r="K583" i="1"/>
  <c r="L582" i="1"/>
  <c r="K582" i="1"/>
  <c r="L581" i="1"/>
  <c r="K581" i="1"/>
  <c r="L580" i="1"/>
  <c r="K580" i="1"/>
  <c r="L579" i="1"/>
  <c r="K579" i="1"/>
  <c r="L578" i="1"/>
  <c r="K578" i="1"/>
  <c r="L577" i="1"/>
  <c r="K577" i="1"/>
  <c r="L576" i="1"/>
  <c r="K576" i="1"/>
  <c r="L575" i="1"/>
  <c r="K575" i="1"/>
  <c r="L574" i="1"/>
  <c r="K574" i="1"/>
  <c r="L573" i="1"/>
  <c r="K573" i="1"/>
  <c r="L572" i="1"/>
  <c r="K572" i="1"/>
  <c r="L571" i="1"/>
  <c r="K571" i="1"/>
  <c r="L570" i="1"/>
  <c r="K570" i="1"/>
  <c r="L569" i="1"/>
  <c r="K569" i="1"/>
  <c r="L568" i="1"/>
  <c r="K568" i="1"/>
  <c r="L567" i="1"/>
  <c r="K567" i="1"/>
  <c r="L566" i="1"/>
  <c r="K566" i="1"/>
  <c r="L565" i="1"/>
  <c r="K565" i="1"/>
  <c r="L564" i="1"/>
  <c r="K564" i="1"/>
  <c r="L563" i="1"/>
  <c r="K563" i="1"/>
  <c r="L562" i="1"/>
  <c r="K562" i="1"/>
  <c r="L561" i="1"/>
  <c r="K561" i="1"/>
  <c r="L560" i="1"/>
  <c r="K560" i="1"/>
  <c r="L559" i="1"/>
  <c r="K559" i="1"/>
  <c r="L558" i="1"/>
  <c r="K558" i="1"/>
  <c r="L557" i="1"/>
  <c r="K557" i="1"/>
  <c r="L556" i="1"/>
  <c r="K556" i="1"/>
  <c r="L555" i="1"/>
  <c r="K555" i="1"/>
  <c r="L554" i="1"/>
  <c r="K554" i="1"/>
  <c r="L553" i="1"/>
  <c r="K553" i="1"/>
  <c r="L552" i="1"/>
  <c r="K552" i="1"/>
  <c r="L551" i="1"/>
  <c r="K551" i="1"/>
  <c r="L550" i="1"/>
  <c r="K550" i="1"/>
  <c r="L549" i="1"/>
  <c r="K549" i="1"/>
  <c r="L548" i="1"/>
  <c r="K548" i="1"/>
  <c r="L547" i="1"/>
  <c r="K547" i="1"/>
  <c r="L546" i="1"/>
  <c r="K546" i="1"/>
  <c r="L545" i="1"/>
  <c r="K545" i="1"/>
  <c r="L544" i="1"/>
  <c r="K544" i="1"/>
  <c r="L543" i="1"/>
  <c r="K543" i="1"/>
  <c r="L542" i="1"/>
  <c r="K542" i="1"/>
  <c r="L541" i="1"/>
  <c r="K541" i="1"/>
  <c r="L540" i="1"/>
  <c r="K540" i="1"/>
  <c r="L539" i="1"/>
  <c r="K539" i="1"/>
  <c r="L538" i="1"/>
  <c r="K538" i="1"/>
  <c r="L537" i="1"/>
  <c r="K537" i="1"/>
  <c r="L536" i="1"/>
  <c r="K536" i="1"/>
  <c r="L535" i="1"/>
  <c r="K535" i="1"/>
  <c r="L534" i="1"/>
  <c r="K534" i="1"/>
  <c r="L533" i="1"/>
  <c r="K533" i="1"/>
  <c r="L532" i="1"/>
  <c r="K532" i="1"/>
  <c r="L531" i="1"/>
  <c r="K531" i="1"/>
  <c r="L530" i="1"/>
  <c r="K530" i="1"/>
  <c r="L529" i="1"/>
  <c r="K529" i="1"/>
  <c r="L528" i="1"/>
  <c r="K528" i="1"/>
  <c r="L527" i="1"/>
  <c r="K527" i="1"/>
  <c r="L526" i="1"/>
  <c r="K526" i="1"/>
  <c r="L525" i="1"/>
  <c r="K525" i="1"/>
  <c r="L524" i="1"/>
  <c r="K524" i="1"/>
  <c r="L523" i="1"/>
  <c r="K523" i="1"/>
  <c r="L522" i="1"/>
  <c r="K522" i="1"/>
  <c r="L521" i="1"/>
  <c r="K521" i="1"/>
  <c r="L520" i="1"/>
  <c r="K520" i="1"/>
  <c r="L519" i="1"/>
  <c r="K519" i="1"/>
  <c r="L518" i="1"/>
  <c r="K518" i="1"/>
  <c r="L517" i="1"/>
  <c r="K517" i="1"/>
  <c r="L516" i="1"/>
  <c r="K516" i="1"/>
  <c r="L515" i="1"/>
  <c r="K515" i="1"/>
  <c r="L514" i="1"/>
  <c r="K514" i="1"/>
  <c r="L513" i="1"/>
  <c r="K513" i="1"/>
  <c r="L512" i="1"/>
  <c r="K512" i="1"/>
  <c r="L511" i="1"/>
  <c r="K511" i="1"/>
  <c r="L510" i="1"/>
  <c r="K510" i="1"/>
  <c r="L509" i="1"/>
  <c r="K509" i="1"/>
  <c r="L508" i="1"/>
  <c r="K508" i="1"/>
  <c r="L507" i="1"/>
  <c r="K507" i="1"/>
  <c r="L506" i="1"/>
  <c r="K506" i="1"/>
  <c r="L505" i="1"/>
  <c r="K505" i="1"/>
  <c r="L504" i="1"/>
  <c r="K504" i="1"/>
  <c r="L503" i="1"/>
  <c r="K503" i="1"/>
  <c r="L502" i="1"/>
  <c r="K502" i="1"/>
  <c r="L501" i="1"/>
  <c r="K501" i="1"/>
  <c r="L500" i="1"/>
  <c r="K500" i="1"/>
  <c r="L499" i="1"/>
  <c r="K499" i="1"/>
  <c r="L498" i="1"/>
  <c r="K498" i="1"/>
  <c r="L497" i="1"/>
  <c r="K497" i="1"/>
  <c r="L496" i="1"/>
  <c r="K496" i="1"/>
  <c r="L495" i="1"/>
  <c r="K495" i="1"/>
  <c r="L494" i="1"/>
  <c r="K494" i="1"/>
  <c r="L493" i="1"/>
  <c r="K493" i="1"/>
  <c r="L492" i="1"/>
  <c r="K492" i="1"/>
  <c r="L491" i="1"/>
  <c r="K491" i="1"/>
  <c r="L490" i="1"/>
  <c r="K490" i="1"/>
  <c r="L489" i="1"/>
  <c r="K489" i="1"/>
  <c r="L488" i="1"/>
  <c r="K488" i="1"/>
  <c r="L487" i="1"/>
  <c r="K487" i="1"/>
  <c r="L486" i="1"/>
  <c r="K486" i="1"/>
  <c r="L485" i="1"/>
  <c r="K485" i="1"/>
  <c r="L484" i="1"/>
  <c r="K484" i="1"/>
  <c r="L483" i="1"/>
  <c r="K483" i="1"/>
  <c r="L482" i="1"/>
  <c r="K482" i="1"/>
  <c r="L481" i="1"/>
  <c r="K481" i="1"/>
  <c r="L480" i="1"/>
  <c r="K480" i="1"/>
  <c r="L479" i="1"/>
  <c r="K479" i="1"/>
  <c r="L478" i="1"/>
  <c r="K478" i="1"/>
  <c r="L477" i="1"/>
  <c r="K477" i="1"/>
  <c r="L476" i="1"/>
  <c r="K476" i="1"/>
  <c r="L475" i="1"/>
  <c r="K475" i="1"/>
  <c r="L474" i="1"/>
  <c r="K474" i="1"/>
  <c r="L473" i="1"/>
  <c r="K473" i="1"/>
  <c r="L472" i="1"/>
  <c r="K472" i="1"/>
  <c r="L471" i="1"/>
  <c r="K471" i="1"/>
  <c r="L470" i="1"/>
  <c r="K470" i="1"/>
  <c r="L469" i="1"/>
  <c r="K469" i="1"/>
  <c r="L468" i="1"/>
  <c r="K468" i="1"/>
  <c r="L467" i="1"/>
  <c r="K467" i="1"/>
  <c r="L466" i="1"/>
  <c r="K466" i="1"/>
  <c r="L465" i="1"/>
  <c r="K465" i="1"/>
  <c r="L464" i="1"/>
  <c r="K464" i="1"/>
  <c r="L463" i="1"/>
  <c r="K463" i="1"/>
  <c r="L462" i="1"/>
  <c r="K462" i="1"/>
  <c r="L461" i="1"/>
  <c r="K461" i="1"/>
  <c r="L460" i="1"/>
  <c r="K460" i="1"/>
  <c r="L459" i="1"/>
  <c r="K459" i="1"/>
  <c r="L458" i="1"/>
  <c r="K458" i="1"/>
  <c r="L457" i="1"/>
  <c r="K457" i="1"/>
  <c r="L456" i="1"/>
  <c r="K456" i="1"/>
  <c r="L455" i="1"/>
  <c r="K455" i="1"/>
  <c r="L454" i="1"/>
  <c r="K454" i="1"/>
  <c r="L453" i="1"/>
  <c r="K453" i="1"/>
  <c r="L452" i="1"/>
  <c r="K452" i="1"/>
  <c r="L451" i="1"/>
  <c r="K451" i="1"/>
  <c r="L450" i="1"/>
  <c r="K450" i="1"/>
  <c r="L449" i="1"/>
  <c r="K449" i="1"/>
  <c r="L448" i="1"/>
  <c r="K448" i="1"/>
  <c r="L447" i="1"/>
  <c r="K447" i="1"/>
  <c r="L446" i="1"/>
  <c r="K446" i="1"/>
  <c r="L445" i="1"/>
  <c r="K445" i="1"/>
  <c r="L444" i="1"/>
  <c r="K444" i="1"/>
  <c r="L443" i="1"/>
  <c r="K443" i="1"/>
  <c r="L442" i="1"/>
  <c r="K442" i="1"/>
  <c r="L441" i="1"/>
  <c r="K441" i="1"/>
  <c r="L440" i="1"/>
  <c r="K440" i="1"/>
  <c r="L439" i="1"/>
  <c r="K439" i="1"/>
  <c r="L438" i="1"/>
  <c r="K438" i="1"/>
  <c r="L437" i="1"/>
  <c r="K437" i="1"/>
  <c r="L436" i="1"/>
  <c r="K436" i="1"/>
  <c r="L435" i="1"/>
  <c r="K435" i="1"/>
  <c r="L434" i="1"/>
  <c r="K434" i="1"/>
  <c r="L433" i="1"/>
  <c r="K433" i="1"/>
  <c r="L432" i="1"/>
  <c r="K432" i="1"/>
  <c r="L431" i="1"/>
  <c r="K431" i="1"/>
  <c r="L430" i="1"/>
  <c r="K430" i="1"/>
  <c r="L429" i="1"/>
  <c r="K429" i="1"/>
  <c r="L428" i="1"/>
  <c r="K428" i="1"/>
  <c r="L427" i="1"/>
  <c r="K427" i="1"/>
  <c r="L426" i="1"/>
  <c r="K426" i="1"/>
  <c r="L425" i="1"/>
  <c r="K425" i="1"/>
  <c r="L424" i="1"/>
  <c r="K424" i="1"/>
  <c r="L423" i="1"/>
  <c r="K423" i="1"/>
  <c r="L422" i="1"/>
  <c r="K422" i="1"/>
  <c r="L421" i="1"/>
  <c r="K421" i="1"/>
  <c r="L420" i="1"/>
  <c r="K420" i="1"/>
  <c r="L419" i="1"/>
  <c r="K419" i="1"/>
  <c r="L418" i="1"/>
  <c r="K418" i="1"/>
  <c r="L417" i="1"/>
  <c r="K417" i="1"/>
  <c r="L416" i="1"/>
  <c r="K416" i="1"/>
  <c r="L415" i="1"/>
  <c r="K415" i="1"/>
  <c r="L414" i="1"/>
  <c r="K414" i="1"/>
  <c r="L413" i="1"/>
  <c r="K413" i="1"/>
  <c r="L412" i="1"/>
  <c r="K412" i="1"/>
  <c r="L411" i="1"/>
  <c r="K411" i="1"/>
  <c r="L410" i="1"/>
  <c r="K410" i="1"/>
  <c r="L409" i="1"/>
  <c r="K409" i="1"/>
  <c r="L408" i="1"/>
  <c r="K408" i="1"/>
  <c r="L407" i="1"/>
  <c r="K407" i="1"/>
  <c r="L406" i="1"/>
  <c r="K406" i="1"/>
  <c r="L405" i="1"/>
  <c r="K405" i="1"/>
  <c r="L404" i="1"/>
  <c r="K404" i="1"/>
  <c r="L403" i="1"/>
  <c r="K403" i="1"/>
  <c r="L402" i="1"/>
  <c r="K402" i="1"/>
  <c r="L401" i="1"/>
  <c r="K401" i="1"/>
  <c r="L400" i="1"/>
  <c r="K400" i="1"/>
  <c r="L399" i="1"/>
  <c r="K399" i="1"/>
  <c r="L398" i="1"/>
  <c r="K398" i="1"/>
  <c r="L397" i="1"/>
  <c r="K397" i="1"/>
  <c r="L396" i="1"/>
  <c r="K396" i="1"/>
  <c r="L395" i="1"/>
  <c r="K395" i="1"/>
  <c r="L394" i="1"/>
  <c r="K394" i="1"/>
  <c r="L393" i="1"/>
  <c r="K393" i="1"/>
  <c r="L392" i="1"/>
  <c r="K392" i="1"/>
  <c r="L391" i="1"/>
  <c r="K391" i="1"/>
  <c r="L390" i="1"/>
  <c r="K390" i="1"/>
  <c r="L389" i="1"/>
  <c r="K389" i="1"/>
  <c r="L388" i="1"/>
  <c r="K388" i="1"/>
  <c r="L387" i="1"/>
  <c r="K387" i="1"/>
  <c r="L386" i="1"/>
  <c r="K386" i="1"/>
  <c r="L385" i="1"/>
  <c r="K385" i="1"/>
  <c r="L384" i="1"/>
  <c r="K384" i="1"/>
  <c r="L383" i="1"/>
  <c r="K383" i="1"/>
  <c r="L382" i="1"/>
  <c r="K382" i="1"/>
  <c r="L381" i="1"/>
  <c r="K381" i="1"/>
  <c r="L380" i="1"/>
  <c r="K380" i="1"/>
  <c r="L379" i="1"/>
  <c r="K379" i="1"/>
  <c r="L378" i="1"/>
  <c r="K378" i="1"/>
  <c r="L377" i="1"/>
  <c r="K377" i="1"/>
  <c r="L376" i="1"/>
  <c r="K376" i="1"/>
  <c r="L375" i="1"/>
  <c r="K375" i="1"/>
  <c r="L374" i="1"/>
  <c r="K374" i="1"/>
  <c r="L373" i="1"/>
  <c r="K373" i="1"/>
  <c r="L372" i="1"/>
  <c r="K372" i="1"/>
  <c r="L371" i="1"/>
  <c r="K371" i="1"/>
  <c r="L370" i="1"/>
  <c r="K370" i="1"/>
  <c r="L369" i="1"/>
  <c r="K369" i="1"/>
  <c r="L368" i="1"/>
  <c r="K368" i="1"/>
  <c r="L367" i="1"/>
  <c r="K367" i="1"/>
  <c r="L366" i="1"/>
  <c r="K366" i="1"/>
  <c r="L365" i="1"/>
  <c r="K365" i="1"/>
  <c r="L364" i="1"/>
  <c r="K364" i="1"/>
  <c r="L363" i="1"/>
  <c r="K363" i="1"/>
  <c r="L362" i="1"/>
  <c r="K362" i="1"/>
  <c r="L361" i="1"/>
  <c r="K361" i="1"/>
  <c r="L360" i="1"/>
  <c r="K360" i="1"/>
  <c r="L359" i="1"/>
  <c r="K359" i="1"/>
  <c r="L358" i="1"/>
  <c r="K358" i="1"/>
  <c r="L357" i="1"/>
  <c r="K357" i="1"/>
  <c r="L356" i="1"/>
  <c r="K356" i="1"/>
  <c r="L355" i="1"/>
  <c r="K355" i="1"/>
  <c r="L354" i="1"/>
  <c r="K354" i="1"/>
  <c r="L353" i="1"/>
  <c r="K353" i="1"/>
  <c r="L352" i="1"/>
  <c r="K352" i="1"/>
  <c r="L351" i="1"/>
  <c r="K351" i="1"/>
  <c r="L350" i="1"/>
  <c r="K350" i="1"/>
  <c r="L349" i="1"/>
  <c r="K349" i="1"/>
  <c r="L348" i="1"/>
  <c r="K348" i="1"/>
  <c r="L347" i="1"/>
  <c r="K347" i="1"/>
  <c r="L346" i="1"/>
  <c r="K346" i="1"/>
  <c r="L345" i="1"/>
  <c r="K345" i="1"/>
  <c r="L344" i="1"/>
  <c r="K344" i="1"/>
  <c r="L343" i="1"/>
  <c r="K343" i="1"/>
  <c r="L342" i="1"/>
  <c r="K342" i="1"/>
  <c r="L341" i="1"/>
  <c r="K341" i="1"/>
  <c r="L340" i="1"/>
  <c r="K340" i="1"/>
  <c r="L339" i="1"/>
  <c r="K339" i="1"/>
  <c r="L338" i="1"/>
  <c r="K338" i="1"/>
  <c r="L337" i="1"/>
  <c r="K337" i="1"/>
  <c r="L336" i="1"/>
  <c r="K336" i="1"/>
  <c r="L335" i="1"/>
  <c r="K335" i="1"/>
  <c r="L334" i="1"/>
  <c r="K334" i="1"/>
  <c r="L333" i="1"/>
  <c r="K333" i="1"/>
  <c r="L332" i="1"/>
  <c r="K332" i="1"/>
  <c r="L331" i="1"/>
  <c r="K331" i="1"/>
  <c r="L330" i="1"/>
  <c r="K330" i="1"/>
  <c r="L329" i="1"/>
  <c r="K329" i="1"/>
  <c r="L328" i="1"/>
  <c r="K328" i="1"/>
  <c r="L327" i="1"/>
  <c r="K327" i="1"/>
  <c r="L326" i="1"/>
  <c r="K326" i="1"/>
  <c r="L325" i="1"/>
  <c r="K325" i="1"/>
  <c r="L324" i="1"/>
  <c r="K324" i="1"/>
  <c r="L323" i="1"/>
  <c r="K323" i="1"/>
  <c r="L322" i="1"/>
  <c r="K322" i="1"/>
  <c r="L321" i="1"/>
  <c r="K321" i="1"/>
  <c r="L320" i="1"/>
  <c r="K320" i="1"/>
  <c r="L319" i="1"/>
  <c r="K319" i="1"/>
  <c r="L318" i="1"/>
  <c r="K318" i="1"/>
  <c r="L317" i="1"/>
  <c r="K317" i="1"/>
  <c r="L316" i="1"/>
  <c r="K316" i="1"/>
  <c r="L315" i="1"/>
  <c r="K315" i="1"/>
  <c r="L314" i="1"/>
  <c r="K314" i="1"/>
  <c r="L313" i="1"/>
  <c r="K313" i="1"/>
  <c r="L312" i="1"/>
  <c r="K312" i="1"/>
  <c r="L311" i="1"/>
  <c r="K311" i="1"/>
  <c r="L310" i="1"/>
  <c r="K310" i="1"/>
  <c r="L309" i="1"/>
  <c r="K309" i="1"/>
  <c r="L308" i="1"/>
  <c r="K308" i="1"/>
  <c r="L307" i="1"/>
  <c r="K307" i="1"/>
  <c r="L306" i="1"/>
  <c r="K306" i="1"/>
  <c r="L305" i="1"/>
  <c r="K305" i="1"/>
  <c r="L304" i="1"/>
  <c r="K304" i="1"/>
  <c r="L303" i="1"/>
  <c r="K303" i="1"/>
  <c r="L302" i="1"/>
  <c r="K302" i="1"/>
  <c r="L301" i="1"/>
  <c r="K301" i="1"/>
  <c r="L300" i="1"/>
  <c r="K300" i="1"/>
  <c r="L299" i="1"/>
  <c r="K299" i="1"/>
  <c r="L298" i="1"/>
  <c r="K298" i="1"/>
  <c r="L297" i="1"/>
  <c r="K297" i="1"/>
  <c r="L296" i="1"/>
  <c r="K296" i="1"/>
  <c r="L295" i="1"/>
  <c r="K295" i="1"/>
  <c r="L294" i="1"/>
  <c r="K294" i="1"/>
  <c r="L293" i="1"/>
  <c r="K293" i="1"/>
  <c r="L292" i="1"/>
  <c r="K292" i="1"/>
  <c r="L291" i="1"/>
  <c r="K291" i="1"/>
  <c r="L290" i="1"/>
  <c r="K290" i="1"/>
  <c r="L289" i="1"/>
  <c r="K289" i="1"/>
  <c r="L288" i="1"/>
  <c r="K288" i="1"/>
  <c r="L287" i="1"/>
  <c r="K287" i="1"/>
  <c r="L286" i="1"/>
  <c r="K286" i="1"/>
  <c r="L285" i="1"/>
  <c r="K285" i="1"/>
  <c r="L284" i="1"/>
  <c r="K284" i="1"/>
  <c r="L283" i="1"/>
  <c r="K283" i="1"/>
  <c r="L282" i="1"/>
  <c r="K282" i="1"/>
  <c r="L281" i="1"/>
  <c r="K281" i="1"/>
  <c r="L280" i="1"/>
  <c r="K280" i="1"/>
  <c r="L279" i="1"/>
  <c r="K279" i="1"/>
  <c r="L278" i="1"/>
  <c r="K278" i="1"/>
  <c r="L277" i="1"/>
  <c r="K277" i="1"/>
  <c r="L276" i="1"/>
  <c r="K276" i="1"/>
  <c r="L275" i="1"/>
  <c r="K275" i="1"/>
  <c r="L274" i="1"/>
  <c r="K274" i="1"/>
  <c r="L273" i="1"/>
  <c r="K273" i="1"/>
  <c r="L272" i="1"/>
  <c r="K272" i="1"/>
  <c r="L271" i="1"/>
  <c r="K271" i="1"/>
  <c r="L270" i="1"/>
  <c r="K270" i="1"/>
  <c r="L269" i="1"/>
  <c r="K269" i="1"/>
  <c r="L268" i="1"/>
  <c r="K268" i="1"/>
  <c r="L267" i="1"/>
  <c r="K267" i="1"/>
  <c r="L266" i="1"/>
  <c r="K266" i="1"/>
  <c r="L265" i="1"/>
  <c r="K265" i="1"/>
  <c r="L264" i="1"/>
  <c r="K264" i="1"/>
  <c r="L263" i="1"/>
  <c r="K263" i="1"/>
  <c r="L262" i="1"/>
  <c r="K262" i="1"/>
  <c r="L261" i="1"/>
  <c r="K261" i="1"/>
  <c r="L260" i="1"/>
  <c r="K260" i="1"/>
  <c r="L259" i="1"/>
  <c r="K259" i="1"/>
  <c r="L258" i="1"/>
  <c r="K258" i="1"/>
  <c r="L257" i="1"/>
  <c r="K257" i="1"/>
  <c r="L256" i="1"/>
  <c r="K256" i="1"/>
  <c r="L255" i="1"/>
  <c r="K255" i="1"/>
  <c r="L254" i="1"/>
  <c r="K254" i="1"/>
  <c r="L253" i="1"/>
  <c r="K253" i="1"/>
  <c r="L252" i="1"/>
  <c r="K252" i="1"/>
  <c r="L251" i="1"/>
  <c r="K251" i="1"/>
  <c r="L250" i="1"/>
  <c r="K250" i="1"/>
  <c r="L249" i="1"/>
  <c r="K249" i="1"/>
  <c r="L248" i="1"/>
  <c r="K248" i="1"/>
  <c r="L247" i="1"/>
  <c r="K247" i="1"/>
  <c r="L246" i="1"/>
  <c r="K246" i="1"/>
  <c r="L245" i="1"/>
  <c r="K245" i="1"/>
  <c r="L244" i="1"/>
  <c r="K244" i="1"/>
  <c r="L243" i="1"/>
  <c r="K243" i="1"/>
  <c r="L242" i="1"/>
  <c r="K242" i="1"/>
  <c r="L241" i="1"/>
  <c r="K241" i="1"/>
  <c r="L240" i="1"/>
  <c r="K240" i="1"/>
  <c r="L239" i="1"/>
  <c r="K239" i="1"/>
  <c r="L238" i="1"/>
  <c r="K238" i="1"/>
  <c r="L237" i="1"/>
  <c r="K237" i="1"/>
  <c r="L236" i="1"/>
  <c r="K236" i="1"/>
  <c r="L235" i="1"/>
  <c r="K235" i="1"/>
  <c r="L234" i="1"/>
  <c r="K234" i="1"/>
  <c r="L233" i="1"/>
  <c r="K233" i="1"/>
  <c r="L232" i="1"/>
  <c r="K232" i="1"/>
  <c r="L231" i="1"/>
  <c r="K231" i="1"/>
  <c r="L230" i="1"/>
  <c r="K230" i="1"/>
  <c r="L229" i="1"/>
  <c r="K229" i="1"/>
  <c r="L228" i="1"/>
  <c r="K228" i="1"/>
  <c r="L227" i="1"/>
  <c r="K227" i="1"/>
  <c r="L226" i="1"/>
  <c r="K226" i="1"/>
  <c r="L225" i="1"/>
  <c r="K225" i="1"/>
  <c r="L224" i="1"/>
  <c r="K224" i="1"/>
  <c r="L223" i="1"/>
  <c r="K223" i="1"/>
  <c r="L222" i="1"/>
  <c r="K222" i="1"/>
  <c r="L221" i="1"/>
  <c r="K221" i="1"/>
  <c r="L220" i="1"/>
  <c r="K220" i="1"/>
  <c r="L219" i="1"/>
  <c r="K219" i="1"/>
  <c r="L218" i="1"/>
  <c r="K218" i="1"/>
  <c r="L217" i="1"/>
  <c r="K217" i="1"/>
  <c r="L216" i="1"/>
  <c r="K216" i="1"/>
  <c r="L215" i="1"/>
  <c r="K215" i="1"/>
  <c r="L214" i="1"/>
  <c r="K214" i="1"/>
  <c r="L213" i="1"/>
  <c r="K213" i="1"/>
  <c r="L212" i="1"/>
  <c r="K212" i="1"/>
  <c r="L211" i="1"/>
  <c r="K211" i="1"/>
  <c r="L210" i="1"/>
  <c r="K210" i="1"/>
  <c r="L209" i="1"/>
  <c r="K209" i="1"/>
  <c r="L208" i="1"/>
  <c r="K208" i="1"/>
  <c r="L207" i="1"/>
  <c r="K207" i="1"/>
  <c r="L206" i="1"/>
  <c r="K206" i="1"/>
  <c r="L205" i="1"/>
  <c r="K205" i="1"/>
  <c r="L204" i="1"/>
  <c r="K204" i="1"/>
  <c r="L203" i="1"/>
  <c r="K203" i="1"/>
  <c r="L202" i="1"/>
  <c r="K202" i="1"/>
  <c r="L201" i="1"/>
  <c r="K201" i="1"/>
  <c r="L200" i="1"/>
  <c r="K200" i="1"/>
  <c r="L199" i="1"/>
  <c r="K199" i="1"/>
  <c r="L198" i="1"/>
  <c r="K198" i="1"/>
  <c r="L197" i="1"/>
  <c r="K197" i="1"/>
  <c r="L196" i="1"/>
  <c r="K196" i="1"/>
  <c r="L195" i="1"/>
  <c r="K195" i="1"/>
  <c r="L194" i="1"/>
  <c r="K194" i="1"/>
  <c r="L193" i="1"/>
  <c r="K193" i="1"/>
  <c r="L192" i="1"/>
  <c r="K192" i="1"/>
  <c r="L191" i="1"/>
  <c r="K191" i="1"/>
  <c r="L190" i="1"/>
  <c r="K190" i="1"/>
  <c r="L189" i="1"/>
  <c r="K189" i="1"/>
  <c r="L188" i="1"/>
  <c r="K188" i="1"/>
  <c r="L187" i="1"/>
  <c r="K187" i="1"/>
  <c r="L186" i="1"/>
  <c r="K186" i="1"/>
  <c r="L185" i="1"/>
  <c r="K185" i="1"/>
  <c r="L184" i="1"/>
  <c r="K184" i="1"/>
  <c r="L183" i="1"/>
  <c r="K183" i="1"/>
  <c r="L182" i="1"/>
  <c r="K182" i="1"/>
  <c r="L181" i="1"/>
  <c r="K181" i="1"/>
  <c r="L180" i="1"/>
  <c r="K180" i="1"/>
  <c r="L179" i="1"/>
  <c r="K179" i="1"/>
  <c r="L178" i="1"/>
  <c r="K178" i="1"/>
  <c r="L177" i="1"/>
  <c r="K177" i="1"/>
  <c r="L176" i="1"/>
  <c r="K176" i="1"/>
  <c r="L175" i="1"/>
  <c r="K175" i="1"/>
  <c r="L174" i="1"/>
  <c r="K174" i="1"/>
  <c r="L173" i="1"/>
  <c r="K173" i="1"/>
  <c r="L172" i="1"/>
  <c r="K172" i="1"/>
  <c r="L171" i="1"/>
  <c r="K171" i="1"/>
  <c r="L170" i="1"/>
  <c r="K170" i="1"/>
  <c r="L169" i="1"/>
  <c r="K169" i="1"/>
  <c r="L168" i="1"/>
  <c r="K168" i="1"/>
  <c r="L167" i="1"/>
  <c r="K167" i="1"/>
  <c r="L166" i="1"/>
  <c r="K166" i="1"/>
  <c r="L165" i="1"/>
  <c r="K165" i="1"/>
  <c r="L164" i="1"/>
  <c r="K164" i="1"/>
  <c r="L163" i="1"/>
  <c r="K163" i="1"/>
  <c r="L162" i="1"/>
  <c r="K162" i="1"/>
  <c r="L161" i="1"/>
  <c r="K161" i="1"/>
  <c r="L160" i="1"/>
  <c r="K160" i="1"/>
  <c r="L159" i="1"/>
  <c r="K159" i="1"/>
  <c r="L158" i="1"/>
  <c r="K158" i="1"/>
  <c r="L157" i="1"/>
  <c r="K157" i="1"/>
  <c r="L156" i="1"/>
  <c r="K156" i="1"/>
  <c r="L155" i="1"/>
  <c r="K155" i="1"/>
  <c r="L154" i="1"/>
  <c r="K154" i="1"/>
  <c r="L153" i="1"/>
  <c r="K153" i="1"/>
  <c r="L152" i="1"/>
  <c r="K152" i="1"/>
  <c r="L151" i="1"/>
  <c r="K151" i="1"/>
  <c r="L150" i="1"/>
  <c r="K150" i="1"/>
  <c r="L149" i="1"/>
  <c r="K149" i="1"/>
  <c r="L148" i="1"/>
  <c r="K148" i="1"/>
  <c r="L147" i="1"/>
  <c r="K147" i="1"/>
  <c r="L146" i="1"/>
  <c r="K146" i="1"/>
  <c r="L145" i="1"/>
  <c r="K145" i="1"/>
  <c r="L144" i="1"/>
  <c r="K144" i="1"/>
  <c r="L143" i="1"/>
  <c r="K143" i="1"/>
  <c r="L142" i="1"/>
  <c r="K142" i="1"/>
  <c r="L141" i="1"/>
  <c r="K141" i="1"/>
  <c r="L140" i="1"/>
  <c r="K140" i="1"/>
  <c r="L139" i="1"/>
  <c r="K139" i="1"/>
  <c r="L138" i="1"/>
  <c r="K138" i="1"/>
  <c r="L137" i="1"/>
  <c r="K137" i="1"/>
  <c r="L136" i="1"/>
  <c r="K136" i="1"/>
  <c r="L135" i="1"/>
  <c r="K135" i="1"/>
  <c r="L134" i="1"/>
  <c r="K134" i="1"/>
  <c r="L133" i="1"/>
  <c r="K133" i="1"/>
  <c r="L132" i="1"/>
  <c r="K132" i="1"/>
  <c r="L131" i="1"/>
  <c r="K131" i="1"/>
  <c r="L130" i="1"/>
  <c r="K130" i="1"/>
  <c r="L129" i="1"/>
  <c r="K129" i="1"/>
  <c r="L128" i="1"/>
  <c r="K128" i="1"/>
  <c r="L127" i="1"/>
  <c r="K127" i="1"/>
  <c r="L126" i="1"/>
  <c r="K126" i="1"/>
  <c r="L125" i="1"/>
  <c r="K125" i="1"/>
  <c r="L124" i="1"/>
  <c r="K124" i="1"/>
  <c r="L123" i="1"/>
  <c r="K123" i="1"/>
  <c r="L122" i="1"/>
  <c r="K122" i="1"/>
  <c r="L121" i="1"/>
  <c r="K121" i="1"/>
  <c r="L120" i="1"/>
  <c r="K120" i="1"/>
  <c r="L119" i="1"/>
  <c r="K119" i="1"/>
  <c r="L118" i="1"/>
  <c r="K118" i="1"/>
  <c r="L117" i="1"/>
  <c r="K117" i="1"/>
  <c r="L116" i="1"/>
  <c r="K116" i="1"/>
  <c r="L115" i="1"/>
  <c r="K115" i="1"/>
  <c r="L114" i="1"/>
  <c r="K114" i="1"/>
  <c r="L113" i="1"/>
  <c r="K113" i="1"/>
  <c r="L112" i="1"/>
  <c r="K112" i="1"/>
  <c r="L111" i="1"/>
  <c r="K111" i="1"/>
  <c r="L110" i="1"/>
  <c r="K110" i="1"/>
  <c r="L109" i="1"/>
  <c r="K109" i="1"/>
  <c r="L108" i="1"/>
  <c r="K108" i="1"/>
  <c r="L107" i="1"/>
  <c r="K107" i="1"/>
  <c r="L106" i="1"/>
  <c r="K106" i="1"/>
  <c r="L105" i="1"/>
  <c r="K105" i="1"/>
  <c r="L104" i="1"/>
  <c r="K104" i="1"/>
  <c r="L103" i="1"/>
  <c r="K103" i="1"/>
  <c r="L102" i="1"/>
  <c r="K102" i="1"/>
  <c r="L101" i="1"/>
  <c r="K101" i="1"/>
  <c r="L100" i="1"/>
  <c r="K100" i="1"/>
  <c r="L99" i="1"/>
  <c r="K99" i="1"/>
  <c r="L98" i="1"/>
  <c r="K98" i="1"/>
  <c r="L97" i="1"/>
  <c r="K97" i="1"/>
  <c r="L96" i="1"/>
  <c r="K96" i="1"/>
  <c r="L95" i="1"/>
  <c r="K95" i="1"/>
  <c r="L94" i="1"/>
  <c r="K94" i="1"/>
  <c r="L93" i="1"/>
  <c r="K93" i="1"/>
  <c r="L92" i="1"/>
  <c r="K92" i="1"/>
  <c r="L91" i="1"/>
  <c r="K91" i="1"/>
  <c r="L90" i="1"/>
  <c r="K90" i="1"/>
  <c r="L89" i="1"/>
  <c r="K89" i="1"/>
  <c r="L88" i="1"/>
  <c r="K88" i="1"/>
  <c r="L87" i="1"/>
  <c r="K87" i="1"/>
  <c r="L86" i="1"/>
  <c r="K86" i="1"/>
  <c r="L85" i="1"/>
  <c r="K85" i="1"/>
  <c r="L84" i="1"/>
  <c r="K84" i="1"/>
  <c r="L81" i="1"/>
  <c r="K81" i="1"/>
  <c r="L78" i="1"/>
  <c r="K78" i="1"/>
  <c r="L73" i="1"/>
  <c r="K73" i="1"/>
  <c r="L69" i="1"/>
  <c r="K69" i="1"/>
  <c r="L63" i="1"/>
  <c r="K63" i="1"/>
  <c r="L51" i="1"/>
  <c r="K51" i="1"/>
  <c r="L48" i="1"/>
  <c r="K48" i="1"/>
  <c r="L46" i="1"/>
  <c r="K46" i="1"/>
  <c r="L44" i="1"/>
  <c r="K44" i="1"/>
  <c r="L39" i="1"/>
  <c r="K39" i="1"/>
  <c r="L38" i="1"/>
  <c r="K38" i="1"/>
  <c r="L33" i="1"/>
  <c r="K33" i="1"/>
  <c r="L22" i="1"/>
  <c r="K22" i="1"/>
  <c r="L18" i="1"/>
  <c r="K18" i="1"/>
  <c r="L16" i="1"/>
  <c r="K16" i="1"/>
  <c r="L14" i="1"/>
  <c r="K14" i="1"/>
  <c r="L11" i="1"/>
  <c r="K11" i="1"/>
  <c r="L8" i="1"/>
  <c r="K8" i="1"/>
  <c r="L7" i="1"/>
  <c r="K7" i="1"/>
  <c r="L6" i="1"/>
  <c r="K6" i="1"/>
  <c r="L5" i="1"/>
  <c r="K5" i="1"/>
  <c r="L4" i="1"/>
  <c r="K4" i="1"/>
  <c r="L3" i="1"/>
  <c r="K3" i="1"/>
  <c r="H181" i="4"/>
  <c r="H165" i="4"/>
  <c r="H149" i="4"/>
  <c r="H133" i="4"/>
  <c r="H117" i="4"/>
  <c r="H101" i="4"/>
  <c r="H85" i="4"/>
  <c r="H69" i="4"/>
  <c r="H53" i="4"/>
  <c r="H37" i="4"/>
  <c r="H21" i="4"/>
  <c r="H195" i="4"/>
  <c r="H179" i="4"/>
  <c r="H163" i="4"/>
  <c r="H147" i="4"/>
  <c r="H131" i="4"/>
  <c r="H115" i="4"/>
  <c r="H99" i="4"/>
  <c r="H83" i="4"/>
  <c r="H67" i="4"/>
  <c r="H51" i="4"/>
  <c r="H35" i="4"/>
  <c r="H19" i="4"/>
  <c r="H190" i="4"/>
  <c r="H158" i="4"/>
  <c r="H126" i="4"/>
  <c r="H94" i="4"/>
  <c r="H62" i="4"/>
  <c r="H30" i="4"/>
  <c r="H188" i="4"/>
  <c r="H156" i="4"/>
  <c r="H124" i="4"/>
  <c r="H92" i="4"/>
  <c r="H60" i="4"/>
  <c r="H28" i="4"/>
  <c r="H186" i="4"/>
  <c r="H154" i="4"/>
  <c r="H122" i="4"/>
  <c r="H90" i="4"/>
  <c r="H58" i="4"/>
  <c r="H26" i="4"/>
  <c r="H144" i="4"/>
  <c r="H16" i="4"/>
  <c r="H72" i="4"/>
  <c r="H120" i="4"/>
  <c r="H128" i="4"/>
  <c r="H152" i="4"/>
  <c r="H193" i="4"/>
  <c r="H161" i="4"/>
  <c r="H129" i="4"/>
  <c r="H97" i="4"/>
  <c r="H65" i="4"/>
  <c r="H33" i="4"/>
  <c r="H191" i="4"/>
  <c r="H159" i="4"/>
  <c r="H127" i="4"/>
  <c r="H79" i="4"/>
  <c r="H47" i="4"/>
  <c r="H15" i="4"/>
  <c r="H150" i="4"/>
  <c r="H54" i="4"/>
  <c r="H180" i="4"/>
  <c r="H148" i="4"/>
  <c r="H84" i="4"/>
  <c r="H20" i="4"/>
  <c r="H146" i="4"/>
  <c r="H82" i="4"/>
  <c r="H18" i="4"/>
  <c r="H168" i="4"/>
  <c r="H24" i="4"/>
  <c r="H88" i="4"/>
  <c r="H80" i="4"/>
  <c r="H192" i="4"/>
  <c r="H169" i="4"/>
  <c r="H25" i="4"/>
  <c r="H135" i="4"/>
  <c r="H87" i="4"/>
  <c r="H39" i="4"/>
  <c r="H166" i="4"/>
  <c r="H102" i="4"/>
  <c r="D7" i="4"/>
  <c r="H36" i="4"/>
  <c r="H66" i="4"/>
  <c r="H104" i="4"/>
  <c r="H32" i="4"/>
  <c r="H177" i="4"/>
  <c r="H145" i="4"/>
  <c r="H113" i="4"/>
  <c r="H81" i="4"/>
  <c r="H49" i="4"/>
  <c r="H17" i="4"/>
  <c r="H175" i="4"/>
  <c r="H143" i="4"/>
  <c r="H111" i="4"/>
  <c r="H95" i="4"/>
  <c r="H63" i="4"/>
  <c r="H31" i="4"/>
  <c r="H182" i="4"/>
  <c r="H118" i="4"/>
  <c r="H86" i="4"/>
  <c r="H22" i="4"/>
  <c r="H116" i="4"/>
  <c r="H52" i="4"/>
  <c r="H178" i="4"/>
  <c r="H114" i="4"/>
  <c r="H50" i="4"/>
  <c r="H112" i="4"/>
  <c r="H40" i="4"/>
  <c r="H96" i="4"/>
  <c r="H136" i="4"/>
  <c r="H64" i="4"/>
  <c r="H153" i="4"/>
  <c r="H105" i="4"/>
  <c r="H73" i="4"/>
  <c r="H41" i="4"/>
  <c r="H183" i="4"/>
  <c r="H151" i="4"/>
  <c r="H103" i="4"/>
  <c r="H55" i="4"/>
  <c r="F7" i="4"/>
  <c r="H38" i="4"/>
  <c r="H132" i="4"/>
  <c r="H68" i="4"/>
  <c r="H162" i="4"/>
  <c r="H98" i="4"/>
  <c r="H176" i="4"/>
  <c r="H184" i="4"/>
  <c r="H189" i="4"/>
  <c r="H173" i="4"/>
  <c r="H157" i="4"/>
  <c r="H141" i="4"/>
  <c r="H125" i="4"/>
  <c r="H109" i="4"/>
  <c r="H93" i="4"/>
  <c r="H77" i="4"/>
  <c r="H61" i="4"/>
  <c r="H45" i="4"/>
  <c r="H29" i="4"/>
  <c r="H13" i="4"/>
  <c r="H187" i="4"/>
  <c r="H171" i="4"/>
  <c r="H155" i="4"/>
  <c r="H139" i="4"/>
  <c r="H123" i="4"/>
  <c r="H107" i="4"/>
  <c r="H91" i="4"/>
  <c r="H75" i="4"/>
  <c r="H59" i="4"/>
  <c r="H43" i="4"/>
  <c r="H27" i="4"/>
  <c r="H11" i="4"/>
  <c r="H174" i="4"/>
  <c r="H142" i="4"/>
  <c r="H110" i="4"/>
  <c r="H78" i="4"/>
  <c r="H46" i="4"/>
  <c r="H14" i="4"/>
  <c r="H172" i="4"/>
  <c r="H140" i="4"/>
  <c r="H108" i="4"/>
  <c r="H76" i="4"/>
  <c r="H44" i="4"/>
  <c r="H12" i="4"/>
  <c r="H170" i="4"/>
  <c r="H138" i="4"/>
  <c r="H106" i="4"/>
  <c r="H74" i="4"/>
  <c r="H42" i="4"/>
  <c r="H10" i="4"/>
  <c r="H8" i="4"/>
  <c r="H56" i="4"/>
  <c r="H137" i="4"/>
  <c r="H121" i="4"/>
  <c r="H89" i="4"/>
  <c r="H57" i="4"/>
  <c r="H9" i="4"/>
  <c r="H167" i="4"/>
  <c r="H119" i="4"/>
  <c r="H71" i="4"/>
  <c r="H23" i="4"/>
  <c r="H134" i="4"/>
  <c r="H70" i="4"/>
  <c r="H164" i="4"/>
  <c r="H100" i="4"/>
  <c r="H194" i="4"/>
  <c r="H130" i="4"/>
  <c r="H34" i="4"/>
  <c r="H48" i="4"/>
  <c r="H160" i="4"/>
  <c r="H185" i="4"/>
  <c r="M48" i="2" l="1"/>
  <c r="F48" i="2" s="1"/>
  <c r="M191" i="2"/>
  <c r="A192" i="2"/>
  <c r="M22" i="2"/>
  <c r="F22" i="2" s="1"/>
  <c r="M84" i="2"/>
  <c r="F84" i="2"/>
  <c r="M137" i="2"/>
  <c r="F137" i="2" s="1"/>
  <c r="M21" i="2"/>
  <c r="F21" i="2" s="1"/>
  <c r="M56" i="2"/>
  <c r="F56" i="2" s="1"/>
  <c r="M58" i="2"/>
  <c r="F58" i="2" s="1"/>
  <c r="M67" i="2"/>
  <c r="F67" i="2" s="1"/>
  <c r="M148" i="2"/>
  <c r="F148" i="2" s="1"/>
  <c r="A164" i="2"/>
  <c r="M164" i="2"/>
  <c r="F164" i="2" s="1"/>
  <c r="M74" i="2"/>
  <c r="F74" i="2" s="1"/>
  <c r="M76" i="2"/>
  <c r="F76" i="2" s="1"/>
  <c r="F192" i="2"/>
  <c r="A185" i="2"/>
  <c r="M49" i="2"/>
  <c r="F49" i="2" s="1"/>
  <c r="M75" i="2"/>
  <c r="F75" i="2" s="1"/>
  <c r="M77" i="2"/>
  <c r="F77" i="2" s="1"/>
  <c r="M127" i="2"/>
  <c r="F127" i="2" s="1"/>
  <c r="A161" i="2"/>
  <c r="M161" i="2"/>
  <c r="F161" i="2" s="1"/>
  <c r="A162" i="2"/>
  <c r="M162" i="2"/>
  <c r="F162" i="2" s="1"/>
  <c r="A165" i="2"/>
  <c r="M165" i="2"/>
  <c r="F165" i="2" s="1"/>
  <c r="A21" i="2"/>
  <c r="F191" i="2"/>
  <c r="F185" i="2"/>
  <c r="M57" i="2"/>
  <c r="F57" i="2" s="1"/>
  <c r="M66" i="2"/>
  <c r="F66" i="2" s="1"/>
  <c r="A74" i="2"/>
  <c r="A76" i="2"/>
  <c r="A84" i="2"/>
  <c r="M89" i="2"/>
  <c r="F89" i="2" s="1"/>
  <c r="M132" i="2"/>
  <c r="F132" i="2" s="1"/>
  <c r="A137" i="2"/>
  <c r="A163" i="2"/>
  <c r="M163" i="2"/>
  <c r="F163" i="2" s="1"/>
  <c r="M216" i="2"/>
  <c r="F216" i="2"/>
  <c r="A216" i="2"/>
  <c r="M176" i="2"/>
  <c r="F176" i="2" s="1"/>
  <c r="M178" i="2"/>
  <c r="F178" i="2" s="1"/>
  <c r="M195" i="2"/>
  <c r="F195" i="2" s="1"/>
  <c r="M197" i="2"/>
  <c r="F197" i="2" s="1"/>
  <c r="M205" i="2"/>
  <c r="F205" i="2" s="1"/>
  <c r="M207" i="2"/>
  <c r="F207" i="2" s="1"/>
  <c r="F241" i="2"/>
  <c r="M241" i="2"/>
  <c r="F243" i="2"/>
  <c r="M243" i="2"/>
  <c r="F245" i="2"/>
  <c r="M245" i="2"/>
  <c r="F247" i="2"/>
  <c r="M247" i="2"/>
  <c r="M260" i="2"/>
  <c r="F260" i="2"/>
  <c r="M166" i="2"/>
  <c r="F166" i="2" s="1"/>
  <c r="M23" i="2"/>
  <c r="F23" i="2" s="1"/>
  <c r="M186" i="2"/>
  <c r="F186" i="2" s="1"/>
  <c r="M196" i="2"/>
  <c r="F196" i="2" s="1"/>
  <c r="M204" i="2"/>
  <c r="F204" i="2" s="1"/>
  <c r="M206" i="2"/>
  <c r="F206" i="2" s="1"/>
  <c r="M208" i="2"/>
  <c r="F208" i="2" s="1"/>
  <c r="F242" i="2"/>
  <c r="M242" i="2"/>
  <c r="F244" i="2"/>
  <c r="M244" i="2"/>
  <c r="F246" i="2"/>
  <c r="M246" i="2"/>
</calcChain>
</file>

<file path=xl/comments1.xml><?xml version="1.0" encoding="utf-8"?>
<comments xmlns="http://schemas.openxmlformats.org/spreadsheetml/2006/main">
  <authors>
    <author/>
  </authors>
  <commentList>
    <comment ref="A2" authorId="0" shapeId="0">
      <text>
        <r>
          <rPr>
            <sz val="10"/>
            <color rgb="FF000000"/>
            <rFont val="Arial"/>
            <family val="2"/>
          </rPr>
          <t>The identification number to each concept</t>
        </r>
        <r>
          <rPr>
            <sz val="10"/>
            <color rgb="FF000000"/>
            <rFont val="Arial"/>
            <family val="2"/>
          </rPr>
          <t xml:space="preserve">
 </t>
        </r>
        <r>
          <rPr>
            <sz val="10"/>
            <color rgb="FF000000"/>
            <rFont val="Arial"/>
            <family val="2"/>
          </rPr>
          <t>-Juan Carlos Segura Fernández-C</t>
        </r>
      </text>
    </comment>
    <comment ref="B2" authorId="0" shapeId="0">
      <text>
        <r>
          <rPr>
            <sz val="10"/>
            <color rgb="FF000000"/>
            <rFont val="Arial"/>
            <family val="2"/>
          </rPr>
          <t>The main term to take into account when defining the ontology. Other concepts may be related, or depend on it.</t>
        </r>
        <r>
          <rPr>
            <sz val="10"/>
            <color rgb="FF000000"/>
            <rFont val="Arial"/>
            <family val="2"/>
          </rPr>
          <t xml:space="preserve">
 </t>
        </r>
        <r>
          <rPr>
            <sz val="10"/>
            <color rgb="FF000000"/>
            <rFont val="Arial"/>
            <family val="2"/>
          </rPr>
          <t>-Juan Carlos Segura Fernández-C</t>
        </r>
      </text>
    </comment>
    <comment ref="C2" authorId="0" shapeId="0">
      <text>
        <r>
          <rPr>
            <sz val="10"/>
            <color rgb="FF000000"/>
            <rFont val="Arial"/>
            <family val="2"/>
          </rPr>
          <t>The explanation/meaning of the concept taking into account its application context</t>
        </r>
        <r>
          <rPr>
            <sz val="10"/>
            <color rgb="FF000000"/>
            <rFont val="Arial"/>
            <family val="2"/>
          </rPr>
          <t xml:space="preserve">
 </t>
        </r>
        <r>
          <rPr>
            <sz val="10"/>
            <color rgb="FF000000"/>
            <rFont val="Arial"/>
            <family val="2"/>
          </rPr>
          <t>-Juan Carlos Segura Fernández-C</t>
        </r>
      </text>
    </comment>
    <comment ref="E2" authorId="0" shapeId="0">
      <text>
        <r>
          <rPr>
            <sz val="10"/>
            <color rgb="FF000000"/>
            <rFont val="Arial"/>
            <family val="2"/>
          </rPr>
          <t>The information source/site used to provide the definition</t>
        </r>
        <r>
          <rPr>
            <sz val="10"/>
            <color rgb="FF000000"/>
            <rFont val="Arial"/>
            <family val="2"/>
          </rPr>
          <t xml:space="preserve">
 </t>
        </r>
        <r>
          <rPr>
            <sz val="10"/>
            <color rgb="FF000000"/>
            <rFont val="Arial"/>
            <family val="2"/>
          </rPr>
          <t>-Juan Carlos Segura Fernández-C</t>
        </r>
      </text>
    </comment>
    <comment ref="F2" authorId="0" shapeId="0">
      <text>
        <r>
          <rPr>
            <sz val="10"/>
            <color rgb="FF000000"/>
            <rFont val="Arial"/>
            <family val="2"/>
          </rPr>
          <t>Extra information related to the concept. Be it the URL of the source, clarifying notes, or the exact citation of the source</t>
        </r>
        <r>
          <rPr>
            <sz val="10"/>
            <color rgb="FF000000"/>
            <rFont val="Arial"/>
            <family val="2"/>
          </rPr>
          <t xml:space="preserve">
 </t>
        </r>
        <r>
          <rPr>
            <sz val="10"/>
            <color rgb="FF000000"/>
            <rFont val="Arial"/>
            <family val="2"/>
          </rPr>
          <t>-Juan Carlos Segura Fernández-C</t>
        </r>
      </text>
    </comment>
    <comment ref="I2" authorId="0" shapeId="0">
      <text>
        <r>
          <rPr>
            <sz val="10"/>
            <color rgb="FF000000"/>
            <rFont val="Arial"/>
            <family val="2"/>
          </rPr>
          <t>The reason user has chosen the definition</t>
        </r>
        <r>
          <rPr>
            <sz val="10"/>
            <color rgb="FF000000"/>
            <rFont val="Arial"/>
            <family val="2"/>
          </rPr>
          <t xml:space="preserve">
 </t>
        </r>
        <r>
          <rPr>
            <sz val="10"/>
            <color rgb="FF000000"/>
            <rFont val="Arial"/>
            <family val="2"/>
          </rPr>
          <t>-Juan Carlos Segura Fernández-C</t>
        </r>
      </text>
    </comment>
    <comment ref="J2" authorId="0" shapeId="0">
      <text>
        <r>
          <rPr>
            <sz val="10"/>
            <color rgb="FF000000"/>
            <rFont val="Arial"/>
            <family val="2"/>
          </rPr>
          <t>Feedback from the Working Group</t>
        </r>
        <r>
          <rPr>
            <sz val="10"/>
            <color rgb="FF000000"/>
            <rFont val="Arial"/>
            <family val="2"/>
          </rPr>
          <t xml:space="preserve">
 </t>
        </r>
        <r>
          <rPr>
            <sz val="10"/>
            <color rgb="FF000000"/>
            <rFont val="Arial"/>
            <family val="2"/>
          </rPr>
          <t>-Juan Carlos Segura Fernández-C</t>
        </r>
      </text>
    </comment>
    <comment ref="K2" authorId="0" shapeId="0">
      <text>
        <r>
          <rPr>
            <sz val="10"/>
            <color rgb="FF000000"/>
            <rFont val="Arial"/>
            <family val="2"/>
          </rPr>
          <t>The three different situations that can be found in Github and the concpets related to them</t>
        </r>
        <r>
          <rPr>
            <sz val="10"/>
            <color rgb="FF000000"/>
            <rFont val="Arial"/>
            <family val="2"/>
          </rPr>
          <t xml:space="preserve">
 </t>
        </r>
        <r>
          <rPr>
            <sz val="10"/>
            <color rgb="FF000000"/>
            <rFont val="Arial"/>
            <family val="2"/>
          </rPr>
          <t>-Juan Carlos Segura Fernández-C</t>
        </r>
      </text>
    </comment>
    <comment ref="L2" authorId="0" shapeId="0">
      <text>
        <r>
          <rPr>
            <sz val="10"/>
            <color rgb="FF000000"/>
            <rFont val="Arial"/>
            <family val="2"/>
          </rPr>
          <t>The different processes of e-procurement and the concepts related to them</t>
        </r>
        <r>
          <rPr>
            <sz val="10"/>
            <color rgb="FF000000"/>
            <rFont val="Arial"/>
            <family val="2"/>
          </rPr>
          <t xml:space="preserve">
 </t>
        </r>
        <r>
          <rPr>
            <sz val="10"/>
            <color rgb="FF000000"/>
            <rFont val="Arial"/>
            <family val="2"/>
          </rPr>
          <t>-Juan Carlos Segura Fernández-C</t>
        </r>
      </text>
    </comment>
    <comment ref="M2" authorId="0" shapeId="0">
      <text>
        <r>
          <rPr>
            <sz val="10"/>
            <color rgb="FF000000"/>
            <rFont val="Arial"/>
            <family val="2"/>
          </rPr>
          <t>This column indicates all concepts related to the first Use Case, which can be found in Github</t>
        </r>
        <r>
          <rPr>
            <sz val="10"/>
            <color rgb="FF000000"/>
            <rFont val="Arial"/>
            <family val="2"/>
          </rPr>
          <t xml:space="preserve">
 </t>
        </r>
        <r>
          <rPr>
            <sz val="10"/>
            <color rgb="FF000000"/>
            <rFont val="Arial"/>
            <family val="2"/>
          </rPr>
          <t>-Juan Carlos Segura Fernández-C</t>
        </r>
      </text>
    </comment>
    <comment ref="N2" authorId="0" shapeId="0">
      <text>
        <r>
          <rPr>
            <sz val="10"/>
            <color rgb="FF000000"/>
            <rFont val="Arial"/>
            <family val="2"/>
          </rPr>
          <t>The column to indicate all concepts related to the second Use Case, which can be found in Github.</t>
        </r>
        <r>
          <rPr>
            <sz val="10"/>
            <color rgb="FF000000"/>
            <rFont val="Arial"/>
            <family val="2"/>
          </rPr>
          <t xml:space="preserve">
 </t>
        </r>
        <r>
          <rPr>
            <sz val="10"/>
            <color rgb="FF000000"/>
            <rFont val="Arial"/>
            <family val="2"/>
          </rPr>
          <t>-Juan Carlos Segura Fernández-C</t>
        </r>
      </text>
    </comment>
    <comment ref="O2" authorId="0" shapeId="0">
      <text>
        <r>
          <rPr>
            <sz val="10"/>
            <color rgb="FF000000"/>
            <rFont val="Arial"/>
            <family val="2"/>
          </rPr>
          <t>This column indicates all concepts that are related to the third Use Case, which can be found in Github</t>
        </r>
        <r>
          <rPr>
            <sz val="10"/>
            <color rgb="FF000000"/>
            <rFont val="Arial"/>
            <family val="2"/>
          </rPr>
          <t xml:space="preserve">
 </t>
        </r>
        <r>
          <rPr>
            <sz val="10"/>
            <color rgb="FF000000"/>
            <rFont val="Arial"/>
            <family val="2"/>
          </rPr>
          <t>-Juan Carlos Segura Fernández-C</t>
        </r>
      </text>
    </comment>
    <comment ref="P2" authorId="0" shapeId="0">
      <text>
        <r>
          <rPr>
            <sz val="10"/>
            <color rgb="FF000000"/>
            <rFont val="Arial"/>
            <family val="2"/>
          </rPr>
          <t>This column indicates the concepts that are related to this e-procurement phase (to the publication of the contract notices)</t>
        </r>
        <r>
          <rPr>
            <sz val="10"/>
            <color rgb="FF000000"/>
            <rFont val="Arial"/>
            <family val="2"/>
          </rPr>
          <t xml:space="preserve">
 </t>
        </r>
        <r>
          <rPr>
            <sz val="10"/>
            <color rgb="FF000000"/>
            <rFont val="Arial"/>
            <family val="2"/>
          </rPr>
          <t>-Juan Carlos Segura Fernández-C</t>
        </r>
      </text>
    </comment>
    <comment ref="Q2" authorId="0" shapeId="0">
      <text>
        <r>
          <rPr>
            <sz val="10"/>
            <color rgb="FF000000"/>
            <rFont val="Arial"/>
            <family val="2"/>
          </rPr>
          <t>This column indicates which concepts are related to this phase of the e-procurement. It is about the access to all procurement documents and the information of the contract</t>
        </r>
        <r>
          <rPr>
            <sz val="10"/>
            <color rgb="FF000000"/>
            <rFont val="Arial"/>
            <family val="2"/>
          </rPr>
          <t xml:space="preserve">
 </t>
        </r>
        <r>
          <rPr>
            <sz val="10"/>
            <color rgb="FF000000"/>
            <rFont val="Arial"/>
            <family val="2"/>
          </rPr>
          <t>-Juan Carlos Segura Fernández-C</t>
        </r>
      </text>
    </comment>
    <comment ref="R2" authorId="0" shapeId="0">
      <text>
        <r>
          <rPr>
            <sz val="10"/>
            <color rgb="FF000000"/>
            <rFont val="Arial"/>
            <family val="2"/>
          </rPr>
          <t>This column indicates the concepts that are involved in this e-procurement phase. Related to the submission of tenders or the requests to participate.</t>
        </r>
        <r>
          <rPr>
            <sz val="10"/>
            <color rgb="FF000000"/>
            <rFont val="Arial"/>
            <family val="2"/>
          </rPr>
          <t xml:space="preserve">
 </t>
        </r>
        <r>
          <rPr>
            <sz val="10"/>
            <color rgb="FF000000"/>
            <rFont val="Arial"/>
            <family val="2"/>
          </rPr>
          <t>-Juan Carlos Segura Fernández-C</t>
        </r>
      </text>
    </comment>
    <comment ref="S2" authorId="0" shapeId="0">
      <text>
        <r>
          <rPr>
            <sz val="10"/>
            <color rgb="FF000000"/>
            <rFont val="Arial"/>
            <family val="2"/>
          </rPr>
          <t>This column indicates which concepts are related to this e-procurement phase. It is about the evaluation of the tenders submitted and its criterion</t>
        </r>
        <r>
          <rPr>
            <sz val="10"/>
            <color rgb="FF000000"/>
            <rFont val="Arial"/>
            <family val="2"/>
          </rPr>
          <t xml:space="preserve">
 </t>
        </r>
        <r>
          <rPr>
            <sz val="10"/>
            <color rgb="FF000000"/>
            <rFont val="Arial"/>
            <family val="2"/>
          </rPr>
          <t>-Juan Carlos Segura Fernández-C</t>
        </r>
      </text>
    </comment>
    <comment ref="T2" authorId="0" shapeId="0">
      <text>
        <r>
          <rPr>
            <sz val="10"/>
            <color rgb="FF000000"/>
            <rFont val="Arial"/>
            <family val="2"/>
          </rPr>
          <t>This column indicates the concepts related to this e-procurement phase. It consists of awarding the contract to the supplier.</t>
        </r>
        <r>
          <rPr>
            <sz val="10"/>
            <color rgb="FF000000"/>
            <rFont val="Arial"/>
            <family val="2"/>
          </rPr>
          <t xml:space="preserve">
 </t>
        </r>
        <r>
          <rPr>
            <sz val="10"/>
            <color rgb="FF000000"/>
            <rFont val="Arial"/>
            <family val="2"/>
          </rPr>
          <t>-Juan Carlos Segura Fernández-C</t>
        </r>
      </text>
    </comment>
    <comment ref="U2" authorId="0" shapeId="0">
      <text>
        <r>
          <rPr>
            <sz val="10"/>
            <color rgb="FF000000"/>
            <rFont val="Arial"/>
            <family val="2"/>
          </rPr>
          <t>This column indicates which concepts are related to this phase. It is about the opportunity for potential suppliers to competitively cost the final chosen solution</t>
        </r>
        <r>
          <rPr>
            <sz val="10"/>
            <color rgb="FF000000"/>
            <rFont val="Arial"/>
            <family val="2"/>
          </rPr>
          <t xml:space="preserve">
 </t>
        </r>
        <r>
          <rPr>
            <sz val="10"/>
            <color rgb="FF000000"/>
            <rFont val="Arial"/>
            <family val="2"/>
          </rPr>
          <t>-Juan Carlos Segura Fernández-C</t>
        </r>
      </text>
    </comment>
    <comment ref="V2" authorId="0" shapeId="0">
      <text>
        <r>
          <rPr>
            <sz val="10"/>
            <color rgb="FF000000"/>
            <rFont val="Arial"/>
            <family val="2"/>
          </rPr>
          <t>This column indicates which concepts are related to this phase. It is about the electronic ordering systems for placing orders within contracts and framework agreements</t>
        </r>
        <r>
          <rPr>
            <sz val="10"/>
            <color rgb="FF000000"/>
            <rFont val="Arial"/>
            <family val="2"/>
          </rPr>
          <t xml:space="preserve">
 </t>
        </r>
        <r>
          <rPr>
            <sz val="10"/>
            <color rgb="FF000000"/>
            <rFont val="Arial"/>
            <family val="2"/>
          </rPr>
          <t>-Juan Carlos Segura Fernández-C</t>
        </r>
      </text>
    </comment>
    <comment ref="W2" authorId="0" shapeId="0">
      <text>
        <r>
          <rPr>
            <sz val="10"/>
            <color rgb="FF000000"/>
            <rFont val="Arial"/>
            <family val="2"/>
          </rPr>
          <t>This column indicates the concepts that are involved in this e-procurement phase. Related to the accomplishment of the requirements of the contract</t>
        </r>
        <r>
          <rPr>
            <sz val="10"/>
            <color rgb="FF000000"/>
            <rFont val="Arial"/>
            <family val="2"/>
          </rPr>
          <t xml:space="preserve">
 </t>
        </r>
        <r>
          <rPr>
            <sz val="10"/>
            <color rgb="FF000000"/>
            <rFont val="Arial"/>
            <family val="2"/>
          </rPr>
          <t>-Juan Carlos Segura Fernández-C</t>
        </r>
      </text>
    </comment>
    <comment ref="X2" authorId="0" shapeId="0">
      <text>
        <r>
          <rPr>
            <sz val="10"/>
            <color rgb="FF000000"/>
            <rFont val="Arial"/>
            <family val="2"/>
          </rPr>
          <t>This column indicates the concepts related to this e-procurement phase. It is about the electronic invoices issued both by the group and by the economic operators</t>
        </r>
        <r>
          <rPr>
            <sz val="10"/>
            <color rgb="FF000000"/>
            <rFont val="Arial"/>
            <family val="2"/>
          </rPr>
          <t xml:space="preserve">
 </t>
        </r>
        <r>
          <rPr>
            <sz val="10"/>
            <color rgb="FF000000"/>
            <rFont val="Arial"/>
            <family val="2"/>
          </rPr>
          <t>-Juan Carlos Segura Fernández-C</t>
        </r>
      </text>
    </comment>
    <comment ref="Y2" authorId="0" shapeId="0">
      <text>
        <r>
          <rPr>
            <sz val="10"/>
            <color rgb="FF000000"/>
            <rFont val="Arial"/>
            <family val="2"/>
          </rPr>
          <t>This column indicates which concepts are related to this e-procurement phase. The electronic payment and its validation of the invoices from the economic operator to whom the concession contract has been awarded</t>
        </r>
        <r>
          <rPr>
            <sz val="10"/>
            <color rgb="FF000000"/>
            <rFont val="Arial"/>
            <family val="2"/>
          </rPr>
          <t xml:space="preserve">
 </t>
        </r>
        <r>
          <rPr>
            <sz val="10"/>
            <color rgb="FF000000"/>
            <rFont val="Arial"/>
            <family val="2"/>
          </rPr>
          <t>-Juan Carlos Segura Fernández-C</t>
        </r>
      </text>
    </comment>
  </commentList>
</comments>
</file>

<file path=xl/comments2.xml><?xml version="1.0" encoding="utf-8"?>
<comments xmlns="http://schemas.openxmlformats.org/spreadsheetml/2006/main">
  <authors>
    <author/>
  </authors>
  <commentList>
    <comment ref="A1" authorId="0" shapeId="0">
      <text>
        <r>
          <rPr>
            <sz val="10"/>
            <color rgb="FF000000"/>
            <rFont val="Arial"/>
            <family val="2"/>
          </rPr>
          <t>Component Name</t>
        </r>
        <r>
          <rPr>
            <sz val="10"/>
            <color rgb="FF000000"/>
            <rFont val="Arial"/>
            <family val="2"/>
          </rPr>
          <t xml:space="preserve">
</t>
        </r>
        <r>
          <rPr>
            <sz val="10"/>
            <color rgb="FF000000"/>
            <rFont val="Arial"/>
            <family val="2"/>
          </rPr>
          <t xml:space="preserve">
The Component Name is derived from the Dictionary Entry Name.</t>
        </r>
        <r>
          <rPr>
            <sz val="10"/>
            <color rgb="FF000000"/>
            <rFont val="Arial"/>
            <family val="2"/>
          </rPr>
          <t xml:space="preserve">
</t>
        </r>
        <r>
          <rPr>
            <sz val="10"/>
            <color rgb="FF000000"/>
            <rFont val="Arial"/>
            <family val="2"/>
          </rPr>
          <t xml:space="preserve">
If any disparity exists between the Component Name listed here and the corresponding Component Name in the schemas, the version in the schemas should be considered the correct one.</t>
        </r>
        <r>
          <rPr>
            <sz val="10"/>
            <color rgb="FF000000"/>
            <rFont val="Arial"/>
            <family val="2"/>
          </rPr>
          <t xml:space="preserve">
</t>
        </r>
        <r>
          <rPr>
            <sz val="10"/>
            <color rgb="FF000000"/>
            <rFont val="Arial"/>
            <family val="2"/>
          </rPr>
          <t xml:space="preserve">
(N.B.: Columns with grey headings are not part of the normative schemas.)</t>
        </r>
        <r>
          <rPr>
            <sz val="10"/>
            <color rgb="FF000000"/>
            <rFont val="Arial"/>
            <family val="2"/>
          </rPr>
          <t xml:space="preserve">
</t>
        </r>
      </text>
    </comment>
    <comment ref="B1" authorId="0" shapeId="0">
      <text>
        <r>
          <rPr>
            <sz val="10"/>
            <color rgb="FF000000"/>
            <rFont val="Arial"/>
            <family val="2"/>
          </rPr>
          <t>Cardinality</t>
        </r>
        <r>
          <rPr>
            <sz val="10"/>
            <color rgb="FF000000"/>
            <rFont val="Arial"/>
            <family val="2"/>
          </rPr>
          <t xml:space="preserve">
</t>
        </r>
        <r>
          <rPr>
            <sz val="10"/>
            <color rgb="FF000000"/>
            <rFont val="Arial"/>
            <family val="2"/>
          </rPr>
          <t xml:space="preserve">
The optionality and potential occurrences of the BIE.</t>
        </r>
        <r>
          <rPr>
            <sz val="10"/>
            <color rgb="FF000000"/>
            <rFont val="Arial"/>
            <family val="2"/>
          </rPr>
          <t xml:space="preserve">
</t>
        </r>
        <r>
          <rPr>
            <sz val="10"/>
            <color rgb="FF000000"/>
            <rFont val="Arial"/>
            <family val="2"/>
          </rPr>
          <t xml:space="preserve">
0..1 – optional and only one</t>
        </r>
        <r>
          <rPr>
            <sz val="10"/>
            <color rgb="FF000000"/>
            <rFont val="Arial"/>
            <family val="2"/>
          </rPr>
          <t xml:space="preserve">
</t>
        </r>
        <r>
          <rPr>
            <sz val="10"/>
            <color rgb="FF000000"/>
            <rFont val="Arial"/>
            <family val="2"/>
          </rPr>
          <t xml:space="preserve">
1 – mandatory and only one</t>
        </r>
        <r>
          <rPr>
            <sz val="10"/>
            <color rgb="FF000000"/>
            <rFont val="Arial"/>
            <family val="2"/>
          </rPr>
          <t xml:space="preserve">
</t>
        </r>
        <r>
          <rPr>
            <sz val="10"/>
            <color rgb="FF000000"/>
            <rFont val="Arial"/>
            <family val="2"/>
          </rPr>
          <t xml:space="preserve">
0..n – optional and maximum of n</t>
        </r>
        <r>
          <rPr>
            <sz val="10"/>
            <color rgb="FF000000"/>
            <rFont val="Arial"/>
            <family val="2"/>
          </rPr>
          <t xml:space="preserve">
</t>
        </r>
        <r>
          <rPr>
            <sz val="10"/>
            <color rgb="FF000000"/>
            <rFont val="Arial"/>
            <family val="2"/>
          </rPr>
          <t xml:space="preserve">
1..n - mandatory and maximum of n</t>
        </r>
        <r>
          <rPr>
            <sz val="10"/>
            <color rgb="FF000000"/>
            <rFont val="Arial"/>
            <family val="2"/>
          </rPr>
          <t xml:space="preserve">
</t>
        </r>
        <r>
          <rPr>
            <sz val="10"/>
            <color rgb="FF000000"/>
            <rFont val="Arial"/>
            <family val="2"/>
          </rPr>
          <t xml:space="preserve">
where the letter 'n' represents an unlimited number, and an actual number in place of the letter 'n' is the maximum.</t>
        </r>
      </text>
    </comment>
    <comment ref="C1" authorId="0" shapeId="0">
      <text>
        <r>
          <rPr>
            <sz val="10"/>
            <color rgb="FF000000"/>
            <rFont val="Arial"/>
            <family val="2"/>
          </rPr>
          <t>Definition</t>
        </r>
        <r>
          <rPr>
            <sz val="10"/>
            <color rgb="FF000000"/>
            <rFont val="Arial"/>
            <family val="2"/>
          </rPr>
          <t xml:space="preserve">
</t>
        </r>
        <r>
          <rPr>
            <sz val="10"/>
            <color rgb="FF000000"/>
            <rFont val="Arial"/>
            <family val="2"/>
          </rPr>
          <t xml:space="preserve">
This is the unique semantic business meaning of the Business Information Entity.</t>
        </r>
      </text>
    </comment>
    <comment ref="D1" authorId="0" shapeId="0">
      <text>
        <r>
          <rPr>
            <sz val="10"/>
            <color rgb="FF000000"/>
            <rFont val="Arial"/>
            <family val="2"/>
          </rPr>
          <t>Alternative Business Terms</t>
        </r>
        <r>
          <rPr>
            <sz val="10"/>
            <color rgb="FF000000"/>
            <rFont val="Arial"/>
            <family val="2"/>
          </rPr>
          <t xml:space="preserve">
</t>
        </r>
        <r>
          <rPr>
            <sz val="10"/>
            <color rgb="FF000000"/>
            <rFont val="Arial"/>
            <family val="2"/>
          </rPr>
          <t xml:space="preserve">
Business Terms (optional) consists of one or more synonyms by which the Business Information Entity is commonly known and used in a specific Context. A Business Information Entity may have several Business Terms or synonyms.  These may be used to map BIEs to a controlled vocabulary, to other vocabularies, or to labels for forms presentation.</t>
        </r>
      </text>
    </comment>
    <comment ref="E1" authorId="0" shapeId="0">
      <text>
        <r>
          <rPr>
            <sz val="10"/>
            <color rgb="FF000000"/>
            <rFont val="Arial"/>
            <family val="2"/>
          </rPr>
          <t>Examples</t>
        </r>
        <r>
          <rPr>
            <sz val="10"/>
            <color rgb="FF000000"/>
            <rFont val="Arial"/>
            <family val="2"/>
          </rPr>
          <t xml:space="preserve">
</t>
        </r>
        <r>
          <rPr>
            <sz val="10"/>
            <color rgb="FF000000"/>
            <rFont val="Arial"/>
            <family val="2"/>
          </rPr>
          <t xml:space="preserve">
These are illustrative values that a typical user might utilize, but is under no obligation to to so.</t>
        </r>
      </text>
    </comment>
    <comment ref="F1" authorId="0" shapeId="0">
      <text>
        <r>
          <rPr>
            <sz val="10"/>
            <color rgb="FF000000"/>
            <rFont val="Arial"/>
            <family val="2"/>
          </rPr>
          <t>Dictionary Entry Name</t>
        </r>
        <r>
          <rPr>
            <sz val="10"/>
            <color rgb="FF000000"/>
            <rFont val="Arial"/>
            <family val="2"/>
          </rPr>
          <t xml:space="preserve">
</t>
        </r>
        <r>
          <rPr>
            <sz val="10"/>
            <color rgb="FF000000"/>
            <rFont val="Arial"/>
            <family val="2"/>
          </rPr>
          <t xml:space="preserve">
Dictionary Entry Names are assigned according to the rules of the ebXML Core Component Technical Specification, Version 2.01.</t>
        </r>
        <r>
          <rPr>
            <sz val="10"/>
            <color rgb="FF000000"/>
            <rFont val="Arial"/>
            <family val="2"/>
          </rPr>
          <t xml:space="preserve">
</t>
        </r>
        <r>
          <rPr>
            <sz val="10"/>
            <color rgb="FF000000"/>
            <rFont val="Arial"/>
            <family val="2"/>
          </rPr>
          <t xml:space="preserve">
The DEN is the unique official name of the Business Information Entity in the data dictionary.</t>
        </r>
        <r>
          <rPr>
            <sz val="10"/>
            <color rgb="FF000000"/>
            <rFont val="Arial"/>
            <family val="2"/>
          </rPr>
          <t xml:space="preserve">
</t>
        </r>
      </text>
    </comment>
    <comment ref="G1" authorId="0" shapeId="0">
      <text>
        <r>
          <rPr>
            <sz val="10"/>
            <color rgb="FF000000"/>
            <rFont val="Arial"/>
            <family val="2"/>
          </rPr>
          <t>Object Class Qualifier</t>
        </r>
        <r>
          <rPr>
            <sz val="10"/>
            <color rgb="FF000000"/>
            <rFont val="Arial"/>
            <family val="2"/>
          </rPr>
          <t xml:space="preserve">
</t>
        </r>
        <r>
          <rPr>
            <sz val="10"/>
            <color rgb="FF000000"/>
            <rFont val="Arial"/>
            <family val="2"/>
          </rPr>
          <t xml:space="preserve">
A qualifier is a word or words which help define and differentiate one Business Information Entity from another -- for example, when the BIE is used in another context.</t>
        </r>
      </text>
    </comment>
    <comment ref="H1" authorId="0" shapeId="0">
      <text>
        <r>
          <rPr>
            <sz val="10"/>
            <color rgb="FF000000"/>
            <rFont val="Arial"/>
            <family val="2"/>
          </rPr>
          <t>Object Class</t>
        </r>
        <r>
          <rPr>
            <sz val="10"/>
            <color rgb="FF000000"/>
            <rFont val="Arial"/>
            <family val="2"/>
          </rPr>
          <t xml:space="preserve">
</t>
        </r>
        <r>
          <rPr>
            <sz val="10"/>
            <color rgb="FF000000"/>
            <rFont val="Arial"/>
            <family val="2"/>
          </rPr>
          <t xml:space="preserve">
Object Class is metadata specified by the ebXML CCTS on the basis of ISO 11179 naming rules. An Object Class represents the logical data grouping or aggregation (in a logical data model) to which a Property belongs. Object Classes have explicit boundaries and meaning, and their Properties and behaviour follow the same rules.</t>
        </r>
        <r>
          <rPr>
            <sz val="10"/>
            <color rgb="FF000000"/>
            <rFont val="Arial"/>
            <family val="2"/>
          </rPr>
          <t xml:space="preserve">
</t>
        </r>
        <r>
          <rPr>
            <sz val="10"/>
            <color rgb="FF000000"/>
            <rFont val="Arial"/>
            <family val="2"/>
          </rPr>
          <t xml:space="preserve">
Each Object Class is an ABIE. Object classes are also referred to as Re-usable Types.  They are called Classes in UML and Tables/Entities in database contexts.</t>
        </r>
      </text>
    </comment>
    <comment ref="I1" authorId="0" shapeId="0">
      <text>
        <r>
          <rPr>
            <sz val="10"/>
            <color rgb="FF000000"/>
            <rFont val="Arial"/>
            <family val="2"/>
          </rPr>
          <t>Property Term Qualifier</t>
        </r>
        <r>
          <rPr>
            <sz val="10"/>
            <color rgb="FF000000"/>
            <rFont val="Arial"/>
            <family val="2"/>
          </rPr>
          <t xml:space="preserve">
</t>
        </r>
        <r>
          <rPr>
            <sz val="10"/>
            <color rgb="FF000000"/>
            <rFont val="Arial"/>
            <family val="2"/>
          </rPr>
          <t xml:space="preserve">
Property Term Qualifier is metadata specified by the ebXML CCTS on the basis of ISO 11179 naming rules.</t>
        </r>
        <r>
          <rPr>
            <sz val="10"/>
            <color rgb="FF000000"/>
            <rFont val="Arial"/>
            <family val="2"/>
          </rPr>
          <t xml:space="preserve">
</t>
        </r>
        <r>
          <rPr>
            <sz val="10"/>
            <color rgb="FF000000"/>
            <rFont val="Arial"/>
            <family val="2"/>
          </rPr>
          <t xml:space="preserve">
A qualifier is a word or words which help define and differentiate one Business Information Entity from another -- for example, when the BIE is used in another context.</t>
        </r>
        <r>
          <rPr>
            <sz val="10"/>
            <color rgb="FF000000"/>
            <rFont val="Arial"/>
            <family val="2"/>
          </rPr>
          <t xml:space="preserve">
</t>
        </r>
        <r>
          <rPr>
            <sz val="10"/>
            <color rgb="FF000000"/>
            <rFont val="Arial"/>
            <family val="2"/>
          </rPr>
          <t xml:space="preserve">
Property Term Qualifiers specialize or modify the Property Term. For example, when the BIE is used in another context.</t>
        </r>
        <r>
          <rPr>
            <sz val="10"/>
            <color rgb="FF000000"/>
            <rFont val="Arial"/>
            <family val="2"/>
          </rPr>
          <t xml:space="preserve">
</t>
        </r>
        <r>
          <rPr>
            <sz val="10"/>
            <color rgb="FF000000"/>
            <rFont val="Arial"/>
            <family val="2"/>
          </rPr>
          <t xml:space="preserve">
If the word (or words) express "a type of" or specialization relationship to the property term, then the word (or words) are qualifiers. This implies that adjectives are likely to be qualifiers. For example: Postal is a type of Zone used in an Address.</t>
        </r>
        <r>
          <rPr>
            <sz val="10"/>
            <color rgb="FF000000"/>
            <rFont val="Arial"/>
            <family val="2"/>
          </rPr>
          <t xml:space="preserve">
</t>
        </r>
      </text>
    </comment>
    <comment ref="J1" authorId="0" shapeId="0">
      <text>
        <r>
          <rPr>
            <sz val="10"/>
            <color rgb="FF000000"/>
            <rFont val="Arial"/>
            <family val="2"/>
          </rPr>
          <t>Property Term Possessive Noun</t>
        </r>
        <r>
          <rPr>
            <sz val="10"/>
            <color rgb="FF000000"/>
            <rFont val="Arial"/>
            <family val="2"/>
          </rPr>
          <t xml:space="preserve">
</t>
        </r>
        <r>
          <rPr>
            <sz val="10"/>
            <color rgb="FF000000"/>
            <rFont val="Arial"/>
            <family val="2"/>
          </rPr>
          <t xml:space="preserve">
To improve consistency in naming property terms, possessive nouns are explicitly identified. This is an extension of the ebXML CCTS.</t>
        </r>
        <r>
          <rPr>
            <sz val="10"/>
            <color rgb="FF000000"/>
            <rFont val="Arial"/>
            <family val="2"/>
          </rPr>
          <t xml:space="preserve">
</t>
        </r>
        <r>
          <rPr>
            <sz val="10"/>
            <color rgb="FF000000"/>
            <rFont val="Arial"/>
            <family val="2"/>
          </rPr>
          <t xml:space="preserve">
A Property Term may consist of one or more possessive nouns preceding the primary noun. This principle refines the Property Term to make it a more meaningful and consistent business name.</t>
        </r>
        <r>
          <rPr>
            <sz val="10"/>
            <color rgb="FF000000"/>
            <rFont val="Arial"/>
            <family val="2"/>
          </rPr>
          <t xml:space="preserve">
</t>
        </r>
        <r>
          <rPr>
            <sz val="10"/>
            <color rgb="FF000000"/>
            <rFont val="Arial"/>
            <family val="2"/>
          </rPr>
          <t xml:space="preserve">
A guide for use is to take any multi-word Property Term and try and form a statement that says "PropertyTermPrimaryNoun OF THE PropertyTermPossessive" or "PropertyTermPossessive's PropertyTermPrimaryNoun". If this makes grammatical sense then the word is a possessive noun. If not then the word is likely to be a Qualifier. This suggests that non-nouns (such as adjectives) are likely to be qualifiers.</t>
        </r>
        <r>
          <rPr>
            <sz val="10"/>
            <color rgb="FF000000"/>
            <rFont val="Arial"/>
            <family val="2"/>
          </rPr>
          <t xml:space="preserve">
</t>
        </r>
        <r>
          <rPr>
            <sz val="10"/>
            <color rgb="FF000000"/>
            <rFont val="Arial"/>
            <family val="2"/>
          </rPr>
          <t xml:space="preserve">
For example, the phrase "Name OF THE Street" or "Street's Name" makes sense for an Address.StreetName. So Street is the called the Possessive Noun and Name is the Primary Noun.</t>
        </r>
      </text>
    </comment>
    <comment ref="K1" authorId="0" shapeId="0">
      <text>
        <r>
          <rPr>
            <sz val="10"/>
            <color rgb="FF000000"/>
            <rFont val="Arial"/>
            <family val="2"/>
          </rPr>
          <t>Property Term Primary Noun</t>
        </r>
        <r>
          <rPr>
            <sz val="10"/>
            <color rgb="FF000000"/>
            <rFont val="Arial"/>
            <family val="2"/>
          </rPr>
          <t xml:space="preserve">
</t>
        </r>
        <r>
          <rPr>
            <sz val="10"/>
            <color rgb="FF000000"/>
            <rFont val="Arial"/>
            <family val="2"/>
          </rPr>
          <t xml:space="preserve">
To improve consistency in naming property terms, possessive nouns are explicitly identified. This is an extension of the ebXML CCTS.</t>
        </r>
        <r>
          <rPr>
            <sz val="10"/>
            <color rgb="FF000000"/>
            <rFont val="Arial"/>
            <family val="2"/>
          </rPr>
          <t xml:space="preserve">
</t>
        </r>
        <r>
          <rPr>
            <sz val="10"/>
            <color rgb="FF000000"/>
            <rFont val="Arial"/>
            <family val="2"/>
          </rPr>
          <t xml:space="preserve">
A Property Term may consist of one or more possessive nouns preceding the primary noun. This principle refines the Property Term to make it a more meaningful and consistent business name.</t>
        </r>
        <r>
          <rPr>
            <sz val="10"/>
            <color rgb="FF000000"/>
            <rFont val="Arial"/>
            <family val="2"/>
          </rPr>
          <t xml:space="preserve">
</t>
        </r>
        <r>
          <rPr>
            <sz val="10"/>
            <color rgb="FF000000"/>
            <rFont val="Arial"/>
            <family val="2"/>
          </rPr>
          <t xml:space="preserve">
A guide for use is to take any multi-word Property Terms and try and form a statement that says "PropertyTermPrimaryNoun OF THE PropertyTermPossessive" or "PropertyTermPossessive's PropertyTermPrimaryNoun". If this makes grammatical sense then the word is a possessive noun. If not then the word is likely to be a Qualifier. This suggests that non-nouns (such as adjectives) are likely to be qualifiers.</t>
        </r>
        <r>
          <rPr>
            <sz val="10"/>
            <color rgb="FF000000"/>
            <rFont val="Arial"/>
            <family val="2"/>
          </rPr>
          <t xml:space="preserve">
</t>
        </r>
        <r>
          <rPr>
            <sz val="10"/>
            <color rgb="FF000000"/>
            <rFont val="Arial"/>
            <family val="2"/>
          </rPr>
          <t xml:space="preserve">
For example, the statement "Name OF THE Street" or "Street's Name" makes sense for an Address.StreetName. So Street is the called the Possessive Noun and Name is the Primary Noun.</t>
        </r>
      </text>
    </comment>
    <comment ref="L1" authorId="0" shapeId="0">
      <text>
        <r>
          <rPr>
            <sz val="10"/>
            <color rgb="FF000000"/>
            <rFont val="Arial"/>
            <family val="2"/>
          </rPr>
          <t>Property Term</t>
        </r>
        <r>
          <rPr>
            <sz val="10"/>
            <color rgb="FF000000"/>
            <rFont val="Arial"/>
            <family val="2"/>
          </rPr>
          <t xml:space="preserve">
</t>
        </r>
        <r>
          <rPr>
            <sz val="10"/>
            <color rgb="FF000000"/>
            <rFont val="Arial"/>
            <family val="2"/>
          </rPr>
          <t xml:space="preserve">
Property Term is metadata specified by the ebXML CCTS on the basis of ISO 11179 naming rules.</t>
        </r>
        <r>
          <rPr>
            <sz val="10"/>
            <color rgb="FF000000"/>
            <rFont val="Arial"/>
            <family val="2"/>
          </rPr>
          <t xml:space="preserve">
</t>
        </r>
        <r>
          <rPr>
            <sz val="10"/>
            <color rgb="FF000000"/>
            <rFont val="Arial"/>
            <family val="2"/>
          </rPr>
          <t xml:space="preserve">
Property Term represents the distinguishing characteristic or Property of the Object Class and "shall occur naturally in the definition."  It is also known as an attribute (to database designers). The combination of Object Class and its Property Term should give the basic semantic meaning of the item.</t>
        </r>
        <r>
          <rPr>
            <sz val="10"/>
            <color rgb="FF000000"/>
            <rFont val="Arial"/>
            <family val="2"/>
          </rPr>
          <t xml:space="preserve">
</t>
        </r>
        <r>
          <rPr>
            <sz val="10"/>
            <color rgb="FF000000"/>
            <rFont val="Arial"/>
            <family val="2"/>
          </rPr>
          <t xml:space="preserve">
The Property Term is constructed from the Primary Noun preceded by any Possessive Nouns.</t>
        </r>
      </text>
    </comment>
    <comment ref="M1" authorId="0" shapeId="0">
      <text>
        <r>
          <rPr>
            <sz val="10"/>
            <color rgb="FF000000"/>
            <rFont val="Arial"/>
            <family val="2"/>
          </rPr>
          <t>Representation Term</t>
        </r>
        <r>
          <rPr>
            <sz val="10"/>
            <color rgb="FF000000"/>
            <rFont val="Arial"/>
            <family val="2"/>
          </rPr>
          <t xml:space="preserve">
</t>
        </r>
        <r>
          <rPr>
            <sz val="10"/>
            <color rgb="FF000000"/>
            <rFont val="Arial"/>
            <family val="2"/>
          </rPr>
          <t xml:space="preserve">
Representation Term is metadata specified by the ebXML CCTS on the basis of ISO 11179 naming rules.</t>
        </r>
        <r>
          <rPr>
            <sz val="10"/>
            <color rgb="FF000000"/>
            <rFont val="Arial"/>
            <family val="2"/>
          </rPr>
          <t xml:space="preserve">
</t>
        </r>
        <r>
          <rPr>
            <sz val="10"/>
            <color rgb="FF000000"/>
            <rFont val="Arial"/>
            <family val="2"/>
          </rPr>
          <t xml:space="preserve">
A Representation Term is an element of the name that describes the form in which the property is represented.</t>
        </r>
      </text>
    </comment>
    <comment ref="N1" authorId="0" shapeId="0">
      <text>
        <r>
          <rPr>
            <sz val="10"/>
            <color rgb="FF000000"/>
            <rFont val="Arial"/>
            <family val="2"/>
          </rPr>
          <t>Data Type Qualifier</t>
        </r>
        <r>
          <rPr>
            <sz val="10"/>
            <color rgb="FF000000"/>
            <rFont val="Arial"/>
            <family val="2"/>
          </rPr>
          <t xml:space="preserve">
</t>
        </r>
        <r>
          <rPr>
            <sz val="10"/>
            <color rgb="FF000000"/>
            <rFont val="Arial"/>
            <family val="2"/>
          </rPr>
          <t xml:space="preserve">
A qualifier is a word or words which help define and differentiate one data type from another of the same type -- for example, to distinguish those items constrained by particular code lists</t>
        </r>
      </text>
    </comment>
    <comment ref="O1" authorId="0" shapeId="0">
      <text>
        <r>
          <rPr>
            <sz val="10"/>
            <color rgb="FF000000"/>
            <rFont val="Arial"/>
            <family val="2"/>
          </rPr>
          <t>Data Type</t>
        </r>
        <r>
          <rPr>
            <sz val="10"/>
            <color rgb="FF000000"/>
            <rFont val="Arial"/>
            <family val="2"/>
          </rPr>
          <t xml:space="preserve">
</t>
        </r>
        <r>
          <rPr>
            <sz val="10"/>
            <color rgb="FF000000"/>
            <rFont val="Arial"/>
            <family val="2"/>
          </rPr>
          <t xml:space="preserve">
The data type distinguishes the lexical constraints on an item's value, plus any supplemental pieces of distinguishing information.</t>
        </r>
        <r>
          <rPr>
            <sz val="10"/>
            <color rgb="FF000000"/>
            <rFont val="Arial"/>
            <family val="2"/>
          </rPr>
          <t xml:space="preserve">
</t>
        </r>
        <r>
          <rPr>
            <sz val="10"/>
            <color rgb="FF000000"/>
            <rFont val="Arial"/>
            <family val="2"/>
          </rPr>
          <t xml:space="preserve">
Unqualified data types are based on UN/CEFACT core component types.</t>
        </r>
      </text>
    </comment>
    <comment ref="P1" authorId="0" shapeId="0">
      <text>
        <r>
          <rPr>
            <sz val="10"/>
            <color rgb="FF000000"/>
            <rFont val="Arial"/>
            <family val="2"/>
          </rPr>
          <t>Associated Object Class Qualifier</t>
        </r>
        <r>
          <rPr>
            <sz val="10"/>
            <color rgb="FF000000"/>
            <rFont val="Arial"/>
            <family val="2"/>
          </rPr>
          <t xml:space="preserve">
</t>
        </r>
        <r>
          <rPr>
            <sz val="10"/>
            <color rgb="FF000000"/>
            <rFont val="Arial"/>
            <family val="2"/>
          </rPr>
          <t xml:space="preserve">
A qualifier is a word or words which help define and differentiate one Business Information Entity from another -- for example, when the BIE is used in another context.</t>
        </r>
        <r>
          <rPr>
            <sz val="10"/>
            <color rgb="FF000000"/>
            <rFont val="Arial"/>
            <family val="2"/>
          </rPr>
          <t xml:space="preserve">
</t>
        </r>
        <r>
          <rPr>
            <sz val="10"/>
            <color rgb="FF000000"/>
            <rFont val="Arial"/>
            <family val="2"/>
          </rPr>
          <t xml:space="preserve">
Associated Object Class Qualifiers describe the "context" of the relationship with another ABIE. That is, it is the role this Object Class plays within its association with another Object Class. As such, they duplicate the representation term.</t>
        </r>
      </text>
    </comment>
    <comment ref="Q1" authorId="0" shapeId="0">
      <text>
        <r>
          <rPr>
            <sz val="10"/>
            <color rgb="FF000000"/>
            <rFont val="Arial"/>
            <family val="2"/>
          </rPr>
          <t>Associated Object Class</t>
        </r>
        <r>
          <rPr>
            <sz val="10"/>
            <color rgb="FF000000"/>
            <rFont val="Arial"/>
            <family val="2"/>
          </rPr>
          <t xml:space="preserve">
</t>
        </r>
        <r>
          <rPr>
            <sz val="10"/>
            <color rgb="FF000000"/>
            <rFont val="Arial"/>
            <family val="2"/>
          </rPr>
          <t xml:space="preserve">
This is the object class at the other end of this association.  It is an ABIE in this model.</t>
        </r>
      </text>
    </comment>
    <comment ref="R1" authorId="0" shapeId="0">
      <text>
        <r>
          <rPr>
            <sz val="10"/>
            <color rgb="FF000000"/>
            <rFont val="Arial"/>
            <family val="2"/>
          </rPr>
          <t>Component Type</t>
        </r>
        <r>
          <rPr>
            <sz val="10"/>
            <color rgb="FF000000"/>
            <rFont val="Arial"/>
            <family val="2"/>
          </rPr>
          <t xml:space="preserve">
</t>
        </r>
        <r>
          <rPr>
            <sz val="10"/>
            <color rgb="FF000000"/>
            <rFont val="Arial"/>
            <family val="2"/>
          </rPr>
          <t xml:space="preserve">
There are three BIE Types:</t>
        </r>
        <r>
          <rPr>
            <sz val="10"/>
            <color rgb="FF000000"/>
            <rFont val="Arial"/>
            <family val="2"/>
          </rPr>
          <t xml:space="preserve">
</t>
        </r>
        <r>
          <rPr>
            <sz val="10"/>
            <color rgb="FF000000"/>
            <rFont val="Arial"/>
            <family val="2"/>
          </rPr>
          <t xml:space="preserve">
Basic BIE (BBIE -- white rows),</t>
        </r>
        <r>
          <rPr>
            <sz val="10"/>
            <color rgb="FF000000"/>
            <rFont val="Arial"/>
            <family val="2"/>
          </rPr>
          <t xml:space="preserve">
</t>
        </r>
        <r>
          <rPr>
            <sz val="10"/>
            <color rgb="FF000000"/>
            <rFont val="Arial"/>
            <family val="2"/>
          </rPr>
          <t xml:space="preserve">
Associate  BIE (ASBIE -- green rows; “an association”), and</t>
        </r>
        <r>
          <rPr>
            <sz val="10"/>
            <color rgb="FF000000"/>
            <rFont val="Arial"/>
            <family val="2"/>
          </rPr>
          <t xml:space="preserve">
</t>
        </r>
        <r>
          <rPr>
            <sz val="10"/>
            <color rgb="FF000000"/>
            <rFont val="Arial"/>
            <family val="2"/>
          </rPr>
          <t xml:space="preserve">
Aggregate BIE (ABIE -- pink rows; “an aggregate”).</t>
        </r>
      </text>
    </comment>
    <comment ref="W1" authorId="0" shapeId="0">
      <text>
        <r>
          <rPr>
            <sz val="10"/>
            <color rgb="FF000000"/>
            <rFont val="Arial"/>
            <family val="2"/>
          </rPr>
          <t>UN/TDED Code</t>
        </r>
        <r>
          <rPr>
            <sz val="10"/>
            <color rgb="FF000000"/>
            <rFont val="Arial"/>
            <family val="2"/>
          </rPr>
          <t xml:space="preserve">
</t>
        </r>
        <r>
          <rPr>
            <sz val="10"/>
            <color rgb="FF000000"/>
            <rFont val="Arial"/>
            <family val="2"/>
          </rPr>
          <t xml:space="preserve">
The UN Trade Data Element Dictionary (ISO 7372) code for this BIE.</t>
        </r>
      </text>
    </comment>
    <comment ref="Y1" authorId="0" shapeId="0">
      <text>
        <r>
          <rPr>
            <sz val="10"/>
            <color rgb="FF000000"/>
            <rFont val="Arial"/>
            <family val="2"/>
          </rPr>
          <t>Current Version</t>
        </r>
        <r>
          <rPr>
            <sz val="10"/>
            <color rgb="FF000000"/>
            <rFont val="Arial"/>
            <family val="2"/>
          </rPr>
          <t xml:space="preserve">
</t>
        </r>
        <r>
          <rPr>
            <sz val="10"/>
            <color rgb="FF000000"/>
            <rFont val="Arial"/>
            <family val="2"/>
          </rPr>
          <t xml:space="preserve">
The version number of this BIE. Can be used to generate change logs.</t>
        </r>
      </text>
    </comment>
  </commentList>
</comments>
</file>

<file path=xl/sharedStrings.xml><?xml version="1.0" encoding="utf-8"?>
<sst xmlns="http://schemas.openxmlformats.org/spreadsheetml/2006/main" count="8395" uniqueCount="2269">
  <si>
    <t>Concept identification</t>
  </si>
  <si>
    <t>Concept definition</t>
  </si>
  <si>
    <t>Context</t>
  </si>
  <si>
    <t>Use case selection</t>
  </si>
  <si>
    <t>eProcurement Phases selection</t>
  </si>
  <si>
    <t>ID</t>
  </si>
  <si>
    <t>Concept</t>
  </si>
  <si>
    <t>Definition</t>
  </si>
  <si>
    <t>Examples (separated with ";")</t>
  </si>
  <si>
    <t>Source</t>
  </si>
  <si>
    <t>Additional information</t>
  </si>
  <si>
    <t>Related BT in Definitions tab</t>
  </si>
  <si>
    <t>Choice</t>
  </si>
  <si>
    <t>Justification</t>
  </si>
  <si>
    <t>Comments [Jáchym Hercher 20180207]</t>
  </si>
  <si>
    <t>Use Cases</t>
  </si>
  <si>
    <t>Phases</t>
  </si>
  <si>
    <t>UC 1</t>
  </si>
  <si>
    <t>UC 2</t>
  </si>
  <si>
    <t>UC 3</t>
  </si>
  <si>
    <t>e-Notification (TED)</t>
  </si>
  <si>
    <t>e-Access (e-Tendering)</t>
  </si>
  <si>
    <t>e-Submission</t>
  </si>
  <si>
    <t>e-Evaluation</t>
  </si>
  <si>
    <t>e-Awarding</t>
  </si>
  <si>
    <t>e-Request</t>
  </si>
  <si>
    <t>e-Ordering</t>
  </si>
  <si>
    <t>e-Fulfilment</t>
  </si>
  <si>
    <t>e-Invoicing</t>
  </si>
  <si>
    <t>e-Payment</t>
  </si>
  <si>
    <t>C-112</t>
  </si>
  <si>
    <t>Abnormally low tenders</t>
  </si>
  <si>
    <t>There are one or several bids with unexpected cheap prices.</t>
  </si>
  <si>
    <t>Ontology proposal</t>
  </si>
  <si>
    <t>An indicator to specify whether the tenders are abnormally low or not</t>
  </si>
  <si>
    <t>BT-194</t>
  </si>
  <si>
    <t>YES</t>
  </si>
  <si>
    <t>Having not found any clear enough definition, another has been proposed from other sources and from the knowledge of the team.</t>
  </si>
  <si>
    <t>Tenders that appear abnormally low in relation to the works, supplies or services might be based on technically, economically or legally unsound assumptions or practices. Where the tenderer cannot provide a sufficient explanation, the contracting authority should be entitled to reject the tender.</t>
  </si>
  <si>
    <t>DIRECTIVE 2014/24/EU</t>
  </si>
  <si>
    <t>Whereas (103)</t>
  </si>
  <si>
    <t>Contracting authorities shall require economic operators to explain the price or costs proposed in the tender where tenders appear to be abnormally low in relation to the works, supplies or services</t>
  </si>
  <si>
    <t>Article 69</t>
  </si>
  <si>
    <t>Text describing the exclusion criterion for abnormally low tenders.</t>
  </si>
  <si>
    <t>UBL</t>
  </si>
  <si>
    <t>ESPD</t>
  </si>
  <si>
    <t>C-001</t>
  </si>
  <si>
    <t>Accelerated Procedure</t>
  </si>
  <si>
    <t>A process where the time limit for receipt of tenders can be reduced due to a state of urgency.</t>
  </si>
  <si>
    <t>Based on DIRECTIVE 2009/81/EC and DIRECTIVE 2014/24/EU
It applies to open procedures, restricted procedures or competitive procedures with negotiation.</t>
  </si>
  <si>
    <t>BT-106</t>
  </si>
  <si>
    <t>When there are more than one Directive that refers to the BT in question, the combination of these Directives helps to get a better definition and more understandable</t>
  </si>
  <si>
    <t>Please change to "A procedure where the time limit for receipt of requests to participate or tenders can be reduced due to a state of urgency."</t>
  </si>
  <si>
    <t>Where a state of urgency duly substantiated by the contracting authority renders impracticable the time limit laid down in the second subparagraph of paragraph 1, it may fix a time limit which shall be not less than 15 days from the date on which the contract notice was sent.</t>
  </si>
  <si>
    <t>Article 27.3</t>
  </si>
  <si>
    <t>Restricted procedures and negotiated procedures with publication of a contract notice, where urgency renders impracticable the minimum time-limits</t>
  </si>
  <si>
    <t>DIRECTIVE 2009/81/EC</t>
  </si>
  <si>
    <t>Article 33.7</t>
  </si>
  <si>
    <t>C-002</t>
  </si>
  <si>
    <t>Accelerated Procedure Justification</t>
  </si>
  <si>
    <t>Explanation why the choice of an accelerated procedure is lawful.</t>
  </si>
  <si>
    <t>eForms consultation</t>
  </si>
  <si>
    <t>Taking into account the BT, and the definition provided by eForms cocnsultation for the same term, it has been considered that this is a good definition.</t>
  </si>
  <si>
    <t>Justification of usage of a accelerated procedure</t>
  </si>
  <si>
    <t>OP internal working</t>
  </si>
  <si>
    <t>(...) a state of urgency duly substantiated by the contracting authority</t>
  </si>
  <si>
    <t>Article 27, Article 28</t>
  </si>
  <si>
    <t>BT-124</t>
  </si>
  <si>
    <t>C-143</t>
  </si>
  <si>
    <t>Acces Tool</t>
  </si>
  <si>
    <t>The website where access to devices is possible.</t>
  </si>
  <si>
    <t>Based on eForms consultation</t>
  </si>
  <si>
    <t>Taking into account the BT, and the definition provided by eForms consultation for the same term, it has been considered that this is a good definition.</t>
  </si>
  <si>
    <t>Electronic communication requires the use of tools and devices that are not generally available. Access to these tools and devices is possible at: [website]</t>
  </si>
  <si>
    <t>BT-111</t>
  </si>
  <si>
    <t>C-141</t>
  </si>
  <si>
    <t>Added Category Buyer In Framework Agreement</t>
  </si>
  <si>
    <t>Any additonal categories of purchasing agents participating in the framework agreement.</t>
  </si>
  <si>
    <t>Any additonal categories of buyers participating in the framework agreement and not mentioned in the buyer section of this notice:</t>
  </si>
  <si>
    <t>BT-59, BT-300</t>
  </si>
  <si>
    <t>C-064</t>
  </si>
  <si>
    <t>Additional Information</t>
  </si>
  <si>
    <t>Any other relevant data not covered elsewhere.</t>
  </si>
  <si>
    <t>Any other relevant information not specified elsewhere</t>
  </si>
  <si>
    <t>Other relevant information not covered above.</t>
  </si>
  <si>
    <t>Further details regarding this item (e.g., the URL of a relevant web page).</t>
  </si>
  <si>
    <t>BG-38, BT-539, BT-540, BT-541</t>
  </si>
  <si>
    <t>C-003</t>
  </si>
  <si>
    <t>Award Criterion</t>
  </si>
  <si>
    <t>It describes a rule or a condition from the buyer that will be taken into account for the selection of the most economically advantageous tender, and which will be the basis for a comparative assessment of the quality of tenders.</t>
  </si>
  <si>
    <t>Based on DIRECTIVE 2014/24/EU.
An awarding criterion can be objective, when it can be evaluated following a formula, or subjective, when human analysis is required.</t>
  </si>
  <si>
    <t>It makes the definition of the Directive more comprehensible either because of its complexity, vocabulary, or semantics.</t>
  </si>
  <si>
    <t>A concept to define a criterion from the contracting party that will be taken into account when awarding a contract. An awarding criterion can be objective, when it can be evaluated following a formula, or subjective, when human analysis is required.</t>
  </si>
  <si>
    <t>Contract award criteria are the basis for a comparative assessment of the quality of tenders.</t>
  </si>
  <si>
    <t>Whereas (104)</t>
  </si>
  <si>
    <t>Without prejudice to national laws, regulations or administrative provisions concerning the price of certain supplies or the remuneration of certain services, contracting authorities shall base the award of public contracts on the most economically advantageous tender.</t>
  </si>
  <si>
    <t>Article 67</t>
  </si>
  <si>
    <t>Objective criteria which comply with the principle of equal treatment, non-discrimination and transparency and which ensure that tenders are assessed in conditions of effective competition so as to identify an overall economic advantage for the contracting authority or the contracting entity.</t>
  </si>
  <si>
    <t>DIRECTIVE 2014/23/EU</t>
  </si>
  <si>
    <t>Article 41</t>
  </si>
  <si>
    <t>Criteria for the procurement, using the award criteria code list, which describes the basis on which contract awards will be made</t>
  </si>
  <si>
    <t>OCDS ontology</t>
  </si>
  <si>
    <t>http://standard.open-contracting.org/latest/en/schema/reference/#award
http://standard.open-contracting.org/latest/en/schema/codelists/#award-criteria</t>
  </si>
  <si>
    <t>Defines a criterion for awarding this tender.</t>
  </si>
  <si>
    <t>A class to define a criterion from the contracting party that will be taken into account when awarding a contract. An awarding criterion can be objective, when it can be evaluated following a formula, or subjective, when human analysis is required.</t>
  </si>
  <si>
    <t>A class to define the terms for awarding a contract.</t>
  </si>
  <si>
    <t>Class describing criterioa that depend on a value judgement.</t>
  </si>
  <si>
    <t>PPROC Ontology</t>
  </si>
  <si>
    <t>http://contsem.unizar.es/def/sector-publico/PPROC Ontology#ObjectiveAwardCriterion</t>
  </si>
  <si>
    <t>Class used to describe criteria that depend on a subjetive opinion.</t>
  </si>
  <si>
    <t>http://contsem.unizar.es/def/sector-publico/PPROC Ontology#SubjectiveAwardCriterion</t>
  </si>
  <si>
    <t>BT-539</t>
  </si>
  <si>
    <t>C-074</t>
  </si>
  <si>
    <t>Award Criterion Type</t>
  </si>
  <si>
    <t>The category of the criterion whether it be concerned with the quality of the offer or the financial offer</t>
  </si>
  <si>
    <t>A code used to define this awarding criterion.</t>
  </si>
  <si>
    <t>A quality criterion is any non-price non-cost criterion.
Please note that the European Commission maintains a detailed technical list of examples of green award criteria.
This list is available in most EU languages at http://ec.europa.eu/environment/gpp/eu_gpp_criteria_en.htm.</t>
  </si>
  <si>
    <t>Cost refers to any monetary value, except price, that the buyer wants to take into account, e.g. running costs,
switching costs, disposal costs.</t>
  </si>
  <si>
    <t>Price refers to the acquisition price.</t>
  </si>
  <si>
    <t>BT-128</t>
  </si>
  <si>
    <t>C-154</t>
  </si>
  <si>
    <t>Award Date Scheduled</t>
  </si>
  <si>
    <t>Estimated time of the decision on the winner of the contract.</t>
  </si>
  <si>
    <t>BT-142</t>
  </si>
  <si>
    <t>C-110</t>
  </si>
  <si>
    <t>Awarded Contract</t>
  </si>
  <si>
    <t>The decision on the winner of the procurement procedure has been taken.</t>
  </si>
  <si>
    <t>An indicator to specify whether a contract is awarded or not</t>
  </si>
  <si>
    <t>Points to the body agreement where a tender has been awarded.</t>
  </si>
  <si>
    <t>http://contsem.unizar.es/def/sector-publico/PPROC Ontology#awardAgreement</t>
  </si>
  <si>
    <t>Property for awarded tender submitted by a bidder.</t>
  </si>
  <si>
    <t>http://purl.org/procurement/public-contracts#awardedTender</t>
  </si>
  <si>
    <t>A class to describe the awarding of a tender in a tendering process.</t>
  </si>
  <si>
    <t>The awarded tendered project associated with this tender result.</t>
  </si>
  <si>
    <t>BT-166</t>
  </si>
  <si>
    <t>C-167</t>
  </si>
  <si>
    <t>Awarded To Group</t>
  </si>
  <si>
    <t>The winner of the contract is Consortium, a Joint Venture or another type of group</t>
  </si>
  <si>
    <t>"Awarded To Group Indicator": an indicator to specify whether the procurement procedure is awarded to group EO (Economic Operator) or not).</t>
  </si>
  <si>
    <t>Taking into account the BT, and the definition provided by ESPD for the same term, it has been considered that this is a good definition.</t>
  </si>
  <si>
    <t>awarded to group EO</t>
  </si>
  <si>
    <t>BT-165</t>
  </si>
  <si>
    <t>C-168</t>
  </si>
  <si>
    <t>Awarded To SME</t>
  </si>
  <si>
    <t>The winner of the contract is a SME (small or medium enterprise).</t>
  </si>
  <si>
    <t>An indicator to specify whether the procurement procedure is awarded to a SME or not)</t>
  </si>
  <si>
    <t>awarded to SME winner</t>
  </si>
  <si>
    <t>BT-164</t>
  </si>
  <si>
    <t>C-078</t>
  </si>
  <si>
    <t>Bargain Purchase Value</t>
  </si>
  <si>
    <t>The financial worth of a bargain purchase, taking advantage of a particularly advantageous opportunity available for a very short time at a price considerably lower than market prices.</t>
  </si>
  <si>
    <t>Based on the DIRECTIVE 2014/25/EU</t>
  </si>
  <si>
    <t>Price paid for bargain purchases</t>
  </si>
  <si>
    <t>(...) for bargain purchases, where it is possible to procure supplies by taking advantage of a particularly advantageous opportunity available for a very short time at a price considerably lower than normal market prices;</t>
  </si>
  <si>
    <t>DIRECTIVE 2014/25/EU</t>
  </si>
  <si>
    <t>Article 50 (h)</t>
  </si>
  <si>
    <t>C-044</t>
  </si>
  <si>
    <t>Buyer</t>
  </si>
  <si>
    <t>The buyer is the entity whose budget will be used to purchase the goods. This may be different from the procuring entity who may be specified in the tender data.</t>
  </si>
  <si>
    <t>Voted WG 21/9/2017.
http://standard.open-contracting.org/latest/en/schema/reference/#award</t>
  </si>
  <si>
    <t>Taking into account the BT, and the definition provided by OCDS ontology for the same term, it has been considered that this is a good definition.</t>
  </si>
  <si>
    <t>The party whose budget will be used to purchase the works, supplies or services.</t>
  </si>
  <si>
    <t>The entity managing the procurement. This may be different from the buyer who pays for, or uses, the items being procured.</t>
  </si>
  <si>
    <t>http://standard.open-contracting.org/latest/en/schema/reference/#organizationreference</t>
  </si>
  <si>
    <t>Body related to the contract</t>
  </si>
  <si>
    <t>http://contsem.unizar.es/def/sector-publico/PPROC Ontology.html#ContractBodies</t>
  </si>
  <si>
    <t>Any authority of a State. A public authority is a type of public body, i.e. is a public body of a State apparatus, either at central and local level.</t>
  </si>
  <si>
    <t>LOTED Ontology</t>
  </si>
  <si>
    <t>LOTED ontology (http://loted.eu/ontology)</t>
  </si>
  <si>
    <t>The contracting authority or contracting entity who is buying supplies, services or public works using a tendering procedure as described in the applicable directive (Directives 2014/24/EU, 2014/25/EU).</t>
  </si>
  <si>
    <t>e-Sens</t>
  </si>
  <si>
    <t>An entity which pursues one of the activities referred to in Annex II and award a concession for the pursuit of one of those activities, and which are one of the following: (a) State, regional or local authorities, bodies governed by public law or associations formed by one or more such authorities or one or more such bodies governed by public law; (b) public undertakings as defined in paragraph 4 of this Article; (c) entities other than those referred to in points (a) and (b) of this paragraph, but which operate on the basis of special or exclusive rights, granted for the exercise of one of the activities referred to in Annex II.</t>
  </si>
  <si>
    <t>Article 7</t>
  </si>
  <si>
    <t>Entities which: (a) are contracting authorities or public undertakings and which pursue one of the activities referred to in Articles 8 to 14; (b) when they are not contracting authorities or public undertakings, have as one of their activities any of the activities referred to in Articles 8 to 14, or any combination thereof and operate on the basis of special or exclusive rights granted by a competent authority of a Member State.</t>
  </si>
  <si>
    <t>Article 4</t>
  </si>
  <si>
    <t>A class representing the contracting authority or contracting entity who is buying supplies, services or public works using a tendering procedure as described in the applicable directive (Directives 2014/24/EU, 2014/25/EU)</t>
  </si>
  <si>
    <t>Survey MS15/9/2017</t>
  </si>
  <si>
    <t>A contracting authority providing centralised purchasing activities and, possibly, ancillary purchasing activities.</t>
  </si>
  <si>
    <t>Whereas 16</t>
  </si>
  <si>
    <t>A role played by an entity operating in ordinary sectors in the context of any procurement competitive process.</t>
  </si>
  <si>
    <t>http://loted.eu/ontology</t>
  </si>
  <si>
    <t>State, regional or local authorities, bodies governed by public law or associations formed by one or more such authorities or one or more such bodies governed by public law.</t>
  </si>
  <si>
    <t>Article 2</t>
  </si>
  <si>
    <t>The contracting authority specifies the business entity which issues the contract.</t>
  </si>
  <si>
    <t>https://github.com/opendatacz/public-contracts-ontology/blob/wiki/Cookbook_Contracting_authority.md</t>
  </si>
  <si>
    <t>Buyer  Party</t>
  </si>
  <si>
    <t>The coordinates and identifiers relating to the organisation(s) that are procuring works, supplies and services.</t>
  </si>
  <si>
    <t>BG-10</t>
  </si>
  <si>
    <t>A concept to describe the buyer with the information about the contacting point and the address of this buyer</t>
  </si>
  <si>
    <t>a party that acquires, or agrees to acquire, ownership (in case of goods), or benefit or usage (in case of services), in exchange for money or other consideration under a contract of sale</t>
  </si>
  <si>
    <t>Financial Industry Business Ontology</t>
  </si>
  <si>
    <t>It represents the organization. One organization maycomprise several sub-organizations and any organization may have one or moreorganizational units.</t>
  </si>
  <si>
    <t>ISA CORE VOCABULARIES</t>
  </si>
  <si>
    <t>Each of the parties (organizations or other participants) referenced in a release must be included in the parties section.</t>
  </si>
  <si>
    <t>A class representing the contracting authority or contracting entity who is buying supplies, services or public works using a tendering procedure as described in the applicable directive (Directives 2014/24/EU, 2014/25/EU).</t>
  </si>
  <si>
    <t>BT-508</t>
  </si>
  <si>
    <t>C-028</t>
  </si>
  <si>
    <t>Buyer Profile</t>
  </si>
  <si>
    <t>Website address where the buyer publishes information regarding procurement processes, such as procurement notices, contract award notices, prior information notices, etc.</t>
  </si>
  <si>
    <t>Internet address of the ‘buyer profile’ (URL).</t>
  </si>
  <si>
    <t>ANNEX V PART A Information to be included in notices of the publication of a prior information notice on a buyer profile</t>
  </si>
  <si>
    <t>The buyer profile is typically located on a web site where the contracting party publishes its procurement opportunities</t>
  </si>
  <si>
    <t>Address of the buyer profile: (URL)</t>
  </si>
  <si>
    <t>BT-08</t>
  </si>
  <si>
    <t>C-047</t>
  </si>
  <si>
    <t>Buyer Role</t>
  </si>
  <si>
    <t>It identifies the function of the buyer in this procurement process.</t>
  </si>
  <si>
    <t>Based on the OP internal working.
Possible roles of the buyer: sole contractor; central purchasing body; capacity of the buyer to buy for others, on behalf of others or jointly with others, etc.</t>
  </si>
  <si>
    <t>Taking into account the BT, and the definition provided by the OP internal working for the same term, it has been considered that this is a good definition.</t>
  </si>
  <si>
    <t>Capacity of the buyer to buy for others/on behal of others together with others.</t>
  </si>
  <si>
    <t>The buyer is a central purchasing body: ◯ yes ◯ no</t>
  </si>
  <si>
    <t>The buyer is a central purchasing body or acts on behalf of another or participates in a joint procurement or as no speciifed role.</t>
  </si>
  <si>
    <t>• If the buyer is acquiring goods or services intended for other buyers, no other buyers need to be specified in the notice. (2014/24/EU Art. 2(1) 14a and Art. 37(1) first subparagraph.)
• If the buyer is awarding public contracts intended for other buyers, these buyers must be indicated in this
section.
• If the buyer is concluding a framework agreement or a dynamic purchasing system intended for other buyers,
these buyers must be clearly indicated in this section or in the techniques section (...).
In case of dynamic purchasing systems, other buyers can join the system later (...).
This box should not be ticked if the procurement is not intended for other buyers.</t>
  </si>
  <si>
    <t>BT-62</t>
  </si>
  <si>
    <t>C-079</t>
  </si>
  <si>
    <t>Calculation Method Value</t>
  </si>
  <si>
    <t>The technique used for determining the estimated cost of the concession.</t>
  </si>
  <si>
    <t>Taking into account the BT, and the definition provided by the eForms consultation for the same term, it has been considered that this is a good definition.</t>
  </si>
  <si>
    <t>In accordance with the calculation method set out in the GPA, the determination of such values shall be based on the average daily values of those currencies corresponding to the applicable threshold expressed in euro over the 24 months terminating on 31 August preceding the revision with effect from 1 January.</t>
  </si>
  <si>
    <t>Article 9 (2)</t>
  </si>
  <si>
    <t>Method used for calculating the estimated value of
the concession</t>
  </si>
  <si>
    <t>C-006</t>
  </si>
  <si>
    <t>Call For Tenders</t>
  </si>
  <si>
    <t>A document that specifies the object of the procurement and any procurement criteria, the publication of which is the initiating step of a competitive tendering process in which economic operators are invited to submit bids</t>
  </si>
  <si>
    <t>Definition based on the OP internal working.</t>
  </si>
  <si>
    <t>A Document that specifies the object of the procurement and any procurement criteria, the publication of which is the initiating step of a competitive tendering process in which qualified suppliers or contractors are invited to submit sealed bids for construction or for supply of specific and clearly defined goods or services during a specified timeframe.</t>
  </si>
  <si>
    <t>A document used by a contracting party to define a procurement project to buy goods, services, or works during a specified period.</t>
  </si>
  <si>
    <t>C-007</t>
  </si>
  <si>
    <t>Candidate</t>
  </si>
  <si>
    <t>An economic operator that has sought an invitation or has been invited to take part in a two-phased procurement procedure</t>
  </si>
  <si>
    <t>Definition based on eForms consultation and on DIRECTIVE 2014/24/EU
Candidate is a specialisation of economic operator</t>
  </si>
  <si>
    <t>When there is more than one Source that refers to the BT in question, it is possible to get a better and/or complete definition by combining these sources. In that case, the information of the directive has been complemented by the definition given in the eForms consultation.</t>
  </si>
  <si>
    <t>In two-stage procedures, buyers have the option to restrict the number of participants in the second phase of the procedure.</t>
  </si>
  <si>
    <t>An economic operator that has sought an invitation or has been invited to take part in a restricted procedure, in a competitive procedure with negotiation, in a negotiated procedure without prior publication, in a competitive dialogue or in an innovation partnership.</t>
  </si>
  <si>
    <t>Article 2.</t>
  </si>
  <si>
    <t>Any natural or legal person acting in the market as economic operator (i.e. a BusinessEntity) which has sought an invitation to take part in a restricted or negotiated procedure or in a competitive dialogue</t>
  </si>
  <si>
    <t>BT-40</t>
  </si>
  <si>
    <t>C-030</t>
  </si>
  <si>
    <t>Candidates Limit Criteria</t>
  </si>
  <si>
    <t>The objective and non-discriminatory criteria or rules that will be applied to limit the number of candidates meeting the selection criteria.</t>
  </si>
  <si>
    <t>Based on the DIRECTIVE 2014/24/EU</t>
  </si>
  <si>
    <t>In two-stage procedures, buyers have the option to restrict the number of participants in the second phase of the procedure. When they do this, they use selection criteria to select the limited number of participants who will be invited to submit a tender, or they introduce new criteria.
This field can be used for instance to refer to the selection criteria mentioned in the next section and add the appropriate thresholds (e.g. "for selection criterion X, companies with five highest scores will be selected") or, if legally admissible in the particular circumstances, new selection criterion can be added in this section, together with a relevant threshold.</t>
  </si>
  <si>
    <t>Text describing the criteria used to restrict the number of candiDates.</t>
  </si>
  <si>
    <t>Text describing the criteria used to restrict the number of candidates.</t>
  </si>
  <si>
    <t>1. In restricted procedures, competitive procedures with negotiation, competitive dialogue procedures and innovation partnerships, contracting authorities may limit the number of candidates meeting the selection criteria that they will invite to tender or to conduct a dialogue, provided the minimum number, in accordance with paragraph 2, of qualified candidates is available.
2. The contracting authorities shall indicate, in the contract notice or in the invitation to confirm interest, the objective and non-discriminatory criteria or rules they intend to apply (...)</t>
  </si>
  <si>
    <t>Article 65</t>
  </si>
  <si>
    <t>C-008</t>
  </si>
  <si>
    <t>Central Purchasing Body</t>
  </si>
  <si>
    <t>A buyer which, on a permanent basis, acquires supplies or services, awards contracts, concludes framework agreements or establishes dynamic purchasing systems intended for other buyers (see 2014/24/EU, Art 2(1) (14-16) ).</t>
  </si>
  <si>
    <t>A buyer providing centralised purchasing activities and, possibly, ancillary purchasing activities.</t>
  </si>
  <si>
    <t>Definition based on the DIRECTIVE 2014/24/EU
Specialisation of buyer</t>
  </si>
  <si>
    <t>Contracting authority providing centralised purchasing activities and, possibly, ancillary purchasing activities.</t>
  </si>
  <si>
    <t>BG-9</t>
  </si>
  <si>
    <t>C-099</t>
  </si>
  <si>
    <t>Change</t>
  </si>
  <si>
    <t>Modification to a notice. The contract modification notice should inform about the nature and extent of all the modifications.</t>
  </si>
  <si>
    <t>Contracts and framework agreements may be modified without a new procurement procedure in accordance with this Directive in any of the following cases (...)</t>
  </si>
  <si>
    <t>Article 72</t>
  </si>
  <si>
    <t>BT-140, BT-141</t>
  </si>
  <si>
    <t>C-072</t>
  </si>
  <si>
    <t>Change Description Code</t>
  </si>
  <si>
    <t>A categorization of the reason for the change in the current notice related to the original notice.</t>
  </si>
  <si>
    <t>Based on the OP internal working</t>
  </si>
  <si>
    <t>A description of the changes in the current notice related to the original notice</t>
  </si>
  <si>
    <t>BT-330</t>
  </si>
  <si>
    <t>C-055</t>
  </si>
  <si>
    <t>Combination Lots</t>
  </si>
  <si>
    <t>Description on how to bind lots when submitting a tender.</t>
  </si>
  <si>
    <t>Based on UBL "GroupingLots".</t>
  </si>
  <si>
    <t>Taking into account the BT, and the definition provided by UBL for the same term, it has been considered that this is a good definition.</t>
  </si>
  <si>
    <t>Where contracts are divided into lots, contracting authorities should, for instance in order to preserve competition or to ensure reliability of supply, be allowed to limit the number of lots for which an economic operator may tender; they should also be allowed to limit the number of lots that may be awarded to any one tenderer.
(...) Where the possibility to apply such a method has been clearly indicated beforehand, it should therefore be possible for contracting authorities to conduct a comparative assessment of the tenders in order to establish whether the tenders submitted by a particular tenderer for a specific combination of lots would, taken as whole, fulfil the award criteria laid down in accordance with this Directive with regard to those lots better than the tenders for the individual lots concerned seen in isolation. If so, the contracting authority should be allowed to award a contract combining the lots in question to the tenderer concerned. It should be clarified that contracting authorities should conduct such a comparative assessment by first determining which tenders best fulfil the award criteria laid down for each individual lot and then comparing it with the tenders submitted by a particular tenderer for a specific combination of lots, taken as a whole.</t>
  </si>
  <si>
    <t>Whereas (79)</t>
  </si>
  <si>
    <t>The contracting authority reserves the right to award contracts combining the following lots or groups of lots</t>
  </si>
  <si>
    <t>List of specific ways to tender to the lots of the procurement project.</t>
  </si>
  <si>
    <t>A class defining how to treat different lots in a single procurement.</t>
  </si>
  <si>
    <t>Description on how to combine lots when submitting a tender.</t>
  </si>
  <si>
    <t>BT-26</t>
  </si>
  <si>
    <t>C-009</t>
  </si>
  <si>
    <t>Common Procurement Vocabulary (CPV)</t>
  </si>
  <si>
    <t>Common Procurement Vocabulary, which is a classification system for public procurement aimed at standardising the references used by buyers to describe procurement contracts.</t>
  </si>
  <si>
    <t>Based on the definition provided by DG GROWTH</t>
  </si>
  <si>
    <t>Taking into account the BT, and the information provided by DG GROWTH webpage, it has been considered that this is a good definition.</t>
  </si>
  <si>
    <t>A concept to describe the classification of a commodity.</t>
  </si>
  <si>
    <t>the main classification category for the deliverable requested.</t>
  </si>
  <si>
    <t>The Common Procurement Vocabulary (CPV) code (...) gives an overall characterisation of the purchases.</t>
  </si>
  <si>
    <t>DG GROWTH</t>
  </si>
  <si>
    <t>Any references to nomenclatures in the context of public procurement shall be made using the Common Procurement Vocabulary (CPV) as adopted by Regulation (EC) No 2195/2002</t>
  </si>
  <si>
    <t>Article 23</t>
  </si>
  <si>
    <t>The common procurement vocabulary (CPV) establishes a single classification system for public procurement aimed at standardising the references used by contracting authorities and entities to describe procurement contracts.</t>
  </si>
  <si>
    <t>https://ec.europa.eu/growth/single-market/public-procurement/rules-implementation/common-vocabulary_en</t>
  </si>
  <si>
    <t>BT-192</t>
  </si>
  <si>
    <t>C-175</t>
  </si>
  <si>
    <t>Community Country Origin</t>
  </si>
  <si>
    <t>The country of origin of the product or service belongs to the European Economic Community</t>
  </si>
  <si>
    <t>Based on eForms consultation.
countryOrigin Com Indicator: an indicator to specify whether a community country is the origin or not. - Based ont the OP internal working).</t>
  </si>
  <si>
    <t>Country code in community origin or not</t>
  </si>
  <si>
    <t>Country of origin of the product or service: [country
code]</t>
  </si>
  <si>
    <t>BT-163</t>
  </si>
  <si>
    <t>C-086</t>
  </si>
  <si>
    <t>Concession Description Value</t>
  </si>
  <si>
    <t>Specification of the objective method used to calculate the estimated financial worth of the concession.</t>
  </si>
  <si>
    <t>Based on the DIRECTIVE 2014/23/EU</t>
  </si>
  <si>
    <t>Concession document’ means any document produced or referred to by the contracting authority or contracting entity to describe or determine elements of the concession or the procedure, including the concession notice, the technical and functional requirements, proposed conditions of concession, formats for the presentation of documents by candidates and tenderers, information on generally applicable obligations and any additional documents.</t>
  </si>
  <si>
    <t>Whereas (12)</t>
  </si>
  <si>
    <t>The estimated value of the concession shall be calculated using an objective method specified in the concession documents. When calculating the estimated value of the concession, contracting authorities and contracting entities shall, where applicable, take into account in particular:
(a) the value of any form of option and any extension of the duration of the concession;
(b) revenue from the payment of fees and fines by the users of the works or services other than those collected on behalf of the contracting authority or contracting entity;
(c) payments or any financial advantage in any form whatsoever made by the contracting authority or contracting entity or any other public authority to the concessionaire, including compensation for compliance with a public service obligation and public investment subsidies;
(d) the value of grants or any other financial advantages, in any form, from third parties for the performance of the concession;
(e) revenue from sales of any assets which are part of the concession;
(f) the value of all the supplies and services that are made available to the concessionaire by the contracting authorities or contracting entities, provided that they are necessary for executing the works or providing the services;
(g) any prizes or payments to candidates or tenderers.</t>
  </si>
  <si>
    <t>Article 8</t>
  </si>
  <si>
    <t>BT-502</t>
  </si>
  <si>
    <t>C-115</t>
  </si>
  <si>
    <t>Contact</t>
  </si>
  <si>
    <t>The person or service who can be contacted.</t>
  </si>
  <si>
    <t>Removed</t>
  </si>
  <si>
    <t>C-018</t>
  </si>
  <si>
    <t>Contract</t>
  </si>
  <si>
    <t>A voluntary, deliberate, and legally binding agreement between two or more competent parties.</t>
  </si>
  <si>
    <t>Contract for pecuniary interest concluded in writing between one or more economic operators and one or more contracting authorities and having as their object the execution of works, the supply of products or the provision of services.</t>
  </si>
  <si>
    <t>C-010</t>
  </si>
  <si>
    <t>Contract Award Notice</t>
  </si>
  <si>
    <t>A document published by a buyer to announce the awarding of a contract.</t>
  </si>
  <si>
    <t>Based on UBL
Specialisation of notice</t>
  </si>
  <si>
    <t>A document that announces the selection of a Tender that was submitted in response to a Call For Tender.</t>
  </si>
  <si>
    <t>(...) contracting authorities shall send a contract award notice on the results of the procurement procedure</t>
  </si>
  <si>
    <t>Article 50</t>
  </si>
  <si>
    <t>A document published by a Contracting Party to announce the awarding of a procurement project.</t>
  </si>
  <si>
    <t>The document through which is communicated the outcome of the tender, i.e. the name of the successful tenderer.</t>
  </si>
  <si>
    <t>BT-145</t>
  </si>
  <si>
    <t>C-160</t>
  </si>
  <si>
    <t>Contract Conclusion Date</t>
  </si>
  <si>
    <t>Time of completion of the agreement.</t>
  </si>
  <si>
    <t>Date conclusion of the contract</t>
  </si>
  <si>
    <t>BT-150</t>
  </si>
  <si>
    <t>C-159</t>
  </si>
  <si>
    <t>Contract Identifier</t>
  </si>
  <si>
    <t>The code that identifies the agreement</t>
  </si>
  <si>
    <t>Identifier of the contract</t>
  </si>
  <si>
    <t>An identifier for this contract.</t>
  </si>
  <si>
    <t>BT-23, BT-530</t>
  </si>
  <si>
    <t>C-019</t>
  </si>
  <si>
    <t>Contract Nature</t>
  </si>
  <si>
    <t>The main object of the contract.</t>
  </si>
  <si>
    <t>BT-23 Removed
Based on eForms consultation.
The Nature Type can be either a product that is supplied, a service that is provided or a work that is executed</t>
  </si>
  <si>
    <t>A code signifying the type of procurement project (e.g., goods, works, services).</t>
  </si>
  <si>
    <t>In case of mixed contracts, e.g. contracts for both supplies and services, the type of contract to be selected is the one which corresponds to the main subject of the contract (e.g. on the basis of the highest estimated value). For more information, see 2014/24/EU Art. 3.</t>
  </si>
  <si>
    <t>Contracts which have as their subject two or more types of procurement (works, services or supplies) shall be awarded in accordance with the provisions applicable to the type of procurement that characterises the main subject of the contract in question.</t>
  </si>
  <si>
    <t>Article 3.2</t>
  </si>
  <si>
    <t>C-153</t>
  </si>
  <si>
    <t>Contract Publication Date</t>
  </si>
  <si>
    <t>Estimated time for the advertisement of a contract notice related to a prior information notice.</t>
  </si>
  <si>
    <t>Based on the OP internal working.</t>
  </si>
  <si>
    <t>BT-127</t>
  </si>
  <si>
    <t>Taking into account the BT, and the definition provided by OP internal working for the same term, it has been considered that this is a good definition.</t>
  </si>
  <si>
    <t>estimated date for the publication of a contract notice related to this prior information notice</t>
  </si>
  <si>
    <t>BT-151</t>
  </si>
  <si>
    <t>C-161</t>
  </si>
  <si>
    <t>Contract URI</t>
  </si>
  <si>
    <t>The Uniform Resource Identifier (URI) of the agreement.</t>
  </si>
  <si>
    <t>contract available online at : [URL]</t>
  </si>
  <si>
    <t>BT-191</t>
  </si>
  <si>
    <t>C-102</t>
  </si>
  <si>
    <t>Country</t>
  </si>
  <si>
    <t>A code that identifies the country. The lists of valid countries are registered with the ISO 3166-1 Maintenance agency, "Codes for the representation of names of countries and their subdivisions".</t>
  </si>
  <si>
    <t>Country code</t>
  </si>
  <si>
    <t>BT-514</t>
  </si>
  <si>
    <t>C-124</t>
  </si>
  <si>
    <t>The country of the organisation's physical address</t>
  </si>
  <si>
    <t>C-025</t>
  </si>
  <si>
    <t>Criterion</t>
  </si>
  <si>
    <t>A requirement defined by a buyer that needs to be satisfied in order for a tender to be taken into consideration</t>
  </si>
  <si>
    <t>A criterion describes a fact that is used by the contracting body to evaluate and compare tenders by economic operators and which will be used in the award decision.</t>
  </si>
  <si>
    <t>A class to associate a condition that has to be fulfilled. In e-Procurement, a criterion describes a fact that is used by the contracting body to evaluate and compare tenders by economic operators and which will be used in the award decision</t>
  </si>
  <si>
    <t>Taking into account the BT, and the definition provided by e-Sens for the same term, it has been considered that this is a good definition.</t>
  </si>
  <si>
    <t>The Criterion class represents the rule or principle used to judge, evaluate or assess something.</t>
  </si>
  <si>
    <t>BT-541</t>
  </si>
  <si>
    <t>C-004</t>
  </si>
  <si>
    <t>Criterion Weight</t>
  </si>
  <si>
    <t>A number, a percentage or a range assigned to this award criterion, to enable formulaic evaluation.</t>
  </si>
  <si>
    <t>Definition base on the OP internal working and the DIRECTIVE 2014/24/EU</t>
  </si>
  <si>
    <t>A number defining the comparative weighting assigned to this awarding criterion, to enable formulaic evaluation.</t>
  </si>
  <si>
    <t>When there is more than one Source that refers to the BT in question, it is possible to get a better and/or complete definition by combining these sources. In that case, the information of the directive has been complemented by the definition given in the OP internal working.</t>
  </si>
  <si>
    <t>The contracting authority shall specify, in the procurement documents, the relative weighting which it gives to each of the criteria chosen to determine the most economically advantageous tender, except where this is identified on the basis of price alone.
Those weightings may be expressed by providing for a range with an appropriate maximum spread.</t>
  </si>
  <si>
    <t>Article 67.5</t>
  </si>
  <si>
    <t>A weighting to provide for automatic scoring of the criterion.</t>
  </si>
  <si>
    <t>BT-99</t>
  </si>
  <si>
    <t>C-045</t>
  </si>
  <si>
    <t>Deadline And Description Review</t>
  </si>
  <si>
    <t>Information concerning time limits for review procedures or, if need be, the name and contact data of the service from which this information may be obtained.</t>
  </si>
  <si>
    <t>Based on DIRECTIVE 2014/24/EU</t>
  </si>
  <si>
    <t>Precise information on deadline(s) for review procedures</t>
  </si>
  <si>
    <t>Name and address of the body responsible for review and, where appropriate, mediation procedures. Precise information concerning deadlines for review procedures, or if need be, the name, address, telephone number, fax number and email address of the service from which this information may be obtained.</t>
  </si>
  <si>
    <t>Annex V, PART C Information to be included in contract notices</t>
  </si>
  <si>
    <t>Text describing the terms of an appeal.</t>
  </si>
  <si>
    <t>BT-42</t>
  </si>
  <si>
    <t>C-080</t>
  </si>
  <si>
    <t>Decision Binding Contracting</t>
  </si>
  <si>
    <t>The statement of the jury is mandatory on the buyer.</t>
  </si>
  <si>
    <t>Indication whether the jury 's decision is binding on the contracting authority</t>
  </si>
  <si>
    <t>Indicates if the decision is binding on the buyer (true) or not (false).</t>
  </si>
  <si>
    <t>An economic operator shall be excluded from participation in a procurement procedure where the contracting authority is aware that the economic operator is in breach of its obligations relating to the payment of taxes or social security contributions and where this has been established by a judicial or administrative decision having final and binding effect in accordance with the legal provisions of the country in which it is established or with those of the Member State of the contracting authority.</t>
  </si>
  <si>
    <t>Article 57.2</t>
  </si>
  <si>
    <t>Indication whether the jury’s decision is binding on the contracting authority.</t>
  </si>
  <si>
    <t>Annex V PART E Information to be included in design contest notices</t>
  </si>
  <si>
    <t>Delivery Country</t>
  </si>
  <si>
    <t>The country of delivery or performance of the contract.</t>
  </si>
  <si>
    <t>BT-05</t>
  </si>
  <si>
    <t>C-049</t>
  </si>
  <si>
    <t>Dispatch Date</t>
  </si>
  <si>
    <t>Time of transmission of the notice by the buyer.</t>
  </si>
  <si>
    <t>Based on DIRECTIVE 2014/25/EU</t>
  </si>
  <si>
    <t>Estimated date of dispatch of invitations to tender or to participate to selected candidates</t>
  </si>
  <si>
    <t>Date of dispatch of this notice: (dd/mm/yyyy)</t>
  </si>
  <si>
    <t>Date of dispatch</t>
  </si>
  <si>
    <t>Date of dispatch of the notice.</t>
  </si>
  <si>
    <t>ANNEX V - INFORMATION TO BE INCLUDED IN NOTICES (PART A Information to be included in notices of the publication of a prior information notice on a buyer profile, PART B Information to be included in prior information notices, PART C Information to be included in contract notices, PART D Information to be included in contract award notices, PART E Information to be included in design contest notices, PART F Information to be included in notices of the results of a contest, PART G Information to be included in notices of modifications of a contract during its term)</t>
  </si>
  <si>
    <t>Date of dispatch of the notice by the contracting entity.</t>
  </si>
  <si>
    <t>ANNEX XI INFORMATION TO BE INCLUDED IN CONTRACT NOTICES</t>
  </si>
  <si>
    <t>Date of transmission of the notice by the contracting entity.</t>
  </si>
  <si>
    <t>ANNEX XII INFORMATION TO BE INCLUDED IN THE CONTRACT AWARD NOTICE</t>
  </si>
  <si>
    <t>BT-36</t>
  </si>
  <si>
    <t>C-062</t>
  </si>
  <si>
    <t>Duration Or Date Start Date End</t>
  </si>
  <si>
    <t>Interval between the award of the contract or closing of the framework agreement and its ending, including options and renewals. This duration may be expressed using two dates (start date and end date).</t>
  </si>
  <si>
    <t>Based on eForms consultation and the OP internal working.</t>
  </si>
  <si>
    <t>When there is more than one Source that refers to the BT in question, it is possible to get a better and/or complete definition by combining these sources. In that case, the information of the OP internal working has been complemented by the definition given in the eForms consultation.</t>
  </si>
  <si>
    <t>Duration since the award of the contract or closing of the framework agreement. In case of qualification systems, the duration indicates for how long the qualification system is open. This should include options and renewals.</t>
  </si>
  <si>
    <t>For contracts and framework agreements, please give their duration since their signature. For dynamic purchasing systems and qualification systems, please give the duration since the publication of the notice.</t>
  </si>
  <si>
    <t>Duration since the award of the contract or closing of the framework agreement. Duration of this period.</t>
  </si>
  <si>
    <t>The period during which this framework agreement applies.</t>
  </si>
  <si>
    <t>The period during which this contract is valid.</t>
  </si>
  <si>
    <t>Time-frame for delivery or provision of supplies, works or services and, as far as possible, duration of the contract. (a) In the case of a framework agreement, indication of the planned duration of the framework agreement, stating, where appropriate, the reasons for any duration exceeding four years; as far as possible, indication of value or order of magnitude and frequency of contracts to be awarded, number and, where appropriate, proposed maximum number of economic operators to participate. (b) In the case of a dynamic purchasing system, indication of the planned duration of that system; as far as possible, indication of value or order of magnitude and frequency of contracts to be awarded.</t>
  </si>
  <si>
    <t>ANNEX V PART C Information to be included in contract notices</t>
  </si>
  <si>
    <t>BT-119</t>
  </si>
  <si>
    <t>C-114</t>
  </si>
  <si>
    <t>Dynamic Purchasing System (DPS)</t>
  </si>
  <si>
    <t>Estimated limit time of a Dynamic Purchasing System (DPS), which is a completely electronic process for making commonly used purchases.</t>
  </si>
  <si>
    <t>For commonly used purchases the characteristics of which, as generally available on the market, meet the requirements of the contracting authorities, contracting authorities may use a dynamic purchasing system. The dynamic purchasing system shall be operated as a completely electronic process, and shall be open throughout the period of validity of the purchasing system to any economic operator that satisfies the selection criteria. (...)</t>
  </si>
  <si>
    <t>Article 34</t>
  </si>
  <si>
    <t>BT-121, BT-122, BT-123</t>
  </si>
  <si>
    <t>C-011</t>
  </si>
  <si>
    <t>e-Auction</t>
  </si>
  <si>
    <t>A repetitive electronic process, which occurs after an initial full evaluation of the tenders, enabling them to be ranked using automatic evaluation methods, preceeding the award of a public contract.</t>
  </si>
  <si>
    <t>BT-121
Based on DIRECTIVE 2014/24/EU
It applies to open or restricted procedures or competitive procedures with negotiation.</t>
  </si>
  <si>
    <t>The terms to be fulfilled by tenderers if an auction is to be executed before the awarding of a tender.</t>
  </si>
  <si>
    <t>A repetitive electronic process, which occurs after an initial full evaluation of the tenders, enabling them to be ranked using automatic evaluation methods.</t>
  </si>
  <si>
    <t>Article 35</t>
  </si>
  <si>
    <t>A class to describe the terms to be fulfilled by tenderers if an auction is to be executed before the awarding of a tender.</t>
  </si>
  <si>
    <t>Class that specifies the existence of an electronic auction of one or more of the award criterions.</t>
  </si>
  <si>
    <t>http://contsem.unizar.es/def/sector-publico/PPROC Ontology#ElectronicAuction</t>
  </si>
  <si>
    <t>BT-122</t>
  </si>
  <si>
    <t>C-013</t>
  </si>
  <si>
    <t>e-Auction Description</t>
  </si>
  <si>
    <t>Specification of the terms governing the repetitive electronic process, which occurs after an initial full evaluation of the tenders, enabling them to be ranked using automatic evaluation methods, preceeding the award of a public contract.</t>
  </si>
  <si>
    <t>Based on UBL and on DIRECTIVE 2014/24/EU</t>
  </si>
  <si>
    <t>Text for tenderers describing terms governing the auction.</t>
  </si>
  <si>
    <t>Where contracting authorities have decided to hold an electronic auction, the procurement documents shall include at least the following details: (a) the features, the values for which will be the subject of electronic auction, provided that such features are quantifiable and can be expressed in figures or percentages; (b) any limits on the values which may be submitted, as they result from the specifications relating to the subject of the contract; (c) the information which will be made available to tenderers in the course of the electronic auction and, where appropriate, when it will be made available to them; (d) the relevant information concerning the electronic auction process;
(e) the conditions under which the tenderers will be able to bid and, in particular, the minimum differences which will, where appropriate, be required when bidding; (f) the relevant information concerning the electronic equipment used and the arrangements and technical specifications for connection.</t>
  </si>
  <si>
    <t>ANNEX VI INFORMATION TO BE INCLUDED IN THE PROCUREMENT DOCUMENTS RELATING TO ELECTRONIC AUCTIONS</t>
  </si>
  <si>
    <t>Class: AuctionTerms</t>
  </si>
  <si>
    <t>BT-121</t>
  </si>
  <si>
    <t>C-014</t>
  </si>
  <si>
    <t>e-Auction Indicator</t>
  </si>
  <si>
    <t>The same as C-011
Based on DIRECTIVE 2014/24/EU
It applies to open or restricted procedures or competitive procedures with negotiation.</t>
  </si>
  <si>
    <t>Indicates whether an electronic auction will be used before the awarding of a contract (true) or not (false).</t>
  </si>
  <si>
    <t>Contracting authorities which decide to hold an electronic auction shall state that fact in the contract notice or in the invitation to confirm interest.</t>
  </si>
  <si>
    <t>Article 35.4</t>
  </si>
  <si>
    <t>BT-123</t>
  </si>
  <si>
    <t>C-012</t>
  </si>
  <si>
    <t>e-Auction URI</t>
  </si>
  <si>
    <t>The Uniform Resource Identifier (URI) of the electronic device used for the repetitive electronic process, which occurs after an initial full evaluation of the tenders, enabling them to be ranked using automatic evaluation methods, preceeding the award of a public contract.</t>
  </si>
  <si>
    <t>The Uniform Resource Identifier (URI) of the electronic device used for the auction.</t>
  </si>
  <si>
    <t>the relevant information concerning the electronic equipment used and the arrangements and technical specifications for connection</t>
  </si>
  <si>
    <t>BT-68</t>
  </si>
  <si>
    <t>C-032</t>
  </si>
  <si>
    <t>Economic And Financial Standing</t>
  </si>
  <si>
    <t>Financial evaluation criteria required for an economic operator in a tendering process.</t>
  </si>
  <si>
    <t>Based on UBL and ESPD</t>
  </si>
  <si>
    <t>A financial evaluation criterion required for an economic operator in a tendering process.</t>
  </si>
  <si>
    <t>When there is more than one Source that refers to the BT in question, it is possible to get a better and/or complete definition by combining these sources. In that case, UBL and ESPD are the clearest sources to be able to define the corresponding BT.</t>
  </si>
  <si>
    <t>Brief description of selection criteria related to economic and financial standing. This should include a list of all such criteria, minimum requirements, and indicate required information (e.g. self-declaration, documentation).</t>
  </si>
  <si>
    <t>Selection criteria may relate to:
(a) suitability to pursue the professional activity;
(b) economic and financial standing;
(c) technical and professional ability.</t>
  </si>
  <si>
    <t>Article 58.1</t>
  </si>
  <si>
    <t>With regard to economic and financial standing, contracting authorities may impose requirements ensuring that economic operators possess the necessary economic and financial capacity to perform the contract. For that purpose, contracting authorities may require, in particular, that economic operators have a certain minimum yearly turnover, including a certain minimum turnover in the area covered by the contract. In addition, contracting authorities may require that economic operators provide information on their annual accounts showing the ratios, for instance, between assets and liabilities. They may also require an appropriate level of professional risk indemnity insurance.</t>
  </si>
  <si>
    <t>Article 58.3</t>
  </si>
  <si>
    <t>C-026</t>
  </si>
  <si>
    <t>Economic Operator</t>
  </si>
  <si>
    <t>Any natural or legal person or public entity or group of such persons and/or entities, including any temporary association of undertakings, which offers the execution of works and/or a work, the supply of products or the provision of services on the market.</t>
  </si>
  <si>
    <t>The term economic operator refers to the supplier/bidder</t>
  </si>
  <si>
    <t>Taking into account the BT, and the definition provided by the Directive for the same term, it has been considered that this is a good definition.</t>
  </si>
  <si>
    <t>“Economic operator” is the role played by any natural or legal person that offers in the market some gr:Offering.</t>
  </si>
  <si>
    <t>Any entity engaged in an economic activity, irrespective of its legal form. This includes, in particular, self-employed persons and family businesses engaged in craft or other activities, and partnerships or associations regularly engaged in an economic activity</t>
  </si>
  <si>
    <t>Commission Recommendation 2003/361/EC</t>
  </si>
  <si>
    <t>Article 1</t>
  </si>
  <si>
    <t>BT-50, BT-51</t>
  </si>
  <si>
    <t>C-015</t>
  </si>
  <si>
    <t>Economic Operator Short List</t>
  </si>
  <si>
    <t>The lowest number of tenderers on the short list.</t>
  </si>
  <si>
    <t>BT-50</t>
  </si>
  <si>
    <t>The highest number of tenderers on the short list.</t>
  </si>
  <si>
    <t>BT-51</t>
  </si>
  <si>
    <t>Preselection of a short list of economic operators for consideration as possible candidates in a tendering process</t>
  </si>
  <si>
    <t>A concept to provide information about the preselection of a short list of economic operators for consideration as possible candidates in a tendering process.</t>
  </si>
  <si>
    <t>A class to provide information about the preselection of a short list of economic operators for consideration as possible candidates in a tendering process.</t>
  </si>
  <si>
    <t>BT-49</t>
  </si>
  <si>
    <t>C-120</t>
  </si>
  <si>
    <t>e-Delivery Gateway</t>
  </si>
  <si>
    <t>An identifier of the electronic address to be used.</t>
  </si>
  <si>
    <t>Based on the OP internal working.
New Business Term proposed by eSens, adapted so it is homogeneous to the other BT (it replaces "Electronic Address Identifier")</t>
  </si>
  <si>
    <t>BT-90</t>
  </si>
  <si>
    <t>C-020</t>
  </si>
  <si>
    <t>Electronic Catalogue</t>
  </si>
  <si>
    <t>A way of presenting and organizing the information that is common to all the participating bidders and lends itself to electronic treatment. Buyers should be able to require electronic catalogues in all available procedures where the use of electronic means of communication is required.</t>
  </si>
  <si>
    <t>Based on the OP internal working and on DIRECTIVE 2014/24/EU</t>
  </si>
  <si>
    <t>When there is more than one Source that refers to the BT in question, it is possible to get a better and/or complete definition by combining these sources. In that case, the best sources in our opinion are the OP internal working document and the Directive.</t>
  </si>
  <si>
    <t>Electronic catalogues are a format for the presentation and organisation of information in a manner that is common to all the participating bidders and which lends itself to electronic treatment. An example could be tenders presented in the form of a spreadsheet.</t>
  </si>
  <si>
    <t>Whereas (68)</t>
  </si>
  <si>
    <t>An Indicator to specify whether an electronic catalogue will be used during the post award phase.</t>
  </si>
  <si>
    <t>Where the use of electronic means of communication is required, contracting authorities may require tenders to be presented in the format of an electronic catalogue or to include an electronic catalogue.
Member States may render the use of electronic catalogues mandatory in connection with certain types of procurement.
Tenders presented in the form of an electronic catalogue may be accompanied by other documents, completing the tender.</t>
  </si>
  <si>
    <t>Article 36</t>
  </si>
  <si>
    <t>A document that describes items, prices, and price validity.</t>
  </si>
  <si>
    <t>C-021</t>
  </si>
  <si>
    <t>Electronic Catalogue Indicator</t>
  </si>
  <si>
    <t>An indicator to specify whether an electronic catalogue will be used during the post award phase.</t>
  </si>
  <si>
    <t>BT-149</t>
  </si>
  <si>
    <t>Tenders must be presented in the form of electronic catalogues or include an electronic catalogue</t>
  </si>
  <si>
    <t>Where the presentation of tenders in the form of electronic catalogues is accepted or required, contracting authorities shall: (a) state so in the contract notice or in the invitation to confirm interest where a prior information notice is used as a means of calling for competition; (...)</t>
  </si>
  <si>
    <t>C-111</t>
  </si>
  <si>
    <t>Electronic means</t>
  </si>
  <si>
    <t>The amount of bids electronically submitted by tenderers</t>
  </si>
  <si>
    <t>Electronic means of information and communication can greatly simplify the publication of contracts and increase the efficiency and transparency of procurement processes. They should become the standard means of communication and information exchange in procurement procedures (...)</t>
  </si>
  <si>
    <t>Whereas (52)</t>
  </si>
  <si>
    <t>Contracting authorities should, except in certain specific situations, use electronic means of communication which are non-discriminatory, generally available and interoperable with the ICT products in general use and which do not restrict economic operators’ access to the procurement procedure (...)</t>
  </si>
  <si>
    <t>Whereas (53)</t>
  </si>
  <si>
    <t>‘electronic means’ means electronic equipment for the processing (including digital compression) and storage of data which is transmitted, conveyed and received by wire, by radio, by optical means or by other electromagnetic means</t>
  </si>
  <si>
    <t>BT-92</t>
  </si>
  <si>
    <t>C-132</t>
  </si>
  <si>
    <t>Electronic Ordering</t>
  </si>
  <si>
    <t>Electronic means are used for requesting and purchasing in the post-award process.</t>
  </si>
  <si>
    <t>An indicator on whether electronic ordering shall be used in the post award process.</t>
  </si>
  <si>
    <t>BT-93</t>
  </si>
  <si>
    <t>C-133</t>
  </si>
  <si>
    <t>Electronic Payment</t>
  </si>
  <si>
    <t>Electronic means are used for paying the winner of the contract in the post-award process.</t>
  </si>
  <si>
    <t>An indicator on whether electronic payment shall be used in the post award process.</t>
  </si>
  <si>
    <t>BT-17</t>
  </si>
  <si>
    <t>C-046</t>
  </si>
  <si>
    <t>Electronic Submission</t>
  </si>
  <si>
    <t>Transmission of tenders is possible by electronic means of communication.</t>
  </si>
  <si>
    <t>Definition based on DIRECTIVE 2014/24/EU</t>
  </si>
  <si>
    <t>Submission of tenders available by internet.</t>
  </si>
  <si>
    <t>Tenders or requests to participate must be submitted electronically via: (URL)</t>
  </si>
  <si>
    <t>Member States shall ensure that all communication and information exchange under this Directive, in particular electronic submission, are performed using electronic means of communication in accordance with the requirements of this Article.</t>
  </si>
  <si>
    <t>Article 22</t>
  </si>
  <si>
    <t>BT-506</t>
  </si>
  <si>
    <t>C-119</t>
  </si>
  <si>
    <t>Email</t>
  </si>
  <si>
    <t>Comunication channel for contacting the responsible person or service of the organisation</t>
  </si>
  <si>
    <t>To specify the electronic mail address for communication with the object the vCard represents.</t>
  </si>
  <si>
    <t>vCard Ontology</t>
  </si>
  <si>
    <t>BG-85</t>
  </si>
  <si>
    <t>C-189</t>
  </si>
  <si>
    <t>Employment Party</t>
  </si>
  <si>
    <t>The organisation that provides information on the meeting of obligations in the field of labour law by the economic operator.</t>
  </si>
  <si>
    <t>Definition based on ESPD</t>
  </si>
  <si>
    <t>Breaching of obligations in the fields of labour law
Has the economic operator, to its knowledge, breached its obligations in the field of labour law? As referred to for the purposes of this procurement in national law, in the relevant notice or the procurement documents or in Article 18(2) of DIRECTIVE 2014/24/EU</t>
  </si>
  <si>
    <t>https://ec.europa.eu/tools/espd/request/ca/exclusion</t>
  </si>
  <si>
    <t>BT-84</t>
  </si>
  <si>
    <t>C-107</t>
  </si>
  <si>
    <t>Employment Party Address URL General</t>
  </si>
  <si>
    <t>The internet site from which information can be obtained concerning the general regulatory framework for employment protection and working conditions applicable in the place where the contract is to be performed.</t>
  </si>
  <si>
    <t>Based on DIRECTIVE 2009/81/EC</t>
  </si>
  <si>
    <t>A contracting authority/entity may state in the contract documents, or be obliged by a Member State so to state, the body or bodies from which a candidate or tenderer may obtain the appropriate information on the obligations relating to taxes, to environmental protection, to the employment protection provisions and to the working conditions which are in force in the Member State, region, locality or third country in which the works are to be carried out or services are to be provided and which shall be applicable to the works carried out on site or to the services provided during the performance of the contract.</t>
  </si>
  <si>
    <t>Article 24</t>
  </si>
  <si>
    <t>The name, address, fax number and e-mail address of the contracting authority/entity and, if different, of the service from which additional information may be obtained and, in the case of services and works contracts, of the departments, e.g. the relevant governmental Internet site, from which information can be obtained concerning the general regulatory framework for taxes, environmental protection, employment protection and working conditions applicable in the place where the contract is to be performed</t>
  </si>
  <si>
    <t>ANNEX IV Information to be included in the notices referred to in Article 30</t>
  </si>
  <si>
    <t>Relevant governmental Internet sites where information about the employment protection and working conditions can be obtained</t>
  </si>
  <si>
    <t>BG-83</t>
  </si>
  <si>
    <t>C-087</t>
  </si>
  <si>
    <t>Environmental Party</t>
  </si>
  <si>
    <t>The organisation that provides information on the meeting of obligations in the field of environmental law by the economic operator.</t>
  </si>
  <si>
    <t>Breaching of obligations in the field of environmental law.
Has the economic operator, to its knowledge, breached its obligations in the field of environmental law? As referred to for the purposes of this procurement in national law, in the relevant notice or the procurement documents or in Article 18(2) of DIRECTIVE 2014/24/EU</t>
  </si>
  <si>
    <t>BT-82</t>
  </si>
  <si>
    <t>C-106</t>
  </si>
  <si>
    <t>Environmental Party Address URL General</t>
  </si>
  <si>
    <t>The internet site from which information can be obtained concerning the general regulatory framework for environmental protection applicable in the place where the contract is to be performed.</t>
  </si>
  <si>
    <t>Relevant governmental Internet sites where information about the environmental protection legislation can be obtained</t>
  </si>
  <si>
    <t>BG-83, BG-85</t>
  </si>
  <si>
    <t>C-186</t>
  </si>
  <si>
    <t>EPPI</t>
  </si>
  <si>
    <t>European Public Procurement Procedure Identifier, that is, an identifier that is specific to a procurement procedure that can be reused throughout the procurement chain.</t>
  </si>
  <si>
    <t>BT-37</t>
  </si>
  <si>
    <t>C-073</t>
  </si>
  <si>
    <t>Estimated Magnitude</t>
  </si>
  <si>
    <t>The expected value which can be stated as a monetary value or a measure.</t>
  </si>
  <si>
    <t>The estimated order of magnitude of contract that can be stated as a monetary value or a Measure</t>
  </si>
  <si>
    <t>The estimated overall quantity for this procurement project.</t>
  </si>
  <si>
    <t>The calculation of the estimated value of a procurement shall be based on the total amount payable, net of VAT, as estimated by the contracting authority, including any form of option and any renewals of the contracts as explicitly set out in the procurement documents</t>
  </si>
  <si>
    <t>Article 5</t>
  </si>
  <si>
    <t>BT-29</t>
  </si>
  <si>
    <t>C-060</t>
  </si>
  <si>
    <t>Estimated Total Magnitude</t>
  </si>
  <si>
    <t>The expected global value which can be stated as a monetary value or a measure.</t>
  </si>
  <si>
    <t>The Estimated total order of magnitude of contract that can be stated as a monetary value or a Measure</t>
  </si>
  <si>
    <t>Estimated total order of magnitude of contract(s); where the contract is divided into lots, this information shall be
provided for each lot.</t>
  </si>
  <si>
    <t>ANNEX V, PART B (II) Paragraph 7.
ANNEX V, PART C paragraph 8.</t>
  </si>
  <si>
    <t>The estimated overall monetary amount of a contract.</t>
  </si>
  <si>
    <t>C-016</t>
  </si>
  <si>
    <t>Estimated Value</t>
  </si>
  <si>
    <t>The total amount payable, net of VAT, as estimated by the buyer, including any form of option and any renewals of the contracts.</t>
  </si>
  <si>
    <t>Definition based on the DIRECTIVE 2014/24/EU</t>
  </si>
  <si>
    <t>BT-60</t>
  </si>
  <si>
    <t>C-022</t>
  </si>
  <si>
    <t>EU Funds Indicator</t>
  </si>
  <si>
    <t>Funds that come from European Structural and Investment Funds.</t>
  </si>
  <si>
    <t>Definition based on eForms consultation and https://europa.eu/european-union/about-eu/funding-grants_en</t>
  </si>
  <si>
    <t>When there is more than one Source that refers to the BT in question, it is possible to get a better and/or complete definition by combining these sources. In that case, the eForms and the EU Funding webpage are best sources.</t>
  </si>
  <si>
    <t>An indication that a program that funds the tendering process (e.g., "National", "European") is available.</t>
  </si>
  <si>
    <t>Money comes from "European Investment and Structural Funds"</t>
  </si>
  <si>
    <t>Information whether the contract is related to a project and /or programme financed by Union funds.</t>
  </si>
  <si>
    <t>ANNEX V
PART B Information to be included in prior information notices
PART C Information to be included in contract notices
PART D Information to be included in contract award notices
PART F Information to be included in notices of the results of a contest
PART G Information to be included in notices of modifications of a contract during its term</t>
  </si>
  <si>
    <t>BT-61</t>
  </si>
  <si>
    <t>The program that funds the tendering process (e.g., EU 6th Framework Program) expressed as text.</t>
  </si>
  <si>
    <t>BT-60, BT-61</t>
  </si>
  <si>
    <t>Taking into account the BT, and the definition provided by ESP for the same term, it has been considered that this is a good definition.</t>
  </si>
  <si>
    <t>The program that funds the tendering process (e.g., "National", "European"), expressed as a code.</t>
  </si>
  <si>
    <t>The ESPD has the Funding program code and the Funding program, but not an indicator</t>
  </si>
  <si>
    <t>The EU provides funding for a broad range of projects and programmes covering areas such as: regional and urban development; employment and social inclusion; agriculture and rural development; maritime and fisheries policies; research and innovation; humanitarian aid.</t>
  </si>
  <si>
    <t>European Union</t>
  </si>
  <si>
    <t>https://europa.eu/european-union/about-eu/funding-grants_en</t>
  </si>
  <si>
    <t>BT-86</t>
  </si>
  <si>
    <t>C-188</t>
  </si>
  <si>
    <t>Evaluation Criterion</t>
  </si>
  <si>
    <t>A principle or rule to be applied in the assessment of tenders.</t>
  </si>
  <si>
    <t>BT-67</t>
  </si>
  <si>
    <t>C-024</t>
  </si>
  <si>
    <t>Exclusion criterion</t>
  </si>
  <si>
    <t>Text describing the personal situation of the economic operators in this tendering process and/or the exclusion criteria.</t>
  </si>
  <si>
    <t>An exclusion criterion is a criterion that must be absent to satistify the objective</t>
  </si>
  <si>
    <t>SIO</t>
  </si>
  <si>
    <t>http://semanticscience.org/resource/SIO_000143.rdf</t>
  </si>
  <si>
    <t>An exclusion criterion (rule) is_a *eligibility criterion* which defines and states a condition which, if met, makes an entity unsuitable for a given task or participation in a given process.</t>
  </si>
  <si>
    <t>Ontobee</t>
  </si>
  <si>
    <t>http://www.ontobee.org/ontology/OBI?iri=http://purl.obolibrary.org/obo/OBI_0500028</t>
  </si>
  <si>
    <t>C-177</t>
  </si>
  <si>
    <t>Exclusion Tenders Abnormally Low</t>
  </si>
  <si>
    <t>An indicator to specify whether the tenders are abnormally low or not).</t>
  </si>
  <si>
    <t>Tenders were abnormally low</t>
  </si>
  <si>
    <t>Tenders were excluded on the ground that they were abnormally low</t>
  </si>
  <si>
    <t>BT-112</t>
  </si>
  <si>
    <t>C-142</t>
  </si>
  <si>
    <t>Expected Number Of Participants</t>
  </si>
  <si>
    <t>Amount of economic operators envisaged to participate.</t>
  </si>
  <si>
    <t>&lt;Minimum number: [ ] and maximum number: [ ] of candidates to be invited for the second phase of the procedure&gt;</t>
  </si>
  <si>
    <t>BT-109</t>
  </si>
  <si>
    <t>C-096</t>
  </si>
  <si>
    <t>Extension Duree Justification</t>
  </si>
  <si>
    <t>In the case of a framework agreement, the reasons for any duration exceeding four years.</t>
  </si>
  <si>
    <t>In the case of a framework agreement, indication of the planned duration of the framework agreement, stating, where appropriate, the reasons for any duration exceeding four years; (...)</t>
  </si>
  <si>
    <t>BT-504</t>
  </si>
  <si>
    <t>C-117</t>
  </si>
  <si>
    <t>FaxNumber</t>
  </si>
  <si>
    <t>The fax number.</t>
  </si>
  <si>
    <t>Schema.org</t>
  </si>
  <si>
    <t>BT-41</t>
  </si>
  <si>
    <t>C-092</t>
  </si>
  <si>
    <t>Follow Up Contract</t>
  </si>
  <si>
    <t>A service contract following the contest will be awarded to the winner or one of the winners of the contest.</t>
  </si>
  <si>
    <t>Based on UBL</t>
  </si>
  <si>
    <t>Indicates if any service contract following the contest will be awarded to the winner or one of the winners of the contest (true) or not (false).</t>
  </si>
  <si>
    <t>BT-110</t>
  </si>
  <si>
    <t>C-066</t>
  </si>
  <si>
    <t>Framework Agreement Type Code</t>
  </si>
  <si>
    <t>A concept to distinguish the different types of framework agreement, which are: Framework agreement without reopening of competition; Framework agreement with reopening of competition; or Framework agreement partly without reopening and partly with reopening of competition.</t>
  </si>
  <si>
    <t>In the case of a framework agreement, a code to identify the type of framework agreement, which are: Framework agreement without reopening of competition; Framework agreement with reopening of competition; or Framework agreement partly without reopening and partly with reopening of competition.</t>
  </si>
  <si>
    <t>(…) following the terms and conditions of the framework agreement, without reopening competition, where it sets out all the terms governing the provision of the works, services and supplies concerned and the objective conditions for determining which of the economic operators, party to the framework agreement, shall perform them; the latter conditions shall be indicated in the procurement documents for the framework agreement;</t>
  </si>
  <si>
    <t>Arrticle 33 (4a)</t>
  </si>
  <si>
    <t>(…) where not all the terms governing the provision of the works, services and supplies are laid down in the framework agreement, through reopening competition amongst the economic operators parties to the framework agreement.</t>
  </si>
  <si>
    <t>Arrticle 33 (4c)</t>
  </si>
  <si>
    <t>(...) where the framework agreement sets out all the terms governing the provision of the works, services and supplies concerned, partly without reopening of competition in accordance with point (a) and partly with reopening of competition amongst the economic operators parties to the framework agreement in accordance with point (c), where this possibility has been stipulated by the contracting authorities in the procurement documents for the framework agreement. The choice of whether specific works, supplies or services shall be acquired following a reopening of competition or directly on the terms set out in the framework agreement shall be made pursuant to objective criteria, which shall be set out in the procurement documents for the framework agreement. These procurement documents shall also specify which terms may be subject to reopening of competition.</t>
  </si>
  <si>
    <t>Arrticle 33 (4b)</t>
  </si>
  <si>
    <t>Contracting authorities may conclude framework agreements, provided that they apply the procedures provided for in this Directive.
A framework agreement means an agreement between one or more contracting authorities and one or more economic operators, the purpose of which is to establish the terms governing contracts to be awarded during a given period, in particular with regard to price and, where appropriate, the quantity envisaged.</t>
  </si>
  <si>
    <t>Article 33 (1)</t>
  </si>
  <si>
    <t>3. Where a framework agreement is concluded with a single economic operator, contracts based on that agreement shall be awarded within the limits of the terms laid down in the framework agreement. (…)
4. Where a framework agreement is concluded with more than one economic operator, that framework agreement shall be performed in one of the following ways:
(a) following the terms and conditions of the framework agreement, without reopening competition, where it sets out all the terms governing the provision of the works, services and supplies concerned and the objective conditions for determining which of the economic operators, party to the framework agreement, shall perform them; the latter conditions shall be indicated in the procurement documents for the framework agreement;
(b) where the framework agreement sets out all the terms governing the provision of the works, services and supplies concerned, partly without reopening of competition in accordance with point (a) and partly with reopening of competition amongst the economic operators parties to the framework agreement in accordance with point (c), where this possibility has been stipulated by the contracting authorities in the procurement documents for the framework agreement. The choice of whether specific works, supplies or services shall be acquired following a reopening of competition or directly on the terms set out in the framework agreement shall be made pursuant to objective criteria, which shall be set out in the procurement documents for the framework agreement. These procurement documents shall also specify which terms may be subject to reopening of competition. (…)
(c) where not all the terms governing the provision of the works, services and supplies are laid down in the framework agreement, through reopening competition amongst the economic operators parties to the framework agreement. (…)</t>
  </si>
  <si>
    <t>Article 33 (3 and 4)</t>
  </si>
  <si>
    <t>A concept to describe a tendering framework agreement.</t>
  </si>
  <si>
    <t>BT-108</t>
  </si>
  <si>
    <t>C-097</t>
  </si>
  <si>
    <t>Framework Duration</t>
  </si>
  <si>
    <t>The period of validity of the terms governing the contracts to be awarded whithin an agreement between one or more contracting authorities and one or more economic operators.</t>
  </si>
  <si>
    <t>A framework agreement means an agreement between one or more contracting authorities and one or more economic operators, the purpose of which is to establish the terms governing contracts to be awarded during a given period, in particular with regard to price and, where appropriate, the quantity envisaged.</t>
  </si>
  <si>
    <t>Article 33.1</t>
  </si>
  <si>
    <t>BT-118</t>
  </si>
  <si>
    <t>C-151</t>
  </si>
  <si>
    <t>Framework Max Value All Lots</t>
  </si>
  <si>
    <t>Highest possible price of the framework agreement for all of its parts (excluding VAT)</t>
  </si>
  <si>
    <t>Maximum value of the framework agreement for all lots (excluding VAT)</t>
  </si>
  <si>
    <t>BT-156</t>
  </si>
  <si>
    <t>C-173</t>
  </si>
  <si>
    <t>Framework Max Value Group Lots</t>
  </si>
  <si>
    <t>The highest amount of a set of parts of a framework agreement.</t>
  </si>
  <si>
    <t>Maximum value of a group of lots in the framework agreement:</t>
  </si>
  <si>
    <t>BT-14</t>
  </si>
  <si>
    <t>C-035</t>
  </si>
  <si>
    <t>Free Acces</t>
  </si>
  <si>
    <t>Non-payment required for unrestricted and full availability of tendering documents.</t>
  </si>
  <si>
    <t>An indicator to specify if the procurement documents are available for unrestricted and full direct access, free of charge</t>
  </si>
  <si>
    <t>The procurement documents are available for unrestricted and full direct access, free of charge. Access to the procurement documents is restricted. Further information can be obtained.</t>
  </si>
  <si>
    <t>specify if the url address giving is for the direct access to the procurement documents or to the information of how the procurement documents can be accessed.</t>
  </si>
  <si>
    <t>Contracting authorities shall by electronic means offer unrestricted and full direct access free of charge to the procurement documents from the date of publication of a notice in accordance with Article 51 or the date on which an invitation to confirm interest was sent. The text of the notice or the invitation to confirm interest shall specify the internet address at which the procurement documents are accessible.</t>
  </si>
  <si>
    <t>Article 54.1</t>
  </si>
  <si>
    <t>BG-12</t>
  </si>
  <si>
    <t>C-183</t>
  </si>
  <si>
    <t>Further Party</t>
  </si>
  <si>
    <t>The coordinates and identifiers relating to the organisation(s) where addititonal information can be obtained about this tendering process.</t>
  </si>
  <si>
    <t>BT-115</t>
  </si>
  <si>
    <t>C-052</t>
  </si>
  <si>
    <t>GPA Usage</t>
  </si>
  <si>
    <t>The procurement procedure is cobered byt the Government Procurement Agreement (GPA), which has the aim to establish a multilateral framework of balanced rights and obligations relating to public contracts with a view to achieving the liberalisation and expansion of world trade.</t>
  </si>
  <si>
    <t>Based on DIRECTIVE 2014/24/EU
An indicator to specify if the procurement is covered by the Government Procurement Agreement (GPA)</t>
  </si>
  <si>
    <t>Information about the Government Procurement Agreement (GPA)
The procurement is covered by the Government Procurement Agreement</t>
  </si>
  <si>
    <t>Council Decision 94/800/EC ( 1 ) approved in particular the World Trade Organisation Agreement on Government Procurement (the ‘GPA’). The aim of the GPA is to establish a multilateral framework of balanced rights and obligations relating to public contracts with a view to achieving the liberalisation and expansion of world trade. For contracts covered by Annexes 1, 2, 4 and 5 and the General Notes to the European Union’s Appendix I to the GPA, as well as by other relevant international agreements by which the Union is bound, contracting authorities should fulfil the obligations under those agreements by applying this Directive to economic operators of third countries that are signatories to the agreements.</t>
  </si>
  <si>
    <t>Whereas (17)</t>
  </si>
  <si>
    <t>The GPA is a plurilateral agreement within the framework of the WTO, meaning that not all WTO members are parties to the Agreement. (...) The fundamental aim of the GPA is to mutually open government procurement markets among its parties. As a result of several rounds of negotiations, the GPA parties have opened procurement activities worth an estimated US$ 1.7 trillion annually to international competition (i.e. to suppliers from GPA parties offering goods, services or construction services).</t>
  </si>
  <si>
    <t>World Trade Organization</t>
  </si>
  <si>
    <t>https://www.wto.org/english/tratop_e/gproc_e/gp_gpa_e.htm</t>
  </si>
  <si>
    <t>BT-75</t>
  </si>
  <si>
    <t>C-048</t>
  </si>
  <si>
    <t>Guarantee Required</t>
  </si>
  <si>
    <t>The bond formal assurance that certain conditions will be fulfilled by the winner of a contract.</t>
  </si>
  <si>
    <t>Deposits and guarantees required:</t>
  </si>
  <si>
    <t>A class to describe the bond guarantee of a tenderer or bid submitter's actual entry into a contract in the event that it is the successful bidder.</t>
  </si>
  <si>
    <t>A financial guarantee of a tenderer or bid submitter's actual entry into a contract in the event that it is the successful bidder.</t>
  </si>
  <si>
    <t>A formal assurance (typically in writing) that certain conditions will be fulfilled, especially that a product will be repaired or replaced if not of a specified quality</t>
  </si>
  <si>
    <t>Oxford Dictionaries</t>
  </si>
  <si>
    <t>Class describing the additional obligations the contract needs (e.g. guarantees or advertisement costs)</t>
  </si>
  <si>
    <t>http://contsem.unizar.es/def/sector-publico/PPROC Ontology#ContractAdditionalObligations</t>
  </si>
  <si>
    <t>The range of this property must be a percentage (i.e. float between 0.0 and 100.0)</t>
  </si>
  <si>
    <t>http://contsem.unizar.es/def/sector-publico/PPROC Ontology#finalFinancialGuarantee</t>
  </si>
  <si>
    <t>BT-22</t>
  </si>
  <si>
    <t>C-128</t>
  </si>
  <si>
    <t>Internal Reference Number</t>
  </si>
  <si>
    <t>Buyer's internal reference number used for the procurement procedure. This is the referece number used before a procurement publication number is given (e.g. coming from the buyer's document management system). It is used internally to identify the files related to the procurement procedure.</t>
  </si>
  <si>
    <t>A reference to a contract document.</t>
  </si>
  <si>
    <t>BT-505</t>
  </si>
  <si>
    <t>C-118</t>
  </si>
  <si>
    <t>Internet Address</t>
  </si>
  <si>
    <t>The website URL of the organisation.</t>
  </si>
  <si>
    <t>Main internet address(URL) of this contact.</t>
  </si>
  <si>
    <t>BT-130</t>
  </si>
  <si>
    <t>C-146</t>
  </si>
  <si>
    <t>Invitations Dispatch Date</t>
  </si>
  <si>
    <t>Estimated time of transmission of invitation to submit tenders.</t>
  </si>
  <si>
    <t>Based on eForms consultation.</t>
  </si>
  <si>
    <t>Estimated date of dispatch of invitation to confirm interest: [date]</t>
  </si>
  <si>
    <t>The period during which invitations to tender must be completed and delivered.</t>
  </si>
  <si>
    <t>BT-46</t>
  </si>
  <si>
    <t>C-084</t>
  </si>
  <si>
    <t>Jury Member Name</t>
  </si>
  <si>
    <t>Designation of the component of the tribunal</t>
  </si>
  <si>
    <t>The jury shall be composed exclusively of natural persons who are independent of participants in the contest. Where a particular professional qualification is required from participants in a contest, at least a third of the members of the jury shall have that qualification or an equivalent qualification.</t>
  </si>
  <si>
    <t>Article 81</t>
  </si>
  <si>
    <t>BT-135</t>
  </si>
  <si>
    <t>C-155</t>
  </si>
  <si>
    <t>An explanation for the selection of this tendering process.</t>
  </si>
  <si>
    <t>A class to describe a justification for the choice of tendering process.</t>
  </si>
  <si>
    <t>BT-136</t>
  </si>
  <si>
    <t>C-156</t>
  </si>
  <si>
    <t>Justification Code</t>
  </si>
  <si>
    <t>A categorization of the explanation for the selection of this tendering process.</t>
  </si>
  <si>
    <t>Based on UBL.
The definition of Justification is already provided in BT-135</t>
  </si>
  <si>
    <t>The reason why the contracting authority has followed a particular tendering procedure for the awarding of a contract, expressed as a code.</t>
  </si>
  <si>
    <t>BT-97</t>
  </si>
  <si>
    <t>C-135</t>
  </si>
  <si>
    <t>Language</t>
  </si>
  <si>
    <t>Idioms in which tenders or requests to participate may be submitted.</t>
  </si>
  <si>
    <t>One of the default languages specified for the tendering process.</t>
  </si>
  <si>
    <t>BT-78</t>
  </si>
  <si>
    <t>C-094</t>
  </si>
  <si>
    <t>Latest Security Clearance Date</t>
  </si>
  <si>
    <t>The end date until which the candidates can obtain the necessary level of security clearance, which determines whether an individual, taking into account his loyalty, trustworthiness and reliability, may be authorised to access classified information.</t>
  </si>
  <si>
    <t>Based on UBL and on Council Decision 2013/488/EU</t>
  </si>
  <si>
    <t>When there is more than one Source that refers to the BT in question, it is possible to get a better and/or complete definition by combining these sources. In that case, the information of the Council Decision has been complemented by the definition given in the OP internal working.</t>
  </si>
  <si>
    <t>The end date until which the candidates can obtain the necessary level of security clearance.</t>
  </si>
  <si>
    <t>Personnel security clearance procedures shall be designed to determine whether an individual, taking into account his loyalty, trustworthiness and reliability, may be authorised to access EUCI.</t>
  </si>
  <si>
    <t>Council Decision 2013/488/EU</t>
  </si>
  <si>
    <t>BT-01</t>
  </si>
  <si>
    <t>C-037</t>
  </si>
  <si>
    <t>Legal Basis</t>
  </si>
  <si>
    <t>The provision which confers competence to adopt the act in question.</t>
  </si>
  <si>
    <t>Joint Practical Guide</t>
  </si>
  <si>
    <t>http://eur-lex.europa.eu/content/techleg/EN-legislative-drafting-guide.pdf</t>
  </si>
  <si>
    <t>Taking into account the BT, and the information provided by the Joint Practical Guide for the same term, it has been considered that this is a good definition.</t>
  </si>
  <si>
    <t>the legal basis of the act, namely the provision which confers competence to adopt the act in question;</t>
  </si>
  <si>
    <t>Legal basis for the procurement procedure.
Directive 2014/23/EU "Concession directive"
Directive 2014/24/EU "General procurement directive”.
Directive 2014/25/EU "Sectoral procurement directive
Directive 2009/81/EC "Defence procurement directive".
Regulation 966/2012 "EU financial regulation, with the exception of external actions".
National procurement law: This option should be chosen when the procurement procedure falls under national procurement law, but not under any of the procurement directives. This is the case, for example, for below-threshold procurement.</t>
  </si>
  <si>
    <t>Directives or legal bases related to this document.</t>
  </si>
  <si>
    <t>BT-76</t>
  </si>
  <si>
    <t>C-091</t>
  </si>
  <si>
    <t>Legal Form</t>
  </si>
  <si>
    <t>Status to be taken by the group of economic operators to whom the contract is to be awarded.</t>
  </si>
  <si>
    <t>Where appropriate, the legal form to be taken by the grouping of economic operators to whom the contract is
awarded</t>
  </si>
  <si>
    <t>The legal status requested for potential tenderers, expressed as a code.</t>
  </si>
  <si>
    <t>The legal status requested for potential tenderers, expressed as text</t>
  </si>
  <si>
    <t>BT-74</t>
  </si>
  <si>
    <t>C-187</t>
  </si>
  <si>
    <t>Legal Reference Law</t>
  </si>
  <si>
    <t>Mention to the law, regulation or administrative provision</t>
  </si>
  <si>
    <t>BT-513</t>
  </si>
  <si>
    <t>C-123</t>
  </si>
  <si>
    <t>Location</t>
  </si>
  <si>
    <t>The name of the locality (city, town or village) of the organisation's physical address.</t>
  </si>
  <si>
    <t>Based on vCard ontology.</t>
  </si>
  <si>
    <t>Taking into account the BT, and the definition provided by vCard ontology for the same term, it has been considered that this is a good definition.</t>
  </si>
  <si>
    <t>A spatial region or named place.</t>
  </si>
  <si>
    <t>DC vocabulary</t>
  </si>
  <si>
    <t>An object representing a named geographical place</t>
  </si>
  <si>
    <t>BT-35</t>
  </si>
  <si>
    <t>C-061</t>
  </si>
  <si>
    <t>Location Description</t>
  </si>
  <si>
    <t>Place of delivery or performance of the contract.</t>
  </si>
  <si>
    <t>Text describing this location.</t>
  </si>
  <si>
    <t>(…) the main location of works in case of works, or the main place of delivery or performance in case of supplies and services.</t>
  </si>
  <si>
    <t>an identifiable geographic place.</t>
  </si>
  <si>
    <t>ISO 19112</t>
  </si>
  <si>
    <t>Locations can be described in three principal ways: by using a place name, a geometry or an
address.</t>
  </si>
  <si>
    <t>BT-30, BT-31, BT-32, BT-33, BG-5, BT-137, BT-138</t>
  </si>
  <si>
    <t>C-005</t>
  </si>
  <si>
    <t>Lot</t>
  </si>
  <si>
    <t>One of the parts of a procurement project that is being subdivided to allow the buyer to award different lots to different economic operators under different contracts.</t>
  </si>
  <si>
    <t>BG-5
Based on ESPD.</t>
  </si>
  <si>
    <t>A concept to describe one of the parts of a procurement project that is being subdivided to allow the contracting party to award different lots to different economic operators under different contracts.</t>
  </si>
  <si>
    <t>Contracting authorities may decide to award a contract in the form of separate lots and may determine the size and subject-matter of such lots.</t>
  </si>
  <si>
    <t>Article 46</t>
  </si>
  <si>
    <t>A tender process may be divided into lots, where bidders can bid on one or more lots</t>
  </si>
  <si>
    <t>http://standard.open-contracting.org/latest/en/schema/reference/#contract</t>
  </si>
  <si>
    <t>Class describing contracts that are an actual lot of another contract.</t>
  </si>
  <si>
    <t>http://contsem.unizar.es/def/sector-publico/PPROC Ontology#Lot</t>
  </si>
  <si>
    <t>A class to describe one of the parts of a procurement project that is being subdivided to allow the contracting party to award different lots to different economic operators under different contracts.</t>
  </si>
  <si>
    <t>One of the parts of a procurement project that is being subdivided to allow the contracting party to award different lots to different economic operators under different contracts.</t>
  </si>
  <si>
    <t>C-109</t>
  </si>
  <si>
    <t>Lot Identifier Reference</t>
  </si>
  <si>
    <t>The name, address, fax number and e-mail address of the contracting authority/entity and, if different, of the service from which additional information may be obtained and, in the case of services and works contracts, of the departments, e.g. the relevant governmental Internet site, from which information can be obtained concerning the general regulatory framework for taxes, environmental protection, employment protection and working conditions applicable in the place where the contract is to be performed.</t>
  </si>
  <si>
    <t>ANNEX IV Information to be included in the notices referred to in Article 30 (1)</t>
  </si>
  <si>
    <t>BT-84, BT-143</t>
  </si>
  <si>
    <t>A class for defining a lot identifier (the identifier of a set of item instances that would be used in case of a recall of that item).</t>
  </si>
  <si>
    <t>An identifier for the lot.</t>
  </si>
  <si>
    <t>BT-10</t>
  </si>
  <si>
    <t>C-057</t>
  </si>
  <si>
    <t>Main Activity</t>
  </si>
  <si>
    <t>The nature of the principal type of business of the buyer.</t>
  </si>
  <si>
    <t>For example: General public services, Defence, Public order and safety, Economic affairs, Environmental protection, Housing and community amenities, Health, Recreation, culture and religion, Education, Social protection.</t>
  </si>
  <si>
    <t>The nature of the type of business of the organization.</t>
  </si>
  <si>
    <t>Main activity of the buyer.</t>
  </si>
  <si>
    <t>Main general activity: General public services, Defence, Public order and safety, Economic affairs, Environmental protection, Housing and community amenities, Health, Recreation, culture and religion, Education, Social protection</t>
  </si>
  <si>
    <t>Theses codes correspond to the top level of the Classification of the functions of the government (COFOG).</t>
  </si>
  <si>
    <t>BT-88</t>
  </si>
  <si>
    <t>C-081</t>
  </si>
  <si>
    <t>Main Features Award</t>
  </si>
  <si>
    <t>Principal characteristics of the award procedure to be applied.</t>
  </si>
  <si>
    <t>Brief description of the main features of the award procedure to be applied.</t>
  </si>
  <si>
    <t>Annex V PART H and PART I</t>
  </si>
  <si>
    <t>BT-77</t>
  </si>
  <si>
    <t>C-100</t>
  </si>
  <si>
    <t>Main Financial Conditions</t>
  </si>
  <si>
    <t>Main terms concerning financing and payment and/or references to the provisions in which those are contained</t>
  </si>
  <si>
    <t>Main financing conditions and payment arrangements and/or reference to the relevant provisions governing them.</t>
  </si>
  <si>
    <t>Class defining the actual economic conditions of the contract (e.g. budget or the formula that describes the revision of its price).</t>
  </si>
  <si>
    <t>BT-31</t>
  </si>
  <si>
    <t>C-027</t>
  </si>
  <si>
    <t>Max Lots Allowed</t>
  </si>
  <si>
    <t>Highest number of lots to which a Tenderer may submit an offer.</t>
  </si>
  <si>
    <t>The maximum number of lots to which a tenderer can submit an offer to.</t>
  </si>
  <si>
    <t>Contracting authorities shall indicate, in the contract notice or in the invitation to confirm interest, whether tenders may be submitted for one, for several or for all of the lots.</t>
  </si>
  <si>
    <t>Where the contract is to be subdivided into lots, indication of the possibility of tendering for one, for several or for
all of the lots;</t>
  </si>
  <si>
    <t>Annex V PART C Information to be included in contract notices</t>
  </si>
  <si>
    <t>BT-33</t>
  </si>
  <si>
    <t>C-104</t>
  </si>
  <si>
    <t>Max Lots Awarded</t>
  </si>
  <si>
    <t>Highest number of lots that may be awarded to one tenderer.</t>
  </si>
  <si>
    <t>The maximum number of lots that can be awarded to a single tenderer.</t>
  </si>
  <si>
    <t>Contracting authorities may, even where tenders may be submitted for several or all lots, limit the number of lots that may be awarded to one tenderer, provided that the maximum number of lots per tenderer is stated in the contract notice or in the invitation to confirm interest.</t>
  </si>
  <si>
    <t>(...) indication of any possible limitation of the number of lots that may be awarded to any one tenderer</t>
  </si>
  <si>
    <t>BT-113</t>
  </si>
  <si>
    <t>C-108</t>
  </si>
  <si>
    <t>Max Number Participants</t>
  </si>
  <si>
    <t>Maximum amount of economic operators to participate.</t>
  </si>
  <si>
    <t>In the case of a framework agreement, indication of the planned duration of the framework agreement, stating, where appropriate, the reasons for any duration exceeding four years; as far as possible, indication of value or order of magnitude and frequency of contracts to be awarded, number and, where appropriate, proposed maximum number of economic operators to participate.</t>
  </si>
  <si>
    <t>The number of economic operators expected to be on the short list.</t>
  </si>
  <si>
    <t>BT-155</t>
  </si>
  <si>
    <t>C-077</t>
  </si>
  <si>
    <t>Max Total Value Framework</t>
  </si>
  <si>
    <t>The highest amount which can be spent within a framework agreement over its whole duration.</t>
  </si>
  <si>
    <t>Maximum total value of the framework agreement for the contract/lot</t>
  </si>
  <si>
    <t>for framework agreements or dynamic purchasing systems – estimated total maximum value for the entire duration of this lot</t>
  </si>
  <si>
    <t>With regard to framework agreements and dynamic purchasing systems, the value to be taken into consideration shall be the maximum estimated value net of VAT of all the contracts envisaged for the total term of the framework agreement or the dynamic purchasing system.</t>
  </si>
  <si>
    <t>C-063</t>
  </si>
  <si>
    <t>Maximum Number Of Candidates</t>
  </si>
  <si>
    <t>The maximum number of economic operators on the short list.</t>
  </si>
  <si>
    <t>The contracting authorities shall indicate, in the contract notice or in the invitation to confirm interest, the objective and non-discriminatory criteria or rules they intend to apply, the minimum number of candidates they intend to invite and, where appropriate, the maximum number. (...)</t>
  </si>
  <si>
    <t>In the case of a restricted procedure, a competitive procedure with negotiation, a competitive dialogue or an innovation partnership, where recourse is made to the option of reducing the number of candidates to be invited to submit tenders, to negotiate or to engage in dialogue: minimum and, where appropriate, proposed maximum number of candidates and objective criteria to be used to choose the candidates in question.</t>
  </si>
  <si>
    <t>Annex V PART C
Information to be included in contract notices</t>
  </si>
  <si>
    <t>BG-102</t>
  </si>
  <si>
    <t>C-137</t>
  </si>
  <si>
    <t>Mediation Body</t>
  </si>
  <si>
    <t>The information about the person or organisation that has been appointed to mediate any appeal.</t>
  </si>
  <si>
    <t>The party that has been appointed to mediate any appeal.</t>
  </si>
  <si>
    <t>C-041</t>
  </si>
  <si>
    <t>Micro, Small And Medium-Sized Enterprise (SME)</t>
  </si>
  <si>
    <t>The category of micro, small and medium-sized enterprises (SMEs) is made up of enterprises which employ fewer than 250 persons and which have an annual turnover not exceeding EUR 50 million, and/or an annual balance sheet total not exceeding EUR 43 million.</t>
  </si>
  <si>
    <t>Article 2.1.</t>
  </si>
  <si>
    <t>It makes the definition of the Commission Recommendation more comprehensible either because of its complexity, vocabulary, or semantics.</t>
  </si>
  <si>
    <t>SMEs are defined in the Commission Recommendation (2003/361/EC) as having less than 250 persons employed and an annual turnover of up to EUR 50 million or a balance sheet total of no more than EUR 43 million.</t>
  </si>
  <si>
    <t>‘SME’ shall be understood as defined in Commission Recommendation 2003/361/EC</t>
  </si>
  <si>
    <t>Article 83.</t>
  </si>
  <si>
    <t>Small and medium-sized enterprises (SMEs) are defined in the EU recommendation 2003/361.
The main factors determining whether an enterprise is an SME are: (1) staff headcount; (2) either turnover or balance sheet total.</t>
  </si>
  <si>
    <t>http://ec.europa.eu/growth/smes/business-friendly-environment/sme-definition_en</t>
  </si>
  <si>
    <t>An indicator that this economic operator is an SME (true) or not (false).</t>
  </si>
  <si>
    <t>C-105</t>
  </si>
  <si>
    <t>Minimum Number Of Candidates</t>
  </si>
  <si>
    <t>The minimum number of economic operators on the short list.</t>
  </si>
  <si>
    <t>BG-77</t>
  </si>
  <si>
    <t>C-101</t>
  </si>
  <si>
    <t>Modification</t>
  </si>
  <si>
    <t>Adjustment of the contract during its term (price revision clauses, additional works, services or supplies, etc.)</t>
  </si>
  <si>
    <t>Contracts and framework agreements may be modified without a new procurement procedure in accordance with this Directive (...)</t>
  </si>
  <si>
    <t>BT-200</t>
  </si>
  <si>
    <t>A classification of the motive for the adjustment of the contract during its term.</t>
  </si>
  <si>
    <t>The deffinition of "Reason For Modification" is already provided in BT-201</t>
  </si>
  <si>
    <t>BT-201</t>
  </si>
  <si>
    <t>The description of the circumstances which have rendered necessary the adjustment of the contract during its term.</t>
  </si>
  <si>
    <t>BT-202</t>
  </si>
  <si>
    <t>The specification of the adjustment of the contract during its term.</t>
  </si>
  <si>
    <t>During the execution of a contract it could happen that the contract should be modified, to describe these kind of situations we use this class.</t>
  </si>
  <si>
    <t>http://contsem.unizar.es/def/sector-publico/PPROC Ontology#ContractModification</t>
  </si>
  <si>
    <t>Class describing the conditions for which a contract can be modified (e.g. maximum percentage of its price or budget).</t>
  </si>
  <si>
    <t>http://contsem.unizar.es/def/sector-publico/PPROC Ontology#ContractModificationConditions</t>
  </si>
  <si>
    <t>BT-500</t>
  </si>
  <si>
    <t>C-050</t>
  </si>
  <si>
    <t>Name</t>
  </si>
  <si>
    <t>The official name of the organisation.</t>
  </si>
  <si>
    <t>A name for this party.</t>
  </si>
  <si>
    <t>The legal name of the business</t>
  </si>
  <si>
    <t>A word or set of words by which a person or thing is known, addressed, or referred to.</t>
  </si>
  <si>
    <t>BT-89</t>
  </si>
  <si>
    <t>C-088</t>
  </si>
  <si>
    <t>National Law URI</t>
  </si>
  <si>
    <t>The Uniform Resource Identifier (URI) of the applicable national legislation referred to in the notice.</t>
  </si>
  <si>
    <t>(…) The allocation of responsibilities and the applicable national law shall be referred to in the procurement documents for jointly awarded public contracts.</t>
  </si>
  <si>
    <t>Article 39 (4)</t>
  </si>
  <si>
    <t>BT-144</t>
  </si>
  <si>
    <t>C-158</t>
  </si>
  <si>
    <t>No Award Reason</t>
  </si>
  <si>
    <t>Justification why the contract has and will not have a winner.</t>
  </si>
  <si>
    <t>Information on non award</t>
  </si>
  <si>
    <t>BT-120</t>
  </si>
  <si>
    <t>C-053</t>
  </si>
  <si>
    <t>No Further Negociation Indicator</t>
  </si>
  <si>
    <t>An examination of the appropriateness of the level of thresholds of the GPA is not required.</t>
  </si>
  <si>
    <t>In accordance with Article XXII(7) thereof, the GPA shall be the subject of further negotiations three years after its entry into force and periodically thereafter. In that context, the appropriateness of the level of thresholds should be examined, bearing in mind the impact of inflation in view of a long period without changes of the thresholds in the GPA; in the event that the level of thresholds should change as a consequence, the Commission should, where appropriate, adopt a proposal for a legal act amending the thresholds set out in this Directive.</t>
  </si>
  <si>
    <t>Whereas (134)</t>
  </si>
  <si>
    <t>BT-190</t>
  </si>
  <si>
    <t>C-174</t>
  </si>
  <si>
    <t>Number Award</t>
  </si>
  <si>
    <t>Amount of contracts for which a winner has been selected.</t>
  </si>
  <si>
    <t>Number of contracts awarded</t>
  </si>
  <si>
    <t>BT-152</t>
  </si>
  <si>
    <t>C-162</t>
  </si>
  <si>
    <t>Number Requests Received</t>
  </si>
  <si>
    <t>The amount of applications to participate from economic operators.</t>
  </si>
  <si>
    <t>Number of requests to particiapte received: []</t>
  </si>
  <si>
    <t>BT-147</t>
  </si>
  <si>
    <t>C-164</t>
  </si>
  <si>
    <t>Number Tenders Other EU</t>
  </si>
  <si>
    <t>The amount of bids received by the buyer from economic operators from other EU countries.</t>
  </si>
  <si>
    <t>Number of tenders received from other EU Member States, Iceland, Liechtenstein or Norway : [ ] #1# ### Number of projects received from other EU Member States, Iceland, Liechtenstein or Norway: [ ] #2#</t>
  </si>
  <si>
    <t>Nb tender from other EU</t>
  </si>
  <si>
    <t>BT-146</t>
  </si>
  <si>
    <t>C-163</t>
  </si>
  <si>
    <t>Number Tenders Received</t>
  </si>
  <si>
    <t>The amount of bids submitted by tenders.</t>
  </si>
  <si>
    <t>Number of tender received</t>
  </si>
  <si>
    <t>The total number of tenders received in this tendering process.</t>
  </si>
  <si>
    <t>C-166</t>
  </si>
  <si>
    <t>Number Tenders Received EMEANS</t>
  </si>
  <si>
    <t>Nb tender received by EMEANS</t>
  </si>
  <si>
    <t>Number of tenders received by electronic means: [ ] #1# ### Number of projects received by electronic means: [ ] #2#</t>
  </si>
  <si>
    <t>BT-148</t>
  </si>
  <si>
    <t>C-165</t>
  </si>
  <si>
    <t>Number Tenders SME</t>
  </si>
  <si>
    <t>The amount of bids received by by the buyer from SMEs (small and medium-sized enterprises).</t>
  </si>
  <si>
    <t>Nb tender received by SME</t>
  </si>
  <si>
    <t>Number of tenders received from small or medium enterprises: [ ] #1# ### Number of projects received from small or medium enterprises: #2# [ ]</t>
  </si>
  <si>
    <t>BT-565</t>
  </si>
  <si>
    <t>C-170</t>
  </si>
  <si>
    <t>Number Year Month</t>
  </si>
  <si>
    <t>The number of the month when the contract has been awarded.</t>
  </si>
  <si>
    <t>BT-507, BT-34</t>
  </si>
  <si>
    <t>C-017</t>
  </si>
  <si>
    <t>NUTS Code</t>
  </si>
  <si>
    <t>The common classification of territorial units for statistics</t>
  </si>
  <si>
    <t>BT-34 Removed
Based on DIRECTIVE 2014/24/EU</t>
  </si>
  <si>
    <t>A territorial division of a country, such as a county or state, expressed as a code, expressed as a code.</t>
  </si>
  <si>
    <t>Nomenclature of territorial units.</t>
  </si>
  <si>
    <t>A common classification of territorial units for statistics</t>
  </si>
  <si>
    <t>Regulation (EC) No 1059/2003 of the European Parliament and of the Council of 26 May 2003 on the establishment of a common classification of territorial units for statistics (NUTS)</t>
  </si>
  <si>
    <t>Hierarchical list of the Nomenclature of territorial units for statistics - NUTS and the Statistical regions of Europe</t>
  </si>
  <si>
    <t>European Environment Agency</t>
  </si>
  <si>
    <t>https://www.eea.europa.eu/themes/biodiversity/document-library/other-reference-documents-and-lists/nuts-codes</t>
  </si>
  <si>
    <t>The NUTS classification (Nomenclature of territorial units for statistics) is a hierarchical system for dividing up the economic territory of the EU for the purpose of: (1) The collection, development and harmonisation of European regional statistics; (2) Socio-economic analyses of the regions; (3) Framing of EU regional policies.</t>
  </si>
  <si>
    <t>EUROSTAT</t>
  </si>
  <si>
    <t>http://ec.europa.eu/eurostat/statistics-explained/index.php/Glossary:Nomenclature_of_territorial_units_for_statistics_(NUTS)</t>
  </si>
  <si>
    <t>BT-132</t>
  </si>
  <si>
    <t>C-148</t>
  </si>
  <si>
    <t>Open Conditions Date</t>
  </si>
  <si>
    <t>Time for the opening of tenders.</t>
  </si>
  <si>
    <t>date, time and place for the opening of tenders,</t>
  </si>
  <si>
    <t>ANNEX V PART C INFORMATION TO BE INCLUDED IN NOTICES 21.b</t>
  </si>
  <si>
    <t>BT-134</t>
  </si>
  <si>
    <t>C-150</t>
  </si>
  <si>
    <t>Open Conditions Description</t>
  </si>
  <si>
    <t>Specifications for the opening of tenders</t>
  </si>
  <si>
    <t>Based on DIRECTIVE 2014/24/EU
Persons authorised to be present at such opening, etc.</t>
  </si>
  <si>
    <t>(a) time frame during which the tenderer must maintain its tender,
(b) date, time and place for the opening of tenders,
(c) persons authorised to be present at such opening.</t>
  </si>
  <si>
    <t>ANNEX V PART C INFORMATION TO BE INCLUDED IN NOTICES 21</t>
  </si>
  <si>
    <t>BT-133</t>
  </si>
  <si>
    <t>C-149</t>
  </si>
  <si>
    <t>Open Conditions Place</t>
  </si>
  <si>
    <t>Site for the opening of tenders.</t>
  </si>
  <si>
    <t>BT-53</t>
  </si>
  <si>
    <t>C-069</t>
  </si>
  <si>
    <t>Options</t>
  </si>
  <si>
    <t>The possibility to make adjustment of the contract during its term (price revision clauses, changes in the duration of the contract, additional works, services or supplies, etc.), which must be specified and described by the buyer</t>
  </si>
  <si>
    <t>A Indicator about the existing of the options</t>
  </si>
  <si>
    <t>A concept to define the options related to the procurement project</t>
  </si>
  <si>
    <t>(a) where the modifications, irrespective of their monetary value, have been provided for in the initial procurement documents in clear, precise and unequivocal review clauses, which may include price revision clauses, or options. Such clauses shall state the scope and nature of possible modifications or options as well as the conditions under which they may be used. They shall not provide for modifications or options that would alter the overall nature of the contract or the framework agreement; (...)</t>
  </si>
  <si>
    <t>Article 72.1</t>
  </si>
  <si>
    <t>Description of the procurement: nature and extent of works, nature and quantity or value of supplies, nature and extent of services. Where the contract is divided into lots, this information shall be provided for each lot. Where appropriate, description of any options.</t>
  </si>
  <si>
    <t>BT-53, BT-54</t>
  </si>
  <si>
    <t>A description for the possible options that can be carried out during the execution of the contract.</t>
  </si>
  <si>
    <t>BT-501</t>
  </si>
  <si>
    <t>C-051</t>
  </si>
  <si>
    <t>Organisation Identifier</t>
  </si>
  <si>
    <t>The code that identifies the organisation in a unique way.</t>
  </si>
  <si>
    <t>A national identifier of this contact.</t>
  </si>
  <si>
    <t>Identification number (where provided for in national legislation)</t>
  </si>
  <si>
    <t>ANNEX V - INFORMATION TO BE INCLUDED IN NOTICES
PART A Information to be included in notices of the publication of a prior information notice on a buyer profile
PART B Information to be included in prior information notices
PART C Information to be included in contract notices
PART D Information to be included in contract award notices
PART E Information to be included in design contest notices
PART F Information to be included in notices of the results of a contest
PART G Information to be included in notices of modifications of a contract during its term
PART H Information to be included in contract notices concerning contracts for social and other specific services
PART I Information to be included in prior information notices for social and other specific services
PART J Information to be included in contract award notices concerning contracts for social and other specific services</t>
  </si>
  <si>
    <t>National registration number if applicable</t>
  </si>
  <si>
    <t>The legal status of a business is conferred on it by an authority within a given jurisdiction. The Legal Identifier is therefore a fundamental relationship between a legal entity and the authority with which it is registered. (...) In many countries, the business register's identifier is the relevant data point. The tax number often fulfils this function in Spain.</t>
  </si>
  <si>
    <t>Gives an identifier, such as a company registration number, that can be used to used to uniquely identify the organization</t>
  </si>
  <si>
    <t>BT-116</t>
  </si>
  <si>
    <t>C-071</t>
  </si>
  <si>
    <t>Outsourced Procedure Indicator</t>
  </si>
  <si>
    <t>A process which has been subcontracted to another organisation.</t>
  </si>
  <si>
    <t>An indicator to specify if the management of this procurement procedure has been outsourced to another organisation.</t>
  </si>
  <si>
    <t>Whether the management of this procurement procedure has been outsourced to another organisation, e.g. a consultancy specialising in public procurement, a law firm, a competence center within the public administration.</t>
  </si>
  <si>
    <t>BT-45</t>
  </si>
  <si>
    <t>C-093</t>
  </si>
  <si>
    <t>Participant Pay</t>
  </si>
  <si>
    <t>Details of payments to be made to all participants, if any.</t>
  </si>
  <si>
    <t>Payments to be made to all participants, if any.</t>
  </si>
  <si>
    <t>ANNEX V PART E Information to be included in design contest notices</t>
  </si>
  <si>
    <t>Details of payments to all participants.</t>
  </si>
  <si>
    <t>BT-47</t>
  </si>
  <si>
    <t>C-085</t>
  </si>
  <si>
    <t>Participants Name</t>
  </si>
  <si>
    <t>Designation of the member already selected, if any.</t>
  </si>
  <si>
    <t>names of the participants already selected, if any,</t>
  </si>
  <si>
    <t>A participant can already be selected at the time of the publication of the design contest notice for example because the information about the participation of a world renown architect is intended to be used in promoting the design contest amongst other potential participants.</t>
  </si>
  <si>
    <t>BT-131</t>
  </si>
  <si>
    <t>C-147</t>
  </si>
  <si>
    <t>Participation Deadline</t>
  </si>
  <si>
    <t>Time limit for receipt of requests to take part in this procurement procedure.</t>
  </si>
  <si>
    <t>Time limits for receipt of expressions of interest or tenders</t>
  </si>
  <si>
    <t>Time limit for receipt of expressions of interest: [date-time]</t>
  </si>
  <si>
    <t>BT-70</t>
  </si>
  <si>
    <t>C-075</t>
  </si>
  <si>
    <t>Performance Conditions</t>
  </si>
  <si>
    <t>The particular conditions related to the contract (e.g. intermediary deliverables, compensation for damages, intellectual property rights).</t>
  </si>
  <si>
    <t>This field should contain the particular conditions related to the contract (e.g. intermediary deliverables,
compensation for damages, intellectual property rights).</t>
  </si>
  <si>
    <t>Conditions for participation, including: (a) where appropriate, indication whether the public contract is restricted to sheltered workshops, or whether its execution is restricted to the framework of protected job programmes, (b) where appropriate, indication whether the provision of the service is reserved by law, regulation or administrative provision to a particular profession; reference to the relevant law, regulation or administrative provision, (c) a list and brief description of criteria regarding the personal situation of economic operators that may lead to their exclusion and of selection criteria; minimum level(s) of standards possibly required; indication of required information (self-declarations, documentation).</t>
  </si>
  <si>
    <t>BT-79</t>
  </si>
  <si>
    <t>C-130</t>
  </si>
  <si>
    <t>Performance Staff Qualification</t>
  </si>
  <si>
    <t>The professional capacity required to the staff that will perform the contract.</t>
  </si>
  <si>
    <t>The economic operator must indicate the names and professional qualifications of the staff assigned to performing the contract</t>
  </si>
  <si>
    <t>C-103</t>
  </si>
  <si>
    <t>Personal Situation Exclusion Criterion</t>
  </si>
  <si>
    <t>Text describing the personal situation of the economic operators in this tendering process.</t>
  </si>
  <si>
    <t>a list and brief description of criteria regarding the personal situation of economic operators that may lead to their exclusion and of selection criteria (...)</t>
  </si>
  <si>
    <t>Any candidate or tenderer which has been the subject of a conviction by final judgment of which the contracting authority/entity is aware, for one or more of the reasons listed below, shall be excluded from participation in a contract (...)</t>
  </si>
  <si>
    <t>Article 39</t>
  </si>
  <si>
    <t>BT-503</t>
  </si>
  <si>
    <t>C-116</t>
  </si>
  <si>
    <t>Phone</t>
  </si>
  <si>
    <t>Used for telephone type codes.</t>
  </si>
  <si>
    <t>BT-512</t>
  </si>
  <si>
    <t>C-023</t>
  </si>
  <si>
    <t>Postal Code</t>
  </si>
  <si>
    <t>The post code of the organisation's physical address.</t>
  </si>
  <si>
    <t>The post code (a.k.a postal code, zip code etc.). Post codes are common elements in many
countries' postal address systems</t>
  </si>
  <si>
    <t>BT-117</t>
  </si>
  <si>
    <t>C-098</t>
  </si>
  <si>
    <t>Preliminary Market Consultation</t>
  </si>
  <si>
    <t>Before launching a procurement procedure, buyers may conduct a previous examination with a view to preparing the procurement and informing economic operators of their procurement plans and requirements.</t>
  </si>
  <si>
    <t>Before launching a procurement procedure, contracting authorities may conduct market consultations with a view to preparing the procurement and informing economic operators of their procurement plans and requirements.</t>
  </si>
  <si>
    <t>Article 40</t>
  </si>
  <si>
    <t>BT-43, BT-44</t>
  </si>
  <si>
    <t>C-082</t>
  </si>
  <si>
    <t>Prize Awarded</t>
  </si>
  <si>
    <t>What is given as a reward to the winner of a procurement process.</t>
  </si>
  <si>
    <t>BT-43</t>
  </si>
  <si>
    <t>The number and value of what is given as a reward to the winner of a procurement process.</t>
  </si>
  <si>
    <t>BT-44</t>
  </si>
  <si>
    <t>Prize(s) will be awarded: ◯ yes ◯ no (excluding VAT)</t>
  </si>
  <si>
    <t>Number and value of the prizes to be awarded.</t>
  </si>
  <si>
    <t>Number and value of any prizes.</t>
  </si>
  <si>
    <t>ANNEX V Part E</t>
  </si>
  <si>
    <t>A thing given as a reward to the winner of a competition or in recognition of an outstanding achievement.</t>
  </si>
  <si>
    <t>BT-160</t>
  </si>
  <si>
    <t>C-171</t>
  </si>
  <si>
    <t>Prize Value</t>
  </si>
  <si>
    <t>The amount of the reward to the winner of the contract</t>
  </si>
  <si>
    <t>Prize</t>
  </si>
  <si>
    <t>BT-105</t>
  </si>
  <si>
    <t>C-036</t>
  </si>
  <si>
    <t>Procedure Type</t>
  </si>
  <si>
    <t>It specifies the sort of procurement procedure, which will regulate the conditions and deadlines that apply to the process</t>
  </si>
  <si>
    <t>For example: Open procedure, Restricted procedure, Competitive procedure with negotiation, Competitive dialogue, Innovation Partnership, Negotiated procedure, or a procedure not based on the EU directives (e.g. for social services, concessions, below-threshold procurement).</t>
  </si>
  <si>
    <t>The procedure names below refer to the procedures as defined in the EU procurement directives. For example, "Open" stands for "Open according to 2014/24/EU Art. 27." If a procedure is not based on the EU directives (e.g. for social services, concessions, below-threshold procurement), then "◯ &lt;Specific procedure based on national legislation&gt;" should be marked and further information about how the procedure works provided.</t>
  </si>
  <si>
    <t>When awarding public contracts, contracting authorities shall apply the national procedures adjusted to be in conformity with this Directive (...)</t>
  </si>
  <si>
    <t>Article 26</t>
  </si>
  <si>
    <t>A code signifying the type of this tendering procedure.</t>
  </si>
  <si>
    <t>The type of the procurement administrative procedure according to the EU Directives.</t>
  </si>
  <si>
    <t>Class that specifies the procedure of a contract (e.g. type of procedure or its urgency).</t>
  </si>
  <si>
    <t>BG-6</t>
  </si>
  <si>
    <t>C-029</t>
  </si>
  <si>
    <t>Procurement Description</t>
  </si>
  <si>
    <t>Specification of the procurement: nature and extent of works, nature and quantity or value of supplies, nature and extent of services.</t>
  </si>
  <si>
    <t>BT-24</t>
  </si>
  <si>
    <t>Text describing this procurement project.</t>
  </si>
  <si>
    <t>Brief description of the procurement: nature and extent of works, nature and quantity or value of supplies, nature and extent of services.</t>
  </si>
  <si>
    <t>ANNEX V - INFORMATION TO BE INCLUDED IN NOTICES
PART B - Information to be included in prior information notices
PART C - Information to be included in contract notices
PART D - Information to be included in contract award notices
PART G - Information to be included in notices of modifications of a contract during its term</t>
  </si>
  <si>
    <t>BT-15</t>
  </si>
  <si>
    <t>C-125</t>
  </si>
  <si>
    <t>Procurement Document URL</t>
  </si>
  <si>
    <t>Internet address for access to procurement documents.</t>
  </si>
  <si>
    <t>BT-09</t>
  </si>
  <si>
    <t>C-056</t>
  </si>
  <si>
    <t>Procurement Law</t>
  </si>
  <si>
    <t>The procurement law to apply in cross-border joint procurement, when buyers come from different Members States.</t>
  </si>
  <si>
    <t>Based on the DIRECTIVE 2014/24/EU and the OP internal working.</t>
  </si>
  <si>
    <t>(...)Therefore new rules on cross-border joint procurement should be established in order to facilitate cooperation between contracting authorities and enhancing the benefits of the internal market by creating cross-border business opportunities for suppliers and service providers. Those rules should determine the conditions for cross-border utilisation of central purchasing bodies and designate the applicable public procurement legislation, including the applicable legislation on remedies, in cases of cross-border joint procedures, complementing the conflict of law rules of Regulation (EC) No 593/2008 of the European Parliament and the Council ( 1 ). In addition, contracting authorities from different Member States should be able to set up joint entities established under national or Union law (...)</t>
  </si>
  <si>
    <t>Whereas (73)</t>
  </si>
  <si>
    <t>the procurement law to apply when buyers come from different countries</t>
  </si>
  <si>
    <t>Information about the law that defines the regulatory domain.</t>
  </si>
  <si>
    <t>BG-2</t>
  </si>
  <si>
    <t>C-185</t>
  </si>
  <si>
    <t>Procurement Objects</t>
  </si>
  <si>
    <t>For each lot or object concerned by the procurement procedure this context has to be fufilled.</t>
  </si>
  <si>
    <t>Based on the definition by DG GROWTH. (URL: https://ec.europa.eu/growth/single-market/public-procurement_en)</t>
  </si>
  <si>
    <t>BT-96</t>
  </si>
  <si>
    <t>C-139</t>
  </si>
  <si>
    <t>Profession</t>
  </si>
  <si>
    <t>A paid occupation, especially one that involves prolonged training and a formal qualification</t>
  </si>
  <si>
    <t>Taking into account the BT, and the definition provided by Oxford Dictionaries for the same term, it has been considered that this is a good definition.</t>
  </si>
  <si>
    <t>Participation is reserved for a particular profession</t>
  </si>
  <si>
    <t>BT-126</t>
  </si>
  <si>
    <t>C-145</t>
  </si>
  <si>
    <t>Publication Date</t>
  </si>
  <si>
    <t>Time(s) of previous advertisements in the Official Journal of the European Union relevant to the contract(s) advertised in this notice.</t>
  </si>
  <si>
    <t>Date(s) and reference(s) of previous publications in the Official Journal of the European Union relevant to the contract(s) advertised in this notice.</t>
  </si>
  <si>
    <t>ANNEX V PART C 26</t>
  </si>
  <si>
    <t>Date of the Previous publication concerning this procedure</t>
  </si>
  <si>
    <t>BT-25</t>
  </si>
  <si>
    <t>C-059</t>
  </si>
  <si>
    <t>Quantity And Unit</t>
  </si>
  <si>
    <t>The size of the procurement (the number of units required and the type of unit the good, service, or work comes in).</t>
  </si>
  <si>
    <t>The number of units required.
This field is voluntary. Together with "unit" and "CPV', this field is intended for easier estimation of unit prices.</t>
  </si>
  <si>
    <t>Description of the unit which the good, service, or work comes in, for example hours or kilograms. Where CPV
code is a supply which does not need a further unit (e.g. cars), then no unit needs to be given and quantity is taken to be a count, e.g. the "number of cars". The codelist of units is based on UN/CEFACT Recommendation 20.</t>
  </si>
  <si>
    <t>BT-19</t>
  </si>
  <si>
    <t>C-038</t>
  </si>
  <si>
    <t>Reason For Non-Electronic Submission</t>
  </si>
  <si>
    <t>Basis for phyiscal submission of tenders.</t>
  </si>
  <si>
    <t>Reason for accepting/not requesting non-electronic submission.</t>
  </si>
  <si>
    <t>A code to specify the reason for non-electronic submission: Tools, devices, or file formats not generally available; Intellectual property right issues; Buyer would need specialized office equipment; Submission of a physical model; Protection of particularly sensitive information.</t>
  </si>
  <si>
    <t>Electronic communication requires the use of tools and devices that are not generally available. Unrestricted and full direct access to these tools
and devices is possible, free of charge, at: (URL)</t>
  </si>
  <si>
    <t>(...) contracting authorities shall not be obliged to require electronic means of communication in the submission process in the following situations:
(a) due to the specialised nature of the procurement, the use of electronic means of communication would require specific tools, devices or file formats that are not generally available or supported by generally available applications; (b) the applications supporting file formats that are suitable for the description of the tenders use file formats that cannot be handled by any other open or generally available applications or are under a proprietary licensing scheme and cannot be made available for downloading or remote use by the contracting authority; (c) the use of electronic means of communication would require specialised office equipment that is not generally available to contracting authorities; (d) the procurement documents require the submission of physical or scale models which cannot be transmitted using electronic means.</t>
  </si>
  <si>
    <t>Article 22.1, second subparagraph</t>
  </si>
  <si>
    <t>BG-16</t>
  </si>
  <si>
    <t>C-184</t>
  </si>
  <si>
    <t>Receiver Party</t>
  </si>
  <si>
    <t>The organisation that receives the tender (the buyer or his representative)</t>
  </si>
  <si>
    <t>BT-95</t>
  </si>
  <si>
    <t>C-134</t>
  </si>
  <si>
    <t>Recurrent Estimated Timing</t>
  </si>
  <si>
    <t>The description of the envisaged timing for further notices to be published.</t>
  </si>
  <si>
    <t>The description of the estimated timing for further notices to be published.</t>
  </si>
  <si>
    <t>BT-94</t>
  </si>
  <si>
    <t>C-054</t>
  </si>
  <si>
    <t>Recurrent Indicator</t>
  </si>
  <si>
    <t>A procurement procedure, or a qualification system, for which another procurement procedure or qualification system for the same contract matter is likely to be launched, or established, in the foreseeable future.</t>
  </si>
  <si>
    <t>Information about recurrence
This is a recurrent procurement ◯ yes ◯ no
Estimated timing for further notices to be published</t>
  </si>
  <si>
    <t>Indicates whether the procurement is recurring (true) or not (false).</t>
  </si>
  <si>
    <t>In the case of recurrent procurement, estimated timing for further notices to be published</t>
  </si>
  <si>
    <t>BT-52</t>
  </si>
  <si>
    <t>C-068</t>
  </si>
  <si>
    <t>Reduction Recourse Indicator</t>
  </si>
  <si>
    <t>In two-phased procedures, the buyer may limit the number of candidates meeting the selection criteria that they will invite to tender or to conduct a dialogue.</t>
  </si>
  <si>
    <t>An indicator that the number of candidates participating in this process has been reduced (true) or not (false).</t>
  </si>
  <si>
    <t>Information about reduction of the number of solutions or tenders during negotiation or dialogue
Recourse to staged procedure to gradually reduce the number of solutions to be discussed or tenders to be negotiated</t>
  </si>
  <si>
    <t>In restricted procedures, competitive procedures with negotiation, competitive dialogue procedures and innovation partnerships, contracting authorities may limit the number of candidates meeting the selection criteria that they will invite to tender or to conduct a dialogue (...)</t>
  </si>
  <si>
    <t>Article 65.1</t>
  </si>
  <si>
    <t>BT-125</t>
  </si>
  <si>
    <t>C-144</t>
  </si>
  <si>
    <t>Reference Publication</t>
  </si>
  <si>
    <t>Mention of previous advertisements in the Official Journal of the European Union relevant to the contract(s) advertised in this notice.</t>
  </si>
  <si>
    <t>Reference to the previous publication concerning this procedure</t>
  </si>
  <si>
    <t>BT-56, BT-57, BT-58</t>
  </si>
  <si>
    <t>C-070</t>
  </si>
  <si>
    <t>Renewal</t>
  </si>
  <si>
    <t>The maximum number of contract extensions foreseen for this contract.</t>
  </si>
  <si>
    <t>BT-58</t>
  </si>
  <si>
    <t>Specifications of the period allowed for each contract extension, such as the amount and period.</t>
  </si>
  <si>
    <t>BT-57
Based on the ESPD</t>
  </si>
  <si>
    <t>A concept to describe the renewal of a commercial arrangement, such as a contract or licence fee.</t>
  </si>
  <si>
    <t>The period allowed for each contract extension.</t>
  </si>
  <si>
    <t>BT-56</t>
  </si>
  <si>
    <t>A class to describe the renewal of a commercial arrangement, such as a contract or licence fee.</t>
  </si>
  <si>
    <t>The monetary amount of this renewal.</t>
  </si>
  <si>
    <t>The period for which the arrangement is now valid.</t>
  </si>
  <si>
    <t>BT-13</t>
  </si>
  <si>
    <t>C-058</t>
  </si>
  <si>
    <t>Request Information Deadline</t>
  </si>
  <si>
    <t>Time limit for submitting questions.</t>
  </si>
  <si>
    <t>Deadline for obtention of additional information about procurement</t>
  </si>
  <si>
    <t>Additional information can be requested before: [date-time]</t>
  </si>
  <si>
    <t>Provided that it has been requested in good time, the contracting authorities shall supply to all tenderers taking part in the procurement procedure additional information relating to the specifications and any supporting documents not later than six days before the time limit fixed for the receipt of tenders. In the event of an accelerated procedure as referred to in Article 27(3) and Article 28(6), that period shall be four days.</t>
  </si>
  <si>
    <t>Article 53.2</t>
  </si>
  <si>
    <t>BT-71</t>
  </si>
  <si>
    <t>C-090</t>
  </si>
  <si>
    <t>Reserved Contract</t>
  </si>
  <si>
    <t>Public procurement procedures which are restrained to sheltered workshops and economic operators whose main aim is the social and professional integration of disabled or disadvantaged persons or may provide for such contracts to be performed in the context of sheltered employment programmes, provided that at least 30 % of the employees of those workshops, economic operators or programmes are disabled or disadvantaged workers.</t>
  </si>
  <si>
    <t>Member States may reserve the right to participate in public procurement procedures to sheltered workshops and economic operators whose main aim is the social and professional integration of disabled or disadvantaged persons or may provide for such contracts to be performed in the context of sheltered employment programmes, provided that at least 30 % of the employees of those workshops, economic operators or programmes are disabled or disadvantaged workers.</t>
  </si>
  <si>
    <t>Article 20</t>
  </si>
  <si>
    <t>As far as already known, conditions for participation, including: (...) (b) where appropriate, indication whether the provision of the service is reserved by law, regulation or administrative provision to a particular profession, (...)</t>
  </si>
  <si>
    <t>Annex V: PART B, PART C, PART H, PART I</t>
  </si>
  <si>
    <t>Information about reserved contracts
The contract is reserved to sheltered workshops and economic operators aiming at the social and professional integration of disabled or
disadvantaged persons
The execution of the contract is restricted to the framework of sheltered employment programmes</t>
  </si>
  <si>
    <t>BG-7</t>
  </si>
  <si>
    <t>C-180</t>
  </si>
  <si>
    <t>Result</t>
  </si>
  <si>
    <t>The awarding of a tender in a tendering process.</t>
  </si>
  <si>
    <t>Based on UBL.</t>
  </si>
  <si>
    <t>BT-162</t>
  </si>
  <si>
    <t>C-172</t>
  </si>
  <si>
    <t>Revenue Value</t>
  </si>
  <si>
    <t>The incomes from payment of fees.</t>
  </si>
  <si>
    <t>Revenue from payment for fees</t>
  </si>
  <si>
    <t>BG-100</t>
  </si>
  <si>
    <t>C-138</t>
  </si>
  <si>
    <t>Review Information Party</t>
  </si>
  <si>
    <t>A party that is responsible for review and, where appropriate, mediation procedures.</t>
  </si>
  <si>
    <t>BG-103</t>
  </si>
  <si>
    <t>The information about the contacting person or organisation presenting the information for an appeal.</t>
  </si>
  <si>
    <t>BT-87</t>
  </si>
  <si>
    <t>C-129</t>
  </si>
  <si>
    <t>Rules Criteria</t>
  </si>
  <si>
    <t>A requirement to be met by a tenderer.</t>
  </si>
  <si>
    <t>BT-03</t>
  </si>
  <si>
    <t>C-039</t>
  </si>
  <si>
    <t>Social Specific Services Indicator</t>
  </si>
  <si>
    <t>This notice concerns only social or other specific services, as laid down in the current legislation.</t>
  </si>
  <si>
    <t>An indicator to specify if this notice only concerns social or other specific services.</t>
  </si>
  <si>
    <t>Contracting authorities intending to award a public contract for the services referred to in Article 74 shall make known their intention by any of the following means:
(a) by means of a contract notice (...); or
(b) by means of a prior information notice (...).</t>
  </si>
  <si>
    <t>Article 75</t>
  </si>
  <si>
    <t>In the context of this Directive, Social Specific Services are: Health, social and related services; Administrative social, educational, healthcare and cultural services; Compulsory social security services; Benefit services; Other community, social and personal services including services furnished by trade unions, political organisations, youth associations and other membership organisation services; Religious services; Hotel and restaurant services; Legal services, to the extent not excluded pursuant to point (d) of Article 10; Other administrative services and government services; Provision of services to the community; Prison related services, public security and rescue services to the extent not excluded pursuant to point (h) of Article 10; Investigation and security services; International services; Postal services; Miscellaneous services.</t>
  </si>
  <si>
    <t>ANNEX XIV</t>
  </si>
  <si>
    <t>BT-06</t>
  </si>
  <si>
    <t>C-040</t>
  </si>
  <si>
    <t>Strategic Procurement</t>
  </si>
  <si>
    <t>Impact of the procurement (social, environnemental , innovative,...)</t>
  </si>
  <si>
    <t>Taking into account the BT, and the information provided by OP internal working for the same term, it has been considered that this is a good definition.</t>
  </si>
  <si>
    <t>In order to fully exploit the potential of public procurement to achieve the objectives of the Europe 2020 strategy for smart, sustainable and inclusive growth, environmental, social and innovation procurement will also have to play its part (...)</t>
  </si>
  <si>
    <t>Whereas (123)</t>
  </si>
  <si>
    <t>Research and innovation, including eco-innovation and social innovation, are among the main drivers of future growth and have been put at the centre of the Europe 2020 strategy for smart, sustainable and inclusive growth. Public authorities should make the best strategic use of public procurement to spur innovation (...)</t>
  </si>
  <si>
    <t>Whereas (47)</t>
  </si>
  <si>
    <t>BT-510</t>
  </si>
  <si>
    <t>C-121</t>
  </si>
  <si>
    <t>Street Address</t>
  </si>
  <si>
    <t>The name of the street, road, avenue, etc., of the organisation's physical address.</t>
  </si>
  <si>
    <t>The street address associated with the address of the object</t>
  </si>
  <si>
    <t>BT-511</t>
  </si>
  <si>
    <t>C-122</t>
  </si>
  <si>
    <t>Street Number</t>
  </si>
  <si>
    <t>The number of the building of the organisation's physical address.</t>
  </si>
  <si>
    <t>BG-180</t>
  </si>
  <si>
    <t>C-178</t>
  </si>
  <si>
    <t>Subcontract</t>
  </si>
  <si>
    <t>A concept to decribe the main information regarding the share of parts of the contract to third parties</t>
  </si>
  <si>
    <t>A class to describe subcontract terms for a tendering process.</t>
  </si>
  <si>
    <t>BT-551</t>
  </si>
  <si>
    <t>C-179</t>
  </si>
  <si>
    <t>Subcontracting Code</t>
  </si>
  <si>
    <t>It indicates the part or parts of the contract the successful tenderer intends to subcontract beyond the required percentage</t>
  </si>
  <si>
    <t>Based on Standard forms for public procurement</t>
  </si>
  <si>
    <t>Taking into account the BT, and the definition provided by the Standard forms for public procurement for the same term, it has been considered that this is a good definition.</t>
  </si>
  <si>
    <t>A code specifying the conditions for subcontracting.</t>
  </si>
  <si>
    <t>The successful tenderer is obliged to specify which part or parts of the contract it intends to subcontract beyond the required percentage and to indicate the subcontractors already identified. (if applicable)</t>
  </si>
  <si>
    <t>Contract notice for contracts in the field of defence and security</t>
  </si>
  <si>
    <t>II.1.7) Information about subcontracting
http://simap.ted.europa.eu/documents/10184/49059/sf_017_en.pdf</t>
  </si>
  <si>
    <t>BT-64, BT-65, BT-550, BT-553, BT-554</t>
  </si>
  <si>
    <t>C-076</t>
  </si>
  <si>
    <t>Subcontracting Part</t>
  </si>
  <si>
    <t>A third party that is responsible for developing any share of the contract requested by the winner.</t>
  </si>
  <si>
    <t>BT-65
Based on DIRECTIVE 2014/24/EU
Article 71.2</t>
  </si>
  <si>
    <t>The share of the contract that the successful tenderer subcontracts to third parties.</t>
  </si>
  <si>
    <t>BT-64
Based on DIRECTIVE 2014/24/EU
Article 71.2</t>
  </si>
  <si>
    <t>An indicator to specify whether the tenderer intends to subcontract a part of the contract to third parties or not</t>
  </si>
  <si>
    <t>BT-550
Based on the DIRECTIVE 2014/24/EU
Article 71.2</t>
  </si>
  <si>
    <t>The estimated amount of the share of the contract to third parties (excluding VAT) .</t>
  </si>
  <si>
    <t>BT-553</t>
  </si>
  <si>
    <t>Specification of the characteristics of the share of the contract to third parties</t>
  </si>
  <si>
    <t>BT-554</t>
  </si>
  <si>
    <t>In the procurement documents, the contracting authority may ask or may be required by a Member State to ask the tenderer to indicate in its tender any share of the contract it may intend to subcontract to third parties and any proposed subcontractors</t>
  </si>
  <si>
    <t>Article 71.2</t>
  </si>
  <si>
    <t>Class that defines the execution conditions of the contract (e.g. special execution conditions or subcontracting percentage amounts).</t>
  </si>
  <si>
    <t>http://contsem.unizar.es/def/sector-publico/PPROC Ontology#ContractExecutionConditions</t>
  </si>
  <si>
    <t>http://contsem.unizar.es/def/sector-publico/PPROC Ontology#maxSubcontracting</t>
  </si>
  <si>
    <t>http://contsem.unizar.es/def/sector-publico/PPROC Ontology#minSubcontracting</t>
  </si>
  <si>
    <t>The maximum percentage allowed to be subcontracted.</t>
  </si>
  <si>
    <t>Class: SubcontractTerms</t>
  </si>
  <si>
    <t>The minimum percentage allowed to be subcontracted.</t>
  </si>
  <si>
    <t>Subcontract Terms</t>
  </si>
  <si>
    <t>BT-72</t>
  </si>
  <si>
    <t>C-034</t>
  </si>
  <si>
    <t>Suitability</t>
  </si>
  <si>
    <t>Reference to the relevant law, regulation or administrative provision when the provision of the service is reserved to a particular profession</t>
  </si>
  <si>
    <t>Brief description of selection criteria related to the suitability to pursue the professional activity. This should include a list of all such criteria, indicate required information (e.g. self-declaration, documentation), and, if applicable, obligations to enroll in professional or trade registers.</t>
  </si>
  <si>
    <t>With regard to suitability to pursue the professional activity, contracting authorities may require economic operators to be enrolled in one of the professional or trade registers kept in their Member State of establishment, as described in Annex XI, or to comply with any other request set out in that Annex.</t>
  </si>
  <si>
    <t>Article 58.2</t>
  </si>
  <si>
    <t>Conditions for participation, including:
(...)
where appropriate, indication whether the provision of the service is reserved by law, regulation or administrative provision to a particular profession; reference to the relevant law, regulation or administrative provision, (...)</t>
  </si>
  <si>
    <t>C-043</t>
  </si>
  <si>
    <t>Supplier</t>
  </si>
  <si>
    <t>The suppliers awarded this award. If different suppliers have been awarded different items of values, these should be split into separate award blocks.</t>
  </si>
  <si>
    <t>http://standard.open-contracting.org/latest/en/schema/reference/#contract Specialisation of Economic Operator.</t>
  </si>
  <si>
    <t>BG-81</t>
  </si>
  <si>
    <t>C-157</t>
  </si>
  <si>
    <t>Tax Party</t>
  </si>
  <si>
    <t>The organisation that provides information on the payment of taxes by the economic operator.</t>
  </si>
  <si>
    <t>Payment of taxes.
Has the economic operator breached its obligations relating to the payment of taxes, both in the country in which it is established and in Member State of the contracting authority or contracting entity if other than the country of establishment?</t>
  </si>
  <si>
    <t>BT-80</t>
  </si>
  <si>
    <t>C-095</t>
  </si>
  <si>
    <t>Tax Party Address URL General</t>
  </si>
  <si>
    <t>The internet site from which information can be obtained concerning the general regulatory framework for taxes applicable in the place where the contract is to be performed.</t>
  </si>
  <si>
    <t>Relevant governmental Internet sites where information about the tax legislation can be obtained</t>
  </si>
  <si>
    <t>BT-69</t>
  </si>
  <si>
    <t>C-033</t>
  </si>
  <si>
    <t>Technical And Professional Ability</t>
  </si>
  <si>
    <t>Technical evaluation criteria required for an economic operator in a tendering process.</t>
  </si>
  <si>
    <t>Based on UBL and ESP</t>
  </si>
  <si>
    <t>A technical evaluation criterion required for an economic operator in a tendering process.</t>
  </si>
  <si>
    <t>Brief description of selection criteria related to technical and professional ability. This should include a list of all such criteria, minimum requirements, and indicate required information (e.g. self-declaration, documentation).</t>
  </si>
  <si>
    <t>With regard to technical and professional ability, contracting authorities may impose requirements ensuring that economic operators possess the necessary human and technical resources and experience to perform the contract to an appropriate quality standard.
Contracting authorities may require, in particular, that economic operators have a sufficient level of experience demonstrated by suitable references from contracts performed in the past.</t>
  </si>
  <si>
    <t>Article 58.4</t>
  </si>
  <si>
    <t>Technical Evaluation Criterion</t>
  </si>
  <si>
    <t>Based on ESPD</t>
  </si>
  <si>
    <t>BT-18</t>
  </si>
  <si>
    <t>C-126</t>
  </si>
  <si>
    <t>Tender Submission</t>
  </si>
  <si>
    <t>Internet address for sending bids by electronic means.</t>
  </si>
  <si>
    <t>Internet address for submission of tenders</t>
  </si>
  <si>
    <t>BT-98</t>
  </si>
  <si>
    <t>C-136</t>
  </si>
  <si>
    <t>Tender Validity Deadline</t>
  </si>
  <si>
    <t>The period during which tenders submitted for this tendering process must remain valid.</t>
  </si>
  <si>
    <t>Time frame during which the tenderer must maintain its tender.</t>
  </si>
  <si>
    <t>BT-193</t>
  </si>
  <si>
    <t>C-176</t>
  </si>
  <si>
    <t>Tender Variants Awarded</t>
  </si>
  <si>
    <t>The winning tenderer has submited multiple additional proposals in response to a given set of requirements specified by the buyer in the procurement documents.</t>
  </si>
  <si>
    <t>An indicator to specify whether the tenders have submited a variant or not</t>
  </si>
  <si>
    <t>Tenders has submited a variant</t>
  </si>
  <si>
    <t>C-042</t>
  </si>
  <si>
    <t>Tenderer</t>
  </si>
  <si>
    <t>An economic operator that has submitted a tender.</t>
  </si>
  <si>
    <t>Article 2.1.
Specialisation of Economic Operator</t>
  </si>
  <si>
    <t>Any natural or legal person which plays the role of economic operator in the market and has submitted a tender bid for a public contract</t>
  </si>
  <si>
    <t>Specialisation of Economic Operator.</t>
  </si>
  <si>
    <t>All parties who submit a bid on a tender.</t>
  </si>
  <si>
    <t>BT-21, BT-230</t>
  </si>
  <si>
    <t>C-127</t>
  </si>
  <si>
    <t>Title</t>
  </si>
  <si>
    <t>The name of the procurement procedure.</t>
  </si>
  <si>
    <t>BT-28, BT-160</t>
  </si>
  <si>
    <t>C-169</t>
  </si>
  <si>
    <t>Total Value</t>
  </si>
  <si>
    <t>Information on the global cost of the contract which is the entire cost which can be spent through the contract or the framework agreement over its whole duration, in all lots..</t>
  </si>
  <si>
    <t>BT-161, BT-28</t>
  </si>
  <si>
    <t>Information on value of contract</t>
  </si>
  <si>
    <t>BT-28, BT-161</t>
  </si>
  <si>
    <t>The maximum value which can be spent through the framework agreement over its whole duration, in all lots.</t>
  </si>
  <si>
    <t>For all procurement procedures, including for framework agreements and dynamic purchasing systems, the estimated value should be the maximum value, i.e. inculding options and renewals.</t>
  </si>
  <si>
    <t>For more information, see 2014/24/EU Art. 5.</t>
  </si>
  <si>
    <t>BT-11</t>
  </si>
  <si>
    <t>C-067</t>
  </si>
  <si>
    <t>Type Of Buyer</t>
  </si>
  <si>
    <t>It specifies different characteristics of the purchasing agent with independence of its role.</t>
  </si>
  <si>
    <t>For example, the type of buyer can define the jurisdictional level of the buyer (Central government authority; Regional government authority; Local government authority; Body governed by public law; Buyer awarding a contract subsidized by a contracting authority; Public undertaking; Buyer operating on the basis of a special or exclusive right; International organisation; or Other).</t>
  </si>
  <si>
    <t>The type of buyer that is independent of its role.</t>
  </si>
  <si>
    <t>Central authorities are authorities listed in 2014/24/EU, Annex I. For more information, see 2014/24/EU Art. 2(2).</t>
  </si>
  <si>
    <t>Regional authorities include all authorities of the administrative units listed non-exhaustively in NUTS 1 and 2, as referred to in Regulation (EC) No 1059/2003 of the European Parliament and of the Council.
For more information, see 2014/25/EU Art. 3(2) or 2014/23/EU Art. 6(2)</t>
  </si>
  <si>
    <t>Local authorities includes all authorities of the administrative units falling under NUTS 3 and smaller administrative units, as referred to in Regulation (EC) No 1059/2003.
For more information, see 2014/25/EU Art. 3(3) or 2014/23/EU Art. 6(3)</t>
  </si>
  <si>
    <t>Bodies governed by public law is a broad category covering a diverse type of buyers such as schools, hospitals, and publicly owned companies serving in the general interest.
For more information, see 2014/24/EU Art. 2(4).</t>
  </si>
  <si>
    <t>The buyer is not a contracting authority himself, but is awarding a contract subsidized by a contracting authority.
For more information, see 2014/24/EU Art. 13.</t>
  </si>
  <si>
    <t>Public undertakings, except bodies governed by public law. ‘Public undertaking’ means any undertaking over which the contracting authorities may exercise directly or indirectly a dominant influence by virtue of their ownership of it, their financial participation therein, or the rules which govern it.
For more information, see 2014/25/EU Art. 4(2) (=2014/23/EU Art. 7(4)).</t>
  </si>
  <si>
    <t>Buyers operating on the basis of a special or exclusive right, except those which are bodies governed by public law.
For more information, see 2014/25/EU Art. 4 (3), 2014/23/EU Art. 5(10-11).</t>
  </si>
  <si>
    <t>EU institutions, as well as any other international organisations.</t>
  </si>
  <si>
    <t>BT-107</t>
  </si>
  <si>
    <t>C-140</t>
  </si>
  <si>
    <t>Type Of Contract</t>
  </si>
  <si>
    <t>The nature of the contract, which corresponds to the main subject of the contract.</t>
  </si>
  <si>
    <t>OP internal working / eForms consultation</t>
  </si>
  <si>
    <t>Type of contract</t>
  </si>
  <si>
    <t>For example: work supplies, services</t>
  </si>
  <si>
    <t>A Code signifying the type of contracting system (e.g., framework agreement, dynamic purchasing system).</t>
  </si>
  <si>
    <t>BT-66</t>
  </si>
  <si>
    <t>C-065</t>
  </si>
  <si>
    <t>Usage ESPD Code</t>
  </si>
  <si>
    <t>The conditions and criteria for participation are specified in the European Single Procurement Document (ESPD), which is a self-declaration of the businesses' financial status, abilities and suitability for a public procurement procedure.</t>
  </si>
  <si>
    <t>Based on the OP internal working and ESPD.</t>
  </si>
  <si>
    <t>When there is more than one Source that refers to the BT in question, it is possible to get a better and/or complete definition by combining these sources. In that case, the information of the OP internal working has been complemented by the definition given by ESPD.</t>
  </si>
  <si>
    <t>The European Single Procurement Document (ESPD) is a self-declaration form used in public procurement procedures by public buyers and businesses in the EU. Before the introduction of the ESPD, companies were required to submit various documents to prove that they fulfil the exclusion and selection criteria of a tender, for example have paid taxes and have not been convicted of criminal activity. Now, companies are able to meet these obligations with a single ESPD self-declaration form.</t>
  </si>
  <si>
    <t>http://ec.europa.eu/growth/single-market/public-procurement/e-procurement/espd_en</t>
  </si>
  <si>
    <t>The conditions and criteria for participation are specified in ESPD or/and in other documents.</t>
  </si>
  <si>
    <t>At the time of submission of requests to participate or of tenders, contracting authorities shall accept the European Single Procurement Document (ESPD), consisting of an updated selfdeclaration as preliminary evidence in replacement of certificates issued by public authorities or third parties confirming that the relevant economic operator fulfils the following conditions (...)</t>
  </si>
  <si>
    <t>Article 59</t>
  </si>
  <si>
    <t>BT-63</t>
  </si>
  <si>
    <t>C-031</t>
  </si>
  <si>
    <t>Variants Indicator</t>
  </si>
  <si>
    <t>Multiple additional proposals from the tenderer in response to a given set of requirements specified by the buyer in the procurement documents.</t>
  </si>
  <si>
    <t>An Indicator that variants are allowed (true) or not allowed (false).</t>
  </si>
  <si>
    <t>Contracting authorities may authorise or require tenderers to submit variants. They shall indicate in the contract notice or, where a prior information notice is used as a means of calling for competition, in the invitation to confirm interest whether or not they authorise or require variants. Variants shall not be authorised without such indication. Variants shall be linked to the subject-matter of the contract. (...)</t>
  </si>
  <si>
    <t>Article 45.1</t>
  </si>
  <si>
    <t>Variants will be accepted: ◯ yes ◯ no</t>
  </si>
  <si>
    <t>An indicator that variants are allowed and unconstrained in number (true) or not allowed (false).</t>
  </si>
  <si>
    <t>Property to describe the allowed variantes when submitting a variant of a contract.</t>
  </si>
  <si>
    <t>http://contsem.unizar.es/def/sector-publico/PPROC Ontology#variantDescription</t>
  </si>
  <si>
    <t>BG-170</t>
  </si>
  <si>
    <t>C-181</t>
  </si>
  <si>
    <t>Winner</t>
  </si>
  <si>
    <t>The tenderer to which the contract has been awarded</t>
  </si>
  <si>
    <t>BT-171</t>
  </si>
  <si>
    <t>C-089</t>
  </si>
  <si>
    <t>Winner Rank</t>
  </si>
  <si>
    <t>The position of the tenderer to which the contract has been awarded, that is, whether the tenderer ended up first, second, third, etc.</t>
  </si>
  <si>
    <t>Based on the OP internal working and eForms consultation.</t>
  </si>
  <si>
    <t>Whether the winner ended up first, second, third, etc. This is important for correctly publishing the value of the prize, which was given previously in the design contest section.</t>
  </si>
  <si>
    <t>Winner's position</t>
  </si>
  <si>
    <t>Component Name</t>
  </si>
  <si>
    <t>Cardinality</t>
  </si>
  <si>
    <t>Alternative Business Terms</t>
  </si>
  <si>
    <t>Examples</t>
  </si>
  <si>
    <t>Dictionary Entry Name</t>
  </si>
  <si>
    <t>Object Class Qualifier</t>
  </si>
  <si>
    <t>Object Class</t>
  </si>
  <si>
    <t>Property Term Qualifier</t>
  </si>
  <si>
    <t>Property Term Possessive Noun</t>
  </si>
  <si>
    <t>Property Term Primary Noun</t>
  </si>
  <si>
    <t>Property Term</t>
  </si>
  <si>
    <t>Representation Term</t>
  </si>
  <si>
    <t>Data Type Qualifier</t>
  </si>
  <si>
    <t>Data Type</t>
  </si>
  <si>
    <t>Associated Object Class Qualifier</t>
  </si>
  <si>
    <t>Associated Object Class</t>
  </si>
  <si>
    <t>Component Type</t>
  </si>
  <si>
    <t>Axioms</t>
  </si>
  <si>
    <t>Code List</t>
  </si>
  <si>
    <t>Business Rules</t>
  </si>
  <si>
    <t>Update dates</t>
  </si>
  <si>
    <t>UN/TDED Code</t>
  </si>
  <si>
    <t>Glossary Concept</t>
  </si>
  <si>
    <t>Current Version</t>
  </si>
  <si>
    <t>Editor's Notes</t>
  </si>
  <si>
    <t>In e-Forms</t>
  </si>
  <si>
    <t>In ePO v1.00</t>
  </si>
  <si>
    <t>In PPROC</t>
  </si>
  <si>
    <t>In OCDS</t>
  </si>
  <si>
    <t>In UBL-2.2</t>
  </si>
  <si>
    <t>Updated Date</t>
  </si>
  <si>
    <t>ABIE</t>
  </si>
  <si>
    <t>SubClassOf(epo:ProcurementProcedure)</t>
  </si>
  <si>
    <t>2.0.0</t>
  </si>
  <si>
    <t>NO</t>
  </si>
  <si>
    <t>1</t>
  </si>
  <si>
    <t>Ordinary; urgency; emergency</t>
  </si>
  <si>
    <t>Code</t>
  </si>
  <si>
    <t>BBIE</t>
  </si>
  <si>
    <t>AcceleratedProcedureType</t>
  </si>
  <si>
    <t>1..n</t>
  </si>
  <si>
    <t>Procedure Justification</t>
  </si>
  <si>
    <t>Text</t>
  </si>
  <si>
    <t>Access Tool</t>
  </si>
  <si>
    <t>URI</t>
  </si>
  <si>
    <t>Identifier</t>
  </si>
  <si>
    <t>0..1</t>
  </si>
  <si>
    <t>YES but differently</t>
  </si>
  <si>
    <t>[TODO]</t>
  </si>
  <si>
    <t>Awarding Result</t>
  </si>
  <si>
    <t>0..n</t>
  </si>
  <si>
    <t>Numeric</t>
  </si>
  <si>
    <t>The date on which this result was formalized.</t>
  </si>
  <si>
    <t>Date</t>
  </si>
  <si>
    <t>Procurement Project</t>
  </si>
  <si>
    <t>ASBIE</t>
  </si>
  <si>
    <t>SubClassOf(rov:RegisteredOrganization)</t>
  </si>
  <si>
    <t>BuyerCategory</t>
  </si>
  <si>
    <t>Type of Buyer</t>
  </si>
  <si>
    <t>This make sense especially, but perhaps not uniquelly, in the case of Framework Agreements where the Buyer can have an "Added Category"</t>
  </si>
  <si>
    <t>Procuring Entity; CPB; Buys on behalf of a procuring entity</t>
  </si>
  <si>
    <t>Role</t>
  </si>
  <si>
    <t>BuyerRole</t>
  </si>
  <si>
    <t>Procuring entity(ies) that rely on this buyer for the purchase of the contract object.</t>
  </si>
  <si>
    <t>Buys On Behalf Of</t>
  </si>
  <si>
    <t>Procuring Entity</t>
  </si>
  <si>
    <t>Web site where the buyer publishes information regarding procurement procedures, such as procurement notices, procurement documents, tenders , etc.</t>
  </si>
  <si>
    <t>Has</t>
  </si>
  <si>
    <t>The world wide web Uniform Resource Locator (URL) that identifies the location and addressess to the Buyer Profile web site.</t>
  </si>
  <si>
    <t>Purpose Change</t>
  </si>
  <si>
    <t>[TODO: ENRIC]</t>
  </si>
  <si>
    <t>Description</t>
  </si>
  <si>
    <t>PurposeChangeDescriptionCode</t>
  </si>
  <si>
    <t>Version</t>
  </si>
  <si>
    <t>Has Validity</t>
  </si>
  <si>
    <t>Period</t>
  </si>
  <si>
    <t>Applies To</t>
  </si>
  <si>
    <t>Purpose</t>
  </si>
  <si>
    <t>InverseOf(epo:UnderwentPurposeChange)</t>
  </si>
  <si>
    <t>Contract Purpose</t>
  </si>
  <si>
    <t xml:space="preserve">Main nature of what is being bought. </t>
  </si>
  <si>
    <t>works; supplies; services; In case of mixed procurement (e.g. a procedure for both works and services), the main nature may be, for example, the one with the highest estimated value</t>
  </si>
  <si>
    <t>Contract Nature Type</t>
  </si>
  <si>
    <t>ContractNatureCodeType</t>
  </si>
  <si>
    <t>YES but different</t>
  </si>
  <si>
    <t>20180228; 20180306</t>
  </si>
  <si>
    <t>The number and value of prizes for the winner of the design contest.</t>
  </si>
  <si>
    <t>An identifier for this item of criterion support.</t>
  </si>
  <si>
    <t>A code signifying the type of criterion.</t>
  </si>
  <si>
    <t>Criterion Type</t>
  </si>
  <si>
    <t>The name of the criterion.</t>
  </si>
  <si>
    <t>The textual description for this criterion.</t>
  </si>
  <si>
    <t>Weight</t>
  </si>
  <si>
    <t>An indication that this criterion has been fulfilled.</t>
  </si>
  <si>
    <t>TRUE means fulfilled, FALSE means not fulfilled</t>
  </si>
  <si>
    <t>Fulfilment</t>
  </si>
  <si>
    <t>Indicator</t>
  </si>
  <si>
    <t>A code signifying how this criterion has been fulfilled.</t>
  </si>
  <si>
    <t>Fulfilment Indicator Type</t>
  </si>
  <si>
    <t>A code signifying the type of Evaluation.</t>
  </si>
  <si>
    <t>Evaluation Method Type</t>
  </si>
  <si>
    <t>YES but differently:  An awarding criterion can be objective, when it can be evaluated following a formula, or subjective, when human analysis is required.</t>
  </si>
  <si>
    <t>The textual description of the Weighting Description</t>
  </si>
  <si>
    <t>Weighting Consideration</t>
  </si>
  <si>
    <t>TRUE means criterion is objective, FALSE means criterion is not objective.</t>
  </si>
  <si>
    <t>Criterion Objective</t>
  </si>
  <si>
    <t>The sets of properties that can be used to fulfil the criterion.</t>
  </si>
  <si>
    <t>Property Group</t>
  </si>
  <si>
    <t>One or more tendering subcriteria.</t>
  </si>
  <si>
    <t>Sub</t>
  </si>
  <si>
    <t>Criterion Property</t>
  </si>
  <si>
    <t>Identifies unambiguouly and uniquelly a criterion property.</t>
  </si>
  <si>
    <t>A short and self-explanatory title identifying the criterion property.</t>
  </si>
  <si>
    <t>A description of the criterion property.</t>
  </si>
  <si>
    <t>A mutually agreed code signifying the type of the property.</t>
  </si>
  <si>
    <t>Type</t>
  </si>
  <si>
    <t>The data type of the numeric value and any constraints on the data type metadata.</t>
  </si>
  <si>
    <t>Value Data Type</t>
  </si>
  <si>
    <t>[TODO: Enric, espd-based]</t>
  </si>
  <si>
    <t>Value</t>
  </si>
  <si>
    <t>The period to which this criterion property shall apply.</t>
  </si>
  <si>
    <t>Applicable</t>
  </si>
  <si>
    <t>An evidence that can be used to meet this criterion property.</t>
  </si>
  <si>
    <t>Template</t>
  </si>
  <si>
    <t>Evidence</t>
  </si>
  <si>
    <t>This can only be instanciated if the Criterion Poperty Type equals "REQUIREMENT".</t>
  </si>
  <si>
    <t>Criterion Property Group</t>
  </si>
  <si>
    <t>YES but differently: TenderingCriterionPropertyGroup</t>
  </si>
  <si>
    <t>Identifies unambiguouly and uniquelly a criterion property response.</t>
  </si>
  <si>
    <t>A short and self-explanatory title identifying the criterion property response.</t>
  </si>
  <si>
    <t>A description of the criterion property response.</t>
  </si>
  <si>
    <t>A mutually agreed code signifying the type of the criterion property response.</t>
  </si>
  <si>
    <t>PropertyGroupCriterionType</t>
  </si>
  <si>
    <t>An indication that this group of criteria have been fulfilled.</t>
  </si>
  <si>
    <t>A code signifying how this group of criteria have been fulfilled.</t>
  </si>
  <si>
    <t>All the criteria properties comprising the criterion.</t>
  </si>
  <si>
    <t>Subsidiary criteria groups comprising this criterion.</t>
  </si>
  <si>
    <t>Criterion Property Response</t>
  </si>
  <si>
    <t>A code specifying the confidentiality level of the response to this criterion.</t>
  </si>
  <si>
    <t>Confidentiality Level</t>
  </si>
  <si>
    <t>Responds To</t>
  </si>
  <si>
    <t>The period to which this criterion property response shall apply.</t>
  </si>
  <si>
    <t>A reference to the evidence supporting this criterion property response.</t>
  </si>
  <si>
    <t>Supplies</t>
  </si>
  <si>
    <t>Any natural or legal person or public entity, including any temporary association of undertakings, which offers the execution of works and/or a work, the supply of products or the provision of services on the market. Information about the party submitting the qualification.</t>
  </si>
  <si>
    <t>SubClassOf(rov:RegisteredOrganization, foaf:Person), DisjointWith(rov:RegisteredOrganization, foaf:Person)</t>
  </si>
  <si>
    <t>20180219; 20180313</t>
  </si>
  <si>
    <t>Micro, Small, Medium, Large</t>
  </si>
  <si>
    <t>CompanySizeTypeCode</t>
  </si>
  <si>
    <t xml:space="preserve">YES: this element is reused from UBL, but UBL has it inside Party and this doesn't make that much sense, it should go inside Economic Operator Propose to UBL 2.3. </t>
  </si>
  <si>
    <t>Ltd, SLU, Cooperativa, Sociedad Anónima</t>
  </si>
  <si>
    <t>See Annexes of Directives replaced by Directive 2012/17/EU</t>
  </si>
  <si>
    <t>The code of the country of the organisation's physical address.</t>
  </si>
  <si>
    <t>ISO 3166-1</t>
  </si>
  <si>
    <t>[TODO: NURIA, compte bancari]</t>
  </si>
  <si>
    <t>Financial Account</t>
  </si>
  <si>
    <t>YES but differently: TenderRequirement</t>
  </si>
  <si>
    <t>The party qualifying this economic operator.</t>
  </si>
  <si>
    <t>A national pre-qualifiication system (PQS)</t>
  </si>
  <si>
    <t>Qualifying Party</t>
  </si>
  <si>
    <t>Tender</t>
  </si>
  <si>
    <t>System by which two or more companies come together to perform a work or provide a specific service.</t>
  </si>
  <si>
    <t>Economic Operator Group</t>
  </si>
  <si>
    <t>Identifies the economic operator group unambigously and uniquelly.</t>
  </si>
  <si>
    <t>A short and self-explanatory title identifying the economic operator group.</t>
  </si>
  <si>
    <t>A mutually agreed code signifying the type of the economic operator group.</t>
  </si>
  <si>
    <t>EconomicOperatorGroupType</t>
  </si>
  <si>
    <t>An economic operator that is part of the economig operator group.</t>
  </si>
  <si>
    <t>SubClassOf(Technique)</t>
  </si>
  <si>
    <t>[TODO: NÚRIA]</t>
  </si>
  <si>
    <t>The Uniform Resource Identifier (URI) of the electronic device used for the e-Auction.</t>
  </si>
  <si>
    <t>Any other relevant data about the e-Auction.</t>
  </si>
  <si>
    <t>Evaluation Process</t>
  </si>
  <si>
    <t>Date scheduled by the procuring entity for the opening of the received tenders.</t>
  </si>
  <si>
    <t>Tender Opening</t>
  </si>
  <si>
    <t xml:space="preserve">Specifications for the opening of tenders </t>
  </si>
  <si>
    <t>Tender Opening Conditions</t>
  </si>
  <si>
    <t>The physical or virtual location where the opening of tenders will take place.</t>
  </si>
  <si>
    <t>Tendering Opening Location</t>
  </si>
  <si>
    <t>ubl:Location</t>
  </si>
  <si>
    <t>The identifier for this financial account; the bank account number.</t>
  </si>
  <si>
    <t>SWIFT(BIC) and IBAN are defined in ISO 9362 and ISO 13616.</t>
  </si>
  <si>
    <t>The name of this financial account.</t>
  </si>
  <si>
    <t>An alias for the name of this financial account, to be used in place of the actual account name for security reasons.</t>
  </si>
  <si>
    <t>Alias</t>
  </si>
  <si>
    <t>A code signifying the type of this financial account.</t>
  </si>
  <si>
    <t>Account Type</t>
  </si>
  <si>
    <t>A code signifying the format of this financial account.</t>
  </si>
  <si>
    <t>ISO20022 Clearing System Identification Code</t>
  </si>
  <si>
    <t>Account Format</t>
  </si>
  <si>
    <t>A code signifying the currency in which this financial account is held.</t>
  </si>
  <si>
    <t>Currency</t>
  </si>
  <si>
    <t>Free-form text applying to the Payment for the owner of this account.</t>
  </si>
  <si>
    <t>Payment</t>
  </si>
  <si>
    <t>Note</t>
  </si>
  <si>
    <t>Agreement between one or more contracting authorities and one or more economic operators, the purpose of which is to establish the terms governing contracts to be awarded during a given period, in particular with regard to price and, where appropriate, the quantity envisaged.</t>
  </si>
  <si>
    <t>Framework Agreement</t>
  </si>
  <si>
    <t>Framework agreement without reopening of competition; Framework agreement with reopening of competition; Framework agreement partly without reopening and partly with reopening of competition.</t>
  </si>
  <si>
    <t>Added Category Buyer</t>
  </si>
  <si>
    <t>Extension Justification</t>
  </si>
  <si>
    <t>Maximum Vallue All Lots</t>
  </si>
  <si>
    <t>Amount</t>
  </si>
  <si>
    <t>Maximum Total Value</t>
  </si>
  <si>
    <t>Maximum quantity of economic operators participating in a framework agreement.</t>
  </si>
  <si>
    <t>Maximum Number Participants</t>
  </si>
  <si>
    <t>Quantity</t>
  </si>
  <si>
    <t>Starting date: 01/01/2018, Ending Date: 01/01/2022</t>
  </si>
  <si>
    <t>Duration</t>
  </si>
  <si>
    <t>YES but differently:Expected OperatorQuantity</t>
  </si>
  <si>
    <t>European Union funds used to finance the procurement procedure.</t>
  </si>
  <si>
    <t>The most concrete information should be given (e.g. for ESIF information about concrete projects, not just operational programs.)</t>
  </si>
  <si>
    <t>Funds Identification</t>
  </si>
  <si>
    <t>Name of the European Union funds, identified as concretely as possible (i.e. program and project name).</t>
  </si>
  <si>
    <t>Connecting Europe Facility (CEF Energy); CEF TELECOM; CED TRANSPORT; European Structural and Investment Funds; Grants awarded by the European Union</t>
  </si>
  <si>
    <t>The existing identifier as provided in a public register.</t>
  </si>
  <si>
    <t>Funds</t>
  </si>
  <si>
    <t>Register where the information about the funds are kept.</t>
  </si>
  <si>
    <t>Is</t>
  </si>
  <si>
    <t>EU</t>
  </si>
  <si>
    <t>Registry</t>
  </si>
  <si>
    <t>Service Provider</t>
  </si>
  <si>
    <t>Combination of lots that share a common characteristics, thus allowing the contracting authority to generate a contract for those lots.</t>
  </si>
  <si>
    <t>LotGroup</t>
  </si>
  <si>
    <t>YES but differently: GroupingLots</t>
  </si>
  <si>
    <t>Identifies the group of lots in a procurement procedure.</t>
  </si>
  <si>
    <t>Maximum value of a group of lots in a framework agreement.</t>
  </si>
  <si>
    <t>Framework Maximum Group Value</t>
  </si>
  <si>
    <t>Criterion used to combine one or more lots in a group of lots.</t>
  </si>
  <si>
    <t>The use of groups should exclude the possibility of having groups not included in a group. Otherwise the complexity grows. Hence some groups may contain only one lot.</t>
  </si>
  <si>
    <t>Grouping Criterion</t>
  </si>
  <si>
    <t>Reference to the lots of the procurement procedure included included in this group.</t>
  </si>
  <si>
    <t>YES but differently: ProjectReference</t>
  </si>
  <si>
    <t>Invitation To Tender</t>
  </si>
  <si>
    <t>Identifies the invitation to tender.</t>
  </si>
  <si>
    <t>A mutually agreed code signifying the type of the invitation to tender.</t>
  </si>
  <si>
    <t>e-mail; burofax; e-procurement platform</t>
  </si>
  <si>
    <t>InvitationToTenderType</t>
  </si>
  <si>
    <t>A reference to a notice about this procurement procedure published previously.</t>
  </si>
  <si>
    <t>PIN published on TED; Call for Proposal</t>
  </si>
  <si>
    <t>Notice</t>
  </si>
  <si>
    <t>Document Reference</t>
  </si>
  <si>
    <t>One of the parts into which a procurement procedure is divided, can be focus on specific objecte and that allows the procuring entity to award the part to one economic operators under a specific contract.</t>
  </si>
  <si>
    <t>[TODO:NÚRIA]</t>
  </si>
  <si>
    <t>Organisation that manages the procurement procedure on behalf of the procuring entity.</t>
  </si>
  <si>
    <t>Outsourced Procurement Party</t>
  </si>
  <si>
    <t>SubClassOf(org:Organization)</t>
  </si>
  <si>
    <t>The Procuring Entity that relies the management of the procedure on the outsourced party.</t>
  </si>
  <si>
    <t>Manages</t>
  </si>
  <si>
    <t>On Behalf Of</t>
  </si>
  <si>
    <t>InverseOf(ProcedureManagedBy)</t>
  </si>
  <si>
    <t>Party</t>
  </si>
  <si>
    <t>The value of a prize in a design contest.</t>
  </si>
  <si>
    <t>Number</t>
  </si>
  <si>
    <t xml:space="preserve">Which place (e.g. first place, second place) in a design contest receives the prize. </t>
  </si>
  <si>
    <t>Prize Order</t>
  </si>
  <si>
    <t>Combination of legal or regulatory steps established for the selection of the provider that will execute the contract.</t>
  </si>
  <si>
    <t>Procurement Procedure</t>
  </si>
  <si>
    <t>An identifier that is specific to a procurement procedure that can be reused throughout the procurement chain.</t>
  </si>
  <si>
    <t>[TODO: ENRIC -&gt; See ESPD definition]</t>
  </si>
  <si>
    <t>ProcurementProcedureType</t>
  </si>
  <si>
    <t>Specific instrument to award a procurement procedure.</t>
  </si>
  <si>
    <t>Technique</t>
  </si>
  <si>
    <t>The legislation supporting the procurement procedure.</t>
  </si>
  <si>
    <t>Legislation</t>
  </si>
  <si>
    <t>0..*</t>
  </si>
  <si>
    <t xml:space="preserve">Combination of lots that share a common characteristics, thus allowing the contracting authority to generate a contract for those lots. </t>
  </si>
  <si>
    <t>Group Of Lots</t>
  </si>
  <si>
    <t>Tendering Process</t>
  </si>
  <si>
    <t>Call For Competition</t>
  </si>
  <si>
    <t>Tendering Terms</t>
  </si>
  <si>
    <t>SubClassOf(ubl:DocumentReference)</t>
  </si>
  <si>
    <t>Categorisation of the function perfomed by the procuring entity in the procurement procedure.</t>
  </si>
  <si>
    <t>Joint Procurement Lead; Joint  Procurement Member; Sole Agency</t>
  </si>
  <si>
    <t>Procuring Entity Role Type</t>
  </si>
  <si>
    <t>ProcuringEntityRoleType</t>
  </si>
  <si>
    <t>Categorisation of the procuring entity according to the EU directives.</t>
  </si>
  <si>
    <t>Contracting Authority; Undertaking</t>
  </si>
  <si>
    <t>ProcuringEntityType</t>
  </si>
  <si>
    <t>Functions of the Procuring Entity in a specific policy area.</t>
  </si>
  <si>
    <t>Main Activity Type</t>
  </si>
  <si>
    <t>COFOG" (http://ec.europa.eu/eurostat/statistics-explained/index.php/Glossary:Classification_of_the_functions_of_government_(COFOG))</t>
  </si>
  <si>
    <t>The buyer onto which the Procuring Entity relies on to purchase the goods, services or works.</t>
  </si>
  <si>
    <t>Buys Through</t>
  </si>
  <si>
    <t>InverseOf(buysOnBehalfOf)</t>
  </si>
  <si>
    <t>The subject, location and ohter caracteristics that describing the contracts related to the procurement procedure or, in case of procedures divided into lot, the contracts generated by one or more lots.</t>
  </si>
  <si>
    <t xml:space="preserve">A classification system for public procurement aimed at standardising the references used by buyers to describe procurement procedures/contracts. </t>
  </si>
  <si>
    <t>CPV</t>
  </si>
  <si>
    <t>CPVCode</t>
  </si>
  <si>
    <t>The location where the works take place, supplies are delivered or services are performed, according to the lowest level European nomenclature of territorial units for statistics.</t>
  </si>
  <si>
    <t>NUTS3</t>
  </si>
  <si>
    <t>Place Performance</t>
  </si>
  <si>
    <t>NUTS3Code</t>
  </si>
  <si>
    <t>20180228; 20180306; 20180307</t>
  </si>
  <si>
    <t>The description of the options established by the procuring entity about adjusting the contract during its term.</t>
  </si>
  <si>
    <t>InverseOf(epo:AppliesToPurpose)</t>
  </si>
  <si>
    <t>A class to describe a party contracted to provide services on behalf of a procuring entity or an economic operator.</t>
  </si>
  <si>
    <t xml:space="preserve"> On behalf of the procuring entity: send notices to the Publications Office, pre-fill ESPD Requests; on behalf of the economic operator: submit tenders, pre-fill ESPD Responses; other like provide transportation, manage finance, etc.</t>
  </si>
  <si>
    <t>Prescription contained in the procurement documents that define the required characteristics of a material, product, supply or a service.</t>
  </si>
  <si>
    <t>Technical Specification</t>
  </si>
  <si>
    <t>Specific instrument to manage a procurement procedure.</t>
  </si>
  <si>
    <t>Code identifying the procurement technique used in a procedure.</t>
  </si>
  <si>
    <t>Framework agreement DPS; e-Auction; Competitive Dialog</t>
  </si>
  <si>
    <t>ProcurementTechniqueType</t>
  </si>
  <si>
    <t>Relevant information about the technique used for this procurement procedure.</t>
  </si>
  <si>
    <t>All the data submitted by the economic operator to participate in a procurement procedure.</t>
  </si>
  <si>
    <t>The country of delivery or performance of the contract..</t>
  </si>
  <si>
    <t>YES but differently: DeliveryLocation</t>
  </si>
  <si>
    <t xml:space="preserve">Transmission of tenders is possible by electronic means of communication. </t>
  </si>
  <si>
    <t>DisjointWith(GroupOfLots)</t>
  </si>
  <si>
    <t>DisjointWith(Lot)</t>
  </si>
  <si>
    <t>Tender Evaluation Result</t>
  </si>
  <si>
    <t>Submitter</t>
  </si>
  <si>
    <t>DisjointWith(SubmitterServiceProvider)</t>
  </si>
  <si>
    <t>DiwjointWith(SubmitterEconomicOperator)</t>
  </si>
  <si>
    <t>UBL has a class named Tender Result, but the semantics and purpose seem to be different: apparently their reserve this class to provide information about the awarded tender.</t>
  </si>
  <si>
    <t>A tender that is judged by the contracting authority as abnormally low related to works, supplies or services and that might be based on technically, economically or legally unsound assumptions or practices.</t>
  </si>
  <si>
    <t>Abnormally Low Tender</t>
  </si>
  <si>
    <t>A class to describe the process of a formal offer and response to execute work or supply goods at a stated price.</t>
  </si>
  <si>
    <t>[TODO:NÚRIA] Estimated time of the decision on the winner of the contract.</t>
  </si>
  <si>
    <t>Award Schedule</t>
  </si>
  <si>
    <t>NO: propose for UBL 2.3</t>
  </si>
  <si>
    <t>Estimated date of publication of a contract notice within this procedure</t>
  </si>
  <si>
    <t>Contract Notice Publication</t>
  </si>
  <si>
    <t>YES but differently: EstimatedTimingFurtherPublication</t>
  </si>
  <si>
    <t>[TODO: ERNIC]</t>
  </si>
  <si>
    <t>YES but differently: it is a property</t>
  </si>
  <si>
    <t>YES but differently: FinancialGuarantee</t>
  </si>
  <si>
    <t>An indicator to specify if the GPA requires further negotiation, taking into account that the GPA shall be the subject of further negotiations three years after its entry into force and periodically thereafter in order to examine the appropriateness of the level of thresholds</t>
  </si>
  <si>
    <t>GPA Negotiation</t>
  </si>
  <si>
    <t>It applies when Procurement Procedure type is CONCESSION</t>
  </si>
  <si>
    <t>Languages in which requests and tenders to participate may be submitted.</t>
  </si>
  <si>
    <t>Submission Language</t>
  </si>
  <si>
    <t>LanguageCode</t>
  </si>
  <si>
    <t>Validity Deadline</t>
  </si>
  <si>
    <t>Tenders which fulfill the buyer's needs differently than as proposed in the procurement documents. Further conditions for variant tenders are in the procurement documents.</t>
  </si>
  <si>
    <t>Variant</t>
  </si>
  <si>
    <t>A procurement procedure, or a qualification system, for which another procurement procedure, or qualification system, for the same contract matter is likely to be launched in the foreseeable future. (This does not mean awarding multiple contracts within a single qualification system, framework agreement, or a dynamic purchasing system.)</t>
  </si>
  <si>
    <t>Recurrent</t>
  </si>
  <si>
    <t>Any additional information about recurrency (e.g. estimated timing).</t>
  </si>
  <si>
    <t>Recurrency</t>
  </si>
  <si>
    <t>Main features of the procedure and information about where the full rules for the procedure can be found. This information should be given when the procedure is not one of those mentioned in the procurement directives. This can be the case for example for concessions, for  social and other specific services, and in case of voluntary publication of procurement procedures below the EU procurement thresholds.</t>
  </si>
  <si>
    <t>Procedure Main Features</t>
  </si>
  <si>
    <t>20180228; 20180313</t>
  </si>
  <si>
    <t>Reserved contract type for specific organisations (e.g. sheltered workshops) or programs (e.g. sheltered employment).</t>
  </si>
  <si>
    <t>Reserved contract</t>
  </si>
  <si>
    <t>Conditions Financial</t>
  </si>
  <si>
    <t>Legal form that must be taken by any group of tenderers that is awarded a contract</t>
  </si>
  <si>
    <t>Tenderer Legal Form</t>
  </si>
  <si>
    <t>The deadline by which tenderers which do not hold a security clearance may obtain it.</t>
  </si>
  <si>
    <t>Security Clearance Deadline</t>
  </si>
  <si>
    <t>Conditions Performance</t>
  </si>
  <si>
    <t>Requirement to state the names and professional qualifications of the staff assigned to perform the contract</t>
  </si>
  <si>
    <t>Performing Staf Qualification</t>
  </si>
  <si>
    <t>The minimum percentage of the contract value that the contractor will have to subcontract.</t>
  </si>
  <si>
    <t>Subcontracting Percentage</t>
  </si>
  <si>
    <t>Requirements to be met by the tenderer concerning subcontracting.</t>
  </si>
  <si>
    <t>Subcontracting Requirements</t>
  </si>
  <si>
    <t>Time limits for review procedures or, if necessary, the name and contact data of the service from which this information may be obtained.</t>
  </si>
  <si>
    <t>Review Deadline</t>
  </si>
  <si>
    <t>Indicates whether a subsequent service contracts will be awarded to the winner or one of the winners of the design contest by a negotiated procedure without publication.</t>
  </si>
  <si>
    <t>Follow Up Contracts</t>
  </si>
  <si>
    <t>Estimated date for the Buyer to send invitations to candidates in two-phase procurement procedures.</t>
  </si>
  <si>
    <t>Invitations Dispatch</t>
  </si>
  <si>
    <t>The reason why the procuring entity has followed a particular tendering procedure for the awarding of a contract.</t>
  </si>
  <si>
    <t>Process Choice Justification</t>
  </si>
  <si>
    <t>Maximum number of lots to which a Tenderer may submit an offer.</t>
  </si>
  <si>
    <t>Lots Max Allowed</t>
  </si>
  <si>
    <t>Maximum number of lots that may be awarded to one tenderer.</t>
  </si>
  <si>
    <t>Lots Max Awarded</t>
  </si>
  <si>
    <t>Environmental</t>
  </si>
  <si>
    <t>Tax</t>
  </si>
  <si>
    <t>Employment</t>
  </si>
  <si>
    <t>The coordinates and identifiers relating to the organisation that is responsible for procedural review.</t>
  </si>
  <si>
    <t>Review</t>
  </si>
  <si>
    <t>The coordinates and identifiers relating to the organisation that can provide information on the appeal procedure.</t>
  </si>
  <si>
    <t>Info On Review</t>
  </si>
  <si>
    <t xml:space="preserve">Name and identifier of the European Union funds used to finance the procurement procedure. The most concrete information should be given (e.g. for ESIF information about concrete projects, not just operational programs.) </t>
  </si>
  <si>
    <t>DisjointWith(all Value elements)</t>
  </si>
  <si>
    <t>Time</t>
  </si>
  <si>
    <t>Value Maximum</t>
  </si>
  <si>
    <t>Value Minimum</t>
  </si>
  <si>
    <t>ValueCode</t>
  </si>
  <si>
    <t>Business Term</t>
  </si>
  <si>
    <t>Business Term Definition</t>
  </si>
  <si>
    <t>Comments</t>
  </si>
  <si>
    <t>Status</t>
  </si>
  <si>
    <t>OP comments</t>
  </si>
  <si>
    <t>Related links</t>
  </si>
  <si>
    <t>BT-001</t>
  </si>
  <si>
    <t>Notice/</t>
  </si>
  <si>
    <t>Based on the Joint Practical Guide
See ID C-037 in Details tab for more information.</t>
  </si>
  <si>
    <t>Reviewed and Pending Approval</t>
  </si>
  <si>
    <t>The BT legal basis should not describe the possible directives possible etc but what legal basis means does this term not exist in other vocabularies</t>
  </si>
  <si>
    <t>BT-005</t>
  </si>
  <si>
    <t>Based on DIRECTIVE 2014/25/EU.
See ID C-049 in Details tab for more information.
New Business Term proposed (it replaces "Date Dispatch").</t>
  </si>
  <si>
    <t>We will probably have 2 fields :
1 Date of dispatch to TED
2. Date of dispatch from buyer
Some help on how to deal with this would be appreciate may rather than use dispatch receive coudl be used but that would require checking if this is possible with regard to the directive.</t>
  </si>
  <si>
    <t>Dispatch Date From Buyer</t>
  </si>
  <si>
    <t>Date of dispatch of this notice from the buyer to the electronic sender.</t>
  </si>
  <si>
    <t>Based on eForms consultation.
See ID C-049 in Details tab for more information.
New Business Term proposed (it replaces "Date Dispatch")
Since the Business Term has been split into two, there is a need to review the identifier</t>
  </si>
  <si>
    <t>BT-004</t>
  </si>
  <si>
    <t>Ontology proposal.
See ID C-186 in Details tab for more information</t>
  </si>
  <si>
    <t>A descripton of what the European Public Procurement Procedure Identifier is proposed to be should be given here: ie an identifier that is specific to a procurement procedure that can be reused throughout the procurement chain.</t>
  </si>
  <si>
    <t>BT-300</t>
  </si>
  <si>
    <t>Any other relevant information not specified elsewhere.</t>
  </si>
  <si>
    <t>OP internal working
See ID C-064 in Details tab for more information.</t>
  </si>
  <si>
    <t>Approved</t>
  </si>
  <si>
    <t>BT-003</t>
  </si>
  <si>
    <t>Social Specific Services</t>
  </si>
  <si>
    <t>Ontology proposal.
See ID C-039 in Details tab for more information.
New Business Term proposed (it replaces "Social Specific Services Indicator": an indicator to specify if this notice only concerns social or other specific services. - Based on eForms consultation)</t>
  </si>
  <si>
    <r>
      <t xml:space="preserve">Nataile: Would it not be better to say:
Services referred to in Article 74 of Directive 2014/24/EU
</t>
    </r>
    <r>
      <rPr>
        <b/>
        <sz val="11"/>
        <color rgb="FF9AAE04"/>
        <rFont val="Calibri"/>
        <family val="2"/>
      </rPr>
      <t>everis: Since references to specific Directives have been removed from other definitions, we think it would be better not to refer to an specific article of Directive 2014/24/EU here</t>
    </r>
    <r>
      <rPr>
        <b/>
        <sz val="11"/>
        <color rgb="FF9AAE04"/>
        <rFont val="Calibri"/>
        <family val="2"/>
      </rPr>
      <t xml:space="preserve">
</t>
    </r>
    <r>
      <rPr>
        <sz val="11"/>
        <color rgb="FF000000"/>
        <rFont val="Calibri"/>
        <family val="2"/>
      </rPr>
      <t xml:space="preserve">This is not a decision but a discussion point. Is the definition the same in the other directives?
</t>
    </r>
    <r>
      <rPr>
        <b/>
        <sz val="11"/>
        <color rgb="FF9AAE04"/>
        <rFont val="Calibri"/>
        <family val="2"/>
      </rPr>
      <t>everis: Yes, the definition is the same</t>
    </r>
    <r>
      <rPr>
        <b/>
        <sz val="11"/>
        <color rgb="FF9AAE04"/>
        <rFont val="Calibri"/>
        <family val="2"/>
      </rPr>
      <t xml:space="preserve">
</t>
    </r>
    <r>
      <rPr>
        <sz val="11"/>
        <color rgb="FF000000"/>
        <rFont val="Calibri"/>
        <family val="2"/>
      </rPr>
      <t xml:space="preserve">However as I say below I do not think relationships to legal basis should be included. Is there no shorter way round this?
It is possible this term is removed from the notices as such but will be included in a code list so your input would be appreciated.
</t>
    </r>
    <r>
      <rPr>
        <b/>
        <sz val="11"/>
        <color rgb="FF9AAE04"/>
        <rFont val="Calibri"/>
        <family val="2"/>
      </rPr>
      <t>everis: we propose a new definition</t>
    </r>
  </si>
  <si>
    <t>BT-006</t>
  </si>
  <si>
    <t>OP internal working
See ID C-040 in Details tab for more information.</t>
  </si>
  <si>
    <t>BG-010</t>
  </si>
  <si>
    <t>Notice/Buyer/</t>
  </si>
  <si>
    <t>Buyer Party</t>
  </si>
  <si>
    <t>Ontology proposal.
See ID C-044 in Details tab for more information.</t>
  </si>
  <si>
    <t>Notice/Buyer/BuyerParty/</t>
  </si>
  <si>
    <t>Ontology proposal.
See ID C-050 in Details tab for further information.</t>
  </si>
  <si>
    <t>Official name of the organisation</t>
  </si>
  <si>
    <t>Ontology proposal.
See ID C-027 in Details tab for more information
Change of Business Term proposed (it replaces "National ID")</t>
  </si>
  <si>
    <t>The BT has changed from Nataional identifier to organisation identifier at the request of DG GROW.
Suggested definition: Unique way of identifying the organisation</t>
  </si>
  <si>
    <t>Contact Point</t>
  </si>
  <si>
    <t>Ontology proposal.
See ID C-115 in Details tab for more information.</t>
  </si>
  <si>
    <t>Person/service who can be contacted</t>
  </si>
  <si>
    <t>Telephone Number</t>
  </si>
  <si>
    <t>Ontology proposal.
See ID C-116 in Details tab for more information.
New Business Term proposed (it replaces "Telephone number")</t>
  </si>
  <si>
    <t>Comunication channel for contacitng the responsible person/service</t>
  </si>
  <si>
    <t>Fax</t>
  </si>
  <si>
    <t>Ontology proposal.
See ID C-117in Details tab for more information.</t>
  </si>
  <si>
    <t xml:space="preserve"> The website URL of the organisation.</t>
  </si>
  <si>
    <t>Ontology proposal.
See ID C-118 in Details tab for more information.
New Business Term proposed (it replaces "Internet address")</t>
  </si>
  <si>
    <t>Website URL of the organisation</t>
  </si>
  <si>
    <t>e-Mail Address</t>
  </si>
  <si>
    <t>Ontology proposal.
See ID C-119 in Details tab for more information.
New Business Term proposed (it replaces "eMail address")</t>
  </si>
  <si>
    <t>BT-507</t>
  </si>
  <si>
    <t>The common classification of territorial units for statistics.</t>
  </si>
  <si>
    <t>Based on DIRECTIVE 2014/24/EU
See ID C-017 in Details tab for more information.
New Business Term proposed (it replaces "NUTS code")</t>
  </si>
  <si>
    <t>Nomenclature of territorial units for statistics
We should probably have somewhere to link to the directive in another column, please note there was a new regulation in 2016. Legal basis references should not be made in the definitions as they can change</t>
  </si>
  <si>
    <t>http://eur-lex.europa.eu/legal-content/EN/TXT/PDF/?uri=CELEX:32003R1059&amp;from=ENhttp://eur-lex.europa.eu/legal-content/EN/TXT/PDF/?uri=CELEX:32016R2066&amp;from=EN</t>
  </si>
  <si>
    <t>Buyer Profile URL</t>
  </si>
  <si>
    <t>Ontology proposal.
See ID C-028 in Details tab for more information.
New Business Term proposed (it replaces "URL buyer")</t>
  </si>
  <si>
    <t>Website URL of the procuring service</t>
  </si>
  <si>
    <t>BT-509</t>
  </si>
  <si>
    <t>Based on the OP internal working.
See ID C-120 in Details tab for more information.
New Business Term proposed by eSens, adapted so it is homogeneous to the other BT (it replaces "Electronic Address Identifier")</t>
  </si>
  <si>
    <r>
      <t xml:space="preserve">I suggest the BT should be e-Delivery gateway.
The definitionshould be address to which tendering documents should be sent. However as other phases teh eDelivery Gateway may be for soemething else such as an invoice I am not sure how this should be dealt with. </t>
    </r>
    <r>
      <rPr>
        <sz val="11"/>
        <color rgb="FFFF0000"/>
        <rFont val="Calibri"/>
        <family val="2"/>
      </rPr>
      <t>For Machine to machine communication</t>
    </r>
  </si>
  <si>
    <t>Street Name</t>
  </si>
  <si>
    <t>Ontology proposal.
See ID C-121 in Details tab for more information.
New Business Term proposed (it replaces "street name")</t>
  </si>
  <si>
    <t>The name of the street, road, avenue etc of the organisation's physical address</t>
  </si>
  <si>
    <t>Ontology proposal.
See ID C-122 in Details tab for more information.
New Business Term proposed (it replaces "street number")</t>
  </si>
  <si>
    <t>The number of the building of the organisation's physical address</t>
  </si>
  <si>
    <t>Ontology proposal.
See ID C-023 in Details tab for more information.
New Business Term proposed (it replaces "postal code")</t>
  </si>
  <si>
    <t>The post code of the organisation's address</t>
  </si>
  <si>
    <t>Locality</t>
  </si>
  <si>
    <t>Based on vCard ontology.
See ID C-123 in Details tab for more information.
New Business Term proposed (it replaces "Town")</t>
  </si>
  <si>
    <t>The name of the city, town, or village of the organisation's address</t>
  </si>
  <si>
    <t>Ontology proposal.
See ID See ID C-124 in Details tab for more information.</t>
  </si>
  <si>
    <t>The country of the organisation's address</t>
  </si>
  <si>
    <t>BT-008</t>
  </si>
  <si>
    <t>Based on the OP internal working.
See ID C-047 in Details tab for more information.
New Business Term proposed (it replaces "Role of the buyer").
Possible roles of the buyer: sole contractor; central purchasing body; capacity of the buyer to buy for others, on behalf of others or jointly with others, etc.</t>
  </si>
  <si>
    <t>this is not just the case for joint procurment, this also includes Central purchasing bodies etc</t>
  </si>
  <si>
    <t>BT-009</t>
  </si>
  <si>
    <t>Based on the DIRECTIVE 2014/24/EU and the OP internal working.
See ID C-056 in Details tab for further information.</t>
  </si>
  <si>
    <t>BT-010</t>
  </si>
  <si>
    <t>Ontology proposal.
See ID C-057 in Details tab for more information.
New Business Term proposed (it replaces "Main activity").
For example: General public services, Defence, Public order and safety, Economic affairs, Environmental protection, Housing and community amenities, Health, Recreation, culture and religion, Education, Social protection.</t>
  </si>
  <si>
    <t>Code lists should not include the value of the codes, but a description of the their global coverage in this case it is quite difficult the current description I have for the code list is:
This table provides the list of main activities of the buyers.
The codes associated with contracting authorities are derived from the top level of the Classification of the functions of the government (COFOG) from the United Nations Statistics Division.
The codes associated with contracting entities are derived from sectors explicitly falling within the sectoral directive (2014/25/EU Art. 8 - Art. 14).</t>
  </si>
  <si>
    <t>BT-011</t>
  </si>
  <si>
    <t>Ontology proposal.
See ID C-067 in Details tab for more information.
New Business Term proposed (it replaces "Type of buyer").
For example, the type of buyer can define the jurisdictional level of the buyer (Central government authority; Regional government authority; Local government authority; Body governed by public law; Buyer awarding a contract subsidized by a contracting authority; Public undertaking; Buyer operating on the basis of a special or exclusive right; International organisation; or Other).</t>
  </si>
  <si>
    <r>
      <t xml:space="preserve">Same comment as for Main Activity
I do not see the BT has changed as indicated in column h.
</t>
    </r>
    <r>
      <rPr>
        <b/>
        <sz val="11"/>
        <color rgb="FF9AAE04"/>
        <rFont val="Calibri"/>
        <family val="2"/>
      </rPr>
      <t>everis: the changes of the BT affect only to capital letters in order for all the terms to be homogenic in this aspect</t>
    </r>
  </si>
  <si>
    <t>BG-012</t>
  </si>
  <si>
    <t>Ontology proposal.
See ID C-183 in Details tab for further information.</t>
  </si>
  <si>
    <t>The coordinates and identifiers where addititonal information  can be obtained</t>
  </si>
  <si>
    <t>Notice/Buyer/FurtherParty/</t>
  </si>
  <si>
    <t>The code that identifies the organisation in a unique way</t>
  </si>
  <si>
    <t>Ontology proposal.
New Business Term proposed (it replaces "Telephone number")</t>
  </si>
  <si>
    <t>Ontology proposal.</t>
  </si>
  <si>
    <t>Ontology proposal.
New Business Term proposed (it replaces "Internet address")</t>
  </si>
  <si>
    <t>Ontology proposal.
New Business Term proposed (it replaces "eMail address")</t>
  </si>
  <si>
    <t>Website address where the buyer publishes information regarding his procurement processes, such as procurement notices, contract award notices, prior information notices, etc.</t>
  </si>
  <si>
    <t>e-Address ID</t>
  </si>
  <si>
    <t>An identifier of the electronic address to be used</t>
  </si>
  <si>
    <t>Based on the OP internal working.
New Business Term proposed (it replaces "Electronic Address Identifier")</t>
  </si>
  <si>
    <t>Request for ideas</t>
  </si>
  <si>
    <r>
      <t xml:space="preserve">I suggest the BT should be e-Delivery gateway.
The definitionshould be address to which tendering documents should be sent. However as other phases teh eDelivery Gateway may be for soemething else such as an invoice I am not sure how this should be dealt with.
</t>
    </r>
    <r>
      <rPr>
        <b/>
        <sz val="11"/>
        <color rgb="FF9AAE04"/>
        <rFont val="Calibri"/>
        <family val="2"/>
      </rPr>
      <t>everis: maybe we should keep this business term and add a new one for e-Delivery gateway?</t>
    </r>
  </si>
  <si>
    <t>Ontology proposal.
New Business Term proposed (it replaces "street name")</t>
  </si>
  <si>
    <t>Ontology proposal.
New Business Term proposed (it replaces "street number")</t>
  </si>
  <si>
    <t>Ontology proposal.
New Business Term proposed (it replaces "postal code")</t>
  </si>
  <si>
    <t>Based on vCard ontology.
New Business Term proposed (it replaces "Town")</t>
  </si>
  <si>
    <t>BT-013</t>
  </si>
  <si>
    <t>Information Request Deadline</t>
  </si>
  <si>
    <t>Ontology proposal.
See ID C-058 in Details tab for further information.
New Business Term proposed (it replaces "Request Information Deadline")</t>
  </si>
  <si>
    <t>Time limit for submitting questions</t>
  </si>
  <si>
    <t>BT-014</t>
  </si>
  <si>
    <t>Ontology proposal.
See ID C-035 in Details tab for more information.
New Business Term proposed (it replaces "Acces Free Indicator Modalite Access Restreint": An indicator to specify if the procurement documents are available for unrestricted and full direct access, free of charge.)</t>
  </si>
  <si>
    <t>Need to remove indicator for term
Suggested definition: Non-payment required for tendering documents</t>
  </si>
  <si>
    <t>BT-015</t>
  </si>
  <si>
    <t>OP internal working.
See ID C-125 in Details tab for more information.</t>
  </si>
  <si>
    <t>BT-017</t>
  </si>
  <si>
    <t>Definition based on DIRECTIVE 2014/24/EU
See ID C-046 in Details tab for more information.
New Business Term proposed (it replaces "Participation Electronic Indicator": an indicator to specify whether electronic submission of tenders is possible by internet or not. - Based on OP internal working and eForms consultation).</t>
  </si>
  <si>
    <t>Tenders to be transmitted by an electronic means of communication</t>
  </si>
  <si>
    <t>BG-016</t>
  </si>
  <si>
    <t>Ontology proposal.
See ID C-184 in Details tab for further information.</t>
  </si>
  <si>
    <t>The party that receives the tender (the buyer or his representative)
Reuses BT-500 to BT-514</t>
  </si>
  <si>
    <t>Notice/Buyer/ReceiverParty/</t>
  </si>
  <si>
    <t>The BT has changed from Nataional identifier to organisation identifier at the request of DG GROW.
Suggested definition: Unique way of identifying the organisation</t>
  </si>
  <si>
    <t>BT-018</t>
  </si>
  <si>
    <t>Tender Submission  URL</t>
  </si>
  <si>
    <t>Ontology proposal.
See ID C-126 in Details tab for further information.
New Business Term proposed (it replaces "URLParticipation")</t>
  </si>
  <si>
    <r>
      <t xml:space="preserve">I think I have mixed this up with BT 509. this should also be an eDelivery address
</t>
    </r>
    <r>
      <rPr>
        <b/>
        <sz val="11"/>
        <color rgb="FF9AAE04"/>
        <rFont val="Calibri"/>
        <family val="2"/>
      </rPr>
      <t>everis: we propose to keep this BT for it is clearer than BT-509. Besides, doesn't it make more sense to have a single Tender Sumission URL, instead of having it repeated for the different parties involved?</t>
    </r>
  </si>
  <si>
    <t>BT-019</t>
  </si>
  <si>
    <t>Ontology proposal.
See ID C-038 in Details tab for further information.
New Business Term proposed (it replaces "Reason Non Electronic Submission Code": A code to specify the reason for accepting/not requesting non-electronic submission, which can be: Tools, devices, or file formats not generally available; Intellectual property right issues; Buyer would need specialized office equipment; Submission of a physical model; Protection of particularly sensitive information).</t>
  </si>
  <si>
    <t>Basis for phyiscal submission of offers</t>
  </si>
  <si>
    <t>BG-002</t>
  </si>
  <si>
    <t>Based on the definition by DG GROWTH. (URL: https://ec.europa.eu/growth/single-market/public-procurement_en)
Change of Business Term (it replaces "Procurement").
See ID C-185 in Details tab for further information.</t>
  </si>
  <si>
    <t>BT-021</t>
  </si>
  <si>
    <t>Notice/Procurement/</t>
  </si>
  <si>
    <t>Ontology proposal.
See ID C-127 in Details tab for more information.</t>
  </si>
  <si>
    <t>The name of the procurement procedure</t>
  </si>
  <si>
    <t>BT-022</t>
  </si>
  <si>
    <t>eForms consultation.
See ID C-128 in Details tab for more information</t>
  </si>
  <si>
    <t>BT-023</t>
  </si>
  <si>
    <t>Nature Type</t>
  </si>
  <si>
    <t>Based on eForms consultation
See ID C-019 in Details tab for more information
The Nature Type can be either a product that is supplied, a service that is provided or a work that is executed</t>
  </si>
  <si>
    <t>this is a code list that also has a combined value so I am not sure the codes should be defined in the definition</t>
  </si>
  <si>
    <t>BT-024</t>
  </si>
  <si>
    <t>DIRECTIVE 2014/24/EU
See ID C-029 in Details tab for more information
New Business Term proposed (it replaces "Description Procurement")</t>
  </si>
  <si>
    <r>
      <t xml:space="preserve">Not sure how this definiation arrived from the directives
</t>
    </r>
    <r>
      <rPr>
        <b/>
        <sz val="11"/>
        <color rgb="FF9AAE04"/>
        <rFont val="Calibri"/>
        <family val="2"/>
      </rPr>
      <t>everis: see Annex V PART C, Information to be included in contract notices (as referred to in Article 49), in DIRECTIVE 2014/24/EU (also in PART B and PART D of Annex V)</t>
    </r>
  </si>
  <si>
    <t>BT-025</t>
  </si>
  <si>
    <t>Based on eForms consultation.
See ID C-059 in Details tab for more information.</t>
  </si>
  <si>
    <t>The size of the procurement. / Natalie:"perhaps duplicate of 'estimated total magnitude'"</t>
  </si>
  <si>
    <t>BT-026</t>
  </si>
  <si>
    <t>Based on the definition provided by DG GROWTH
See ID C-009 in Details tab for more information</t>
  </si>
  <si>
    <t>Common Procurement Vocabulary</t>
  </si>
  <si>
    <t>BT-029</t>
  </si>
  <si>
    <t>The expected global value which can be stated as a monetary value or a  measure.</t>
  </si>
  <si>
    <t>Ontology proposal.
See ID C-060 in Details tab for more information.</t>
  </si>
  <si>
    <t>The estimated total value which can be stated as a monetary value or a  measure.</t>
  </si>
  <si>
    <t>BT-030</t>
  </si>
  <si>
    <t>One of the parts of a procurement project that is being subdivided to allow the contracting party to award different lots to different economic operators under different contracts</t>
  </si>
  <si>
    <t>Based on the ESPD
See ID C-005 in Details tab for more information
New Business Term proposed (it replaces "Divided Intolots Indicator": an indicator to specify whether the contract is divided into lots or not. - Ontology proposal)</t>
  </si>
  <si>
    <t>One of the parts of a procurement project that is being subdivided to allow the contracting party to award different lots to different economic operators under different contracts.
Source: ESPD UBL why was the text changed??</t>
  </si>
  <si>
    <t>BT-031</t>
  </si>
  <si>
    <t>Ontology proposal
See IDs C-005 and C-027 in Details tab for more information
New Business Term proposed (it replaces "Part Presentation Code Number Maximum Lots")</t>
  </si>
  <si>
    <t>Total number of lots to which a Tenderer may submit an offer</t>
  </si>
  <si>
    <t>BT-032</t>
  </si>
  <si>
    <t>Max Lots Submitted</t>
  </si>
  <si>
    <t>Maximum number of lots that one tenderer may bid for.</t>
  </si>
  <si>
    <t>OP internal working
See ID C-005 in Details tab for more information</t>
  </si>
  <si>
    <t>BT-033</t>
  </si>
  <si>
    <t>OP internal working
See IDs C-005 and C-104 in Details tab for more information
New Business Term proposed (it replaces "Number Max Lots Awarded")</t>
  </si>
  <si>
    <t>BT-034</t>
  </si>
  <si>
    <t xml:space="preserve">NUTS Code
</t>
  </si>
  <si>
    <t>This will be renumbered to 507</t>
  </si>
  <si>
    <t>BT-035</t>
  </si>
  <si>
    <t>Ontology proposal.
See ID C-061 in Details tab for further information.
New Business Term proposed (it replaces "Description Location")</t>
  </si>
  <si>
    <t>Place of delivery or performance of the contract</t>
  </si>
  <si>
    <t>BT-036</t>
  </si>
  <si>
    <t>Based on eForms consultation and the OP internal working.
See ID C-062 in Details tab for more information.
New Business Term proposed (it replaces "Duration or Date Start Date End")</t>
  </si>
  <si>
    <t>BT: Duration
Definition: To be taken from ISO 8601 ie 2 dates or period ie 1 year</t>
  </si>
  <si>
    <t>BT-037</t>
  </si>
  <si>
    <t>Based on the OP internal working.
See ID C-073 in Details tab for further information.</t>
  </si>
  <si>
    <t>The estimated value which can be stated as a monetary value or a  measure.</t>
  </si>
  <si>
    <t>BG-038</t>
  </si>
  <si>
    <t>Award Criteria</t>
  </si>
  <si>
    <t>Based on DIRECTIVE 2014/24/EU
An awarding criterion can be objective, when it can be evaluated following a formula, or subjective, when human analysis is required.
See ID C-003 in Details tab for more information.
New Business Term proposed (it replaces "Award criteria").</t>
  </si>
  <si>
    <t>Use article 41 of Directive 23  IS there a similar article in the other directive - If there is a way of avoiding the terms award and criterion/a in the definition that would be great</t>
  </si>
  <si>
    <t>Notice/Procurement/Award_criteria/</t>
  </si>
  <si>
    <t>The category of the criterion whether it be concerned with the quality of the offer or the  financial offer</t>
  </si>
  <si>
    <t>Ontology proposal
See ID C-003 and C-074 in Details tab for more information</t>
  </si>
  <si>
    <t>BT-540</t>
  </si>
  <si>
    <t>Award Criterion Description</t>
  </si>
  <si>
    <t>The definition and explication of this award criterion.</t>
  </si>
  <si>
    <t>Ontology proposal
See ID C-003 in Details tab for more information</t>
  </si>
  <si>
    <t>Definition and explication of the award  criterion</t>
  </si>
  <si>
    <t>Award Criterion Weight</t>
  </si>
  <si>
    <t>Definition base on the OP internal working and the DIRECTIVE 2014/24/EU
See IDs C-003 and C-004 in Details tab for more information</t>
  </si>
  <si>
    <t>BT-040</t>
  </si>
  <si>
    <t>Based on the DIRECTIVE 2014/24/EU.
See ID C-030 in Details tab for more information.
New Business Term proposed (it replaces "Critereslimite Candidats")</t>
  </si>
  <si>
    <r>
      <t xml:space="preserve">I have removed the end of the sentence to try and be broader like UBL to cover both above and below the threshold not sure whether this is a good idea or not?
</t>
    </r>
    <r>
      <rPr>
        <b/>
        <sz val="11"/>
        <color rgb="FF9AAE04"/>
        <rFont val="Calibri"/>
        <family val="2"/>
      </rPr>
      <t>everis: we don't understand your comment, for a limitation on the number of candidates will always be related to two-stage procedures, regardless of the threshold. Anyway, we agree that the end of the sentence was not necessary for the description</t>
    </r>
  </si>
  <si>
    <t>BT-049</t>
  </si>
  <si>
    <t>Expected Number Of Candidates</t>
  </si>
  <si>
    <t>The quantity of tenderers expected to be on the short list.</t>
  </si>
  <si>
    <t>Ontology proposal.
See ID C-015 in Details tab for more information.
New Business Term proposed (it replaces "Envisaged Number Candidats")</t>
  </si>
  <si>
    <r>
      <t xml:space="preserve">Is this covered in the ESPD? If so need an alighnment
</t>
    </r>
    <r>
      <rPr>
        <b/>
        <sz val="11"/>
        <color rgb="FF9AAE04"/>
        <rFont val="Calibri"/>
        <family val="2"/>
      </rPr>
      <t>everis: it is not covered in the ESPD</t>
    </r>
  </si>
  <si>
    <t>BT-050</t>
  </si>
  <si>
    <t>Min Candidats</t>
  </si>
  <si>
    <t>Ontology proposal
See IDs C-015 and C-105 in Details tab for more information.
New Business Term proposed (it replaces "Number Minimal Candidats")</t>
  </si>
  <si>
    <t>BT-051</t>
  </si>
  <si>
    <t>Max Candidats</t>
  </si>
  <si>
    <t>Ontology proposal
See IDs C-015 and C-063 in Details tab for more information.
New Business Term proposed (it replaces "Number Maximal Candidats")</t>
  </si>
  <si>
    <t>BT-052</t>
  </si>
  <si>
    <t>Reduction Recourse</t>
  </si>
  <si>
    <t>Based on the DIRECTIVE 2014/24/EU.
See ID C-068 in Details tab for more information.
New Business Term proposed (it replaces "Reduction Recourse Indicator": an indicator to specify whether the number of candidates participating in this process has been reduced (true) or not (false) - Based on the OP internal working).</t>
  </si>
  <si>
    <t>BT-053</t>
  </si>
  <si>
    <t>Ontology proposal.
See ID C-069 in Details tab for more information.
New Business Term proposed (it replaces "Options Indicator": an indicator to specify the existence of options. Based on the OP internal working)</t>
  </si>
  <si>
    <t>Aricle 72 is about modifications to contracts I think  this is about options as foreseen in for example Contract notices.  Maybe it is about exclusiveness of lots see DIR 24 Annex V Part C point 7</t>
  </si>
  <si>
    <t>BT-054</t>
  </si>
  <si>
    <t>Options Description</t>
  </si>
  <si>
    <t>Specifications of the possible adjustments of the contract during its term</t>
  </si>
  <si>
    <t>Ontology proposal
See ID C-069 in Details tab for more information.</t>
  </si>
  <si>
    <t>See comment for BT53</t>
  </si>
  <si>
    <t>BT-055</t>
  </si>
  <si>
    <t>Deadline Options</t>
  </si>
  <si>
    <t>The estimated time available for exercing the options.</t>
  </si>
  <si>
    <t>BT-056</t>
  </si>
  <si>
    <t>Renewals</t>
  </si>
  <si>
    <t>ESPD
See ID C-070 in Details tab for more information.
New Business Term proposed (it replaces "Renewals Indicator": An indicator to specify whether this contract may be renewed (i.e. it's duration may be extended) or not.- Based on eForms consultation).</t>
  </si>
  <si>
    <t>This concerns renewl of the contract in DIR 24 Article 5 what does UBL foresee or OCDS or pproc or anyother vocab.  See also eForms consultation consultatioon - in the spreadsheet not the visualisation</t>
  </si>
  <si>
    <t>BT-057</t>
  </si>
  <si>
    <t>Renewals Description</t>
  </si>
  <si>
    <t>Based on the ESPD
See ID C-070 in Details tab for more information.</t>
  </si>
  <si>
    <t>See BT 56</t>
  </si>
  <si>
    <t>BT-058</t>
  </si>
  <si>
    <t>Renewals Number</t>
  </si>
  <si>
    <t>Ontology proposal.
See ID C-070 in Details tab for more information.
New Business Term proposed (it replaces "Number Renewals").</t>
  </si>
  <si>
    <t>BT-059</t>
  </si>
  <si>
    <r>
      <t xml:space="preserve">Ontology proposal.
See ID C-064 in Details tab for more information.
</t>
    </r>
    <r>
      <rPr>
        <b/>
        <sz val="11"/>
        <color rgb="FFFF0000"/>
        <rFont val="Calibri"/>
        <family val="2"/>
      </rPr>
      <t>Is it the same than BT-300?</t>
    </r>
  </si>
  <si>
    <t>Please reword withough the word information in the text</t>
  </si>
  <si>
    <t>BT-060</t>
  </si>
  <si>
    <t>EU Funds</t>
  </si>
  <si>
    <t>Definition based on eForms consultation and https://europa.eu/european-union/about-eu/funding-grants_en
See ID C-022 in Details tab for more information.
New Business Term proposed (it replaces "EUFunds Indicator": an indicator to specify if the contract is related to a project and /or programme financed by EU funds. - Ontology proposal).</t>
  </si>
  <si>
    <t>I would keep to what is in the eForms consultation consultation as the fuhds could change and they are mainly 5 big ones that are not listed in the definition  - we should find a way of leaving links to the funding page maybe in the comments as has been done here - can a hyperlink be made?</t>
  </si>
  <si>
    <t>BT-061</t>
  </si>
  <si>
    <t>ESPD
See ID C-022 in Details tab for more information</t>
  </si>
  <si>
    <t>see definition in eForms consultation consultation spreadsheet and see with other definitions in C-022 to have definition see also espd - I thinks this is about the national identifier of the project</t>
  </si>
  <si>
    <t>BT-063</t>
  </si>
  <si>
    <t>Variants</t>
  </si>
  <si>
    <t>Ontology proposal.
See ID C-031 in Details tab for more information.
New Business Term proposed (it replaces "Variants Indicator": an indicator to specify whether variants are allowed (true) or not allowed (false). - Based on the OP internal working).</t>
  </si>
  <si>
    <t>The definition does not explain what a variatn is.  Please make another proposal.</t>
  </si>
  <si>
    <t>BT-066</t>
  </si>
  <si>
    <t>Usage ESPD</t>
  </si>
  <si>
    <t>Based on the OP internal working and ESPD.
See ID C-065 in Details tab for more information.
New Business Term proposed (it replaces "Usage ESPDCode")</t>
  </si>
  <si>
    <t>does not give a defination of ESPD not sure whether the or/and other documents is necessary</t>
  </si>
  <si>
    <t>https://ec.europa.eu/tools/espd/filter</t>
  </si>
  <si>
    <t>BT-067</t>
  </si>
  <si>
    <t>Personnal Situation Exclusion Criterion</t>
  </si>
  <si>
    <t>OP internal working.
See ID C-103 in Details tab for more information.</t>
  </si>
  <si>
    <r>
      <t xml:space="preserve">Maybe there needs to be an alighnment not only in the definition but also in the BT with the espd - I see no cross reference to the espd in the details so can not see if it is alighed.
</t>
    </r>
    <r>
      <rPr>
        <b/>
        <sz val="11"/>
        <color rgb="FF9AAE04"/>
        <rFont val="Calibri"/>
        <family val="2"/>
      </rPr>
      <t>everis: this criterion is not included in the ESPD</t>
    </r>
  </si>
  <si>
    <t>BT-068</t>
  </si>
  <si>
    <t>Based on UBL and ESPD.
See ID C-032 in Details tab for more information.
New Business Term proposed (it replaces "Conditions Financial")</t>
  </si>
  <si>
    <t>Can we not align with teh espd and ubl which seem to be identical?</t>
  </si>
  <si>
    <t>BT-069</t>
  </si>
  <si>
    <t>Based on UBL and ESP.
See ID C-033 in Details tab for more information.
New Business Term proposed (it replaces "Conditions Technic")</t>
  </si>
  <si>
    <t>idem BT 68</t>
  </si>
  <si>
    <t>BT-070</t>
  </si>
  <si>
    <t>Contract Performance Conditions</t>
  </si>
  <si>
    <t>Based on eForms consultation
See ID C-075 in Details tab for more information.
New Business Term proposed (it replaces "Performance Conditions")</t>
  </si>
  <si>
    <t>The BT should probably be Contract Performance conditions</t>
  </si>
  <si>
    <t>BT-071</t>
  </si>
  <si>
    <t>Based on DIRECTIVE 2014/24/EU
See ID C-090 in Details tab for more information.
New Business Term proposed (it replaces "Reserve Contract Subject Code")</t>
  </si>
  <si>
    <t>This refers to point III.I.5 in many forms ie F2 Contract notice for Dir 24.  We may need to reword to show the social side of things.  See Dir 24 Part C 1.a</t>
  </si>
  <si>
    <t>BT-072</t>
  </si>
  <si>
    <t>Professional Ability Regulation</t>
  </si>
  <si>
    <t>Based on DIRECTIVE 2014/24/EU
See ID C-034 in Details tab for more information.
New Business Term proposed (it replaces "Conditions Professional")</t>
  </si>
  <si>
    <t>This refers to Section III.2.1 in the forms.  DIR 24 Part C 11.b</t>
  </si>
  <si>
    <t>BT-074</t>
  </si>
  <si>
    <t>DIRECTIVE 2014/25/EU.
See ID C-187 in Details tab for more information.</t>
  </si>
  <si>
    <t xml:space="preserve">NO this relates to Section III.2.1 in the forms.  </t>
  </si>
  <si>
    <t>BT-075</t>
  </si>
  <si>
    <t>Ontology proposal
See ID C-048 in Details tab for further information.
New Business Term proposed (it replaces "Deposit Guarantie Required")</t>
  </si>
  <si>
    <t>Please describe what a guarantee is   ?</t>
  </si>
  <si>
    <t>BT-076</t>
  </si>
  <si>
    <t>Based on DIRECTIVE 2014/25/EU
See ID C-091 in Details tab for further information.</t>
  </si>
  <si>
    <t>Optional CN dir 25, mandatory CN dir 81, not requested other cases, proposal to extend</t>
  </si>
  <si>
    <t>BT-077</t>
  </si>
  <si>
    <t>eForms consultation
See ID C-100 in Details tab for further information.</t>
  </si>
  <si>
    <t>Optional Pin dir 81, mandatory CN dir 25 and dir 81, not requested other cases, proposal to extend</t>
  </si>
  <si>
    <t>BT-079</t>
  </si>
  <si>
    <t>Ontology proposal.
See ID C-130 in Details tab for more information</t>
  </si>
  <si>
    <t>BT-090</t>
  </si>
  <si>
    <t>Based on the OP internal working and on DIRECTIVE 2014/24/EU.
See IDs C-020 and C-021 in Details tab for more information.
New Business Term proposed (it replaces "Electronic Catalogue Indicator": An indicator to specify if the presentation of tenders in the form of electronic catalogues is accepted or required by the buyer).</t>
  </si>
  <si>
    <t>BT-091</t>
  </si>
  <si>
    <t>Electronic invoice is used in this process</t>
  </si>
  <si>
    <t>Based on the OP internal working.
New Business Term proposed (it replaces "Electronic Invoicing")</t>
  </si>
  <si>
    <t>BT-092</t>
  </si>
  <si>
    <t>Ontology proposal.
See ID C-132 in Details tab for more information.
New Business Term proposed (it replaces "Electronic Ordering")</t>
  </si>
  <si>
    <t>BT-093</t>
  </si>
  <si>
    <t>Ontology proposal.
See ID C-133 in Details tab for more information.
New Business Term proposed (it replaces "Electronic Payment")</t>
  </si>
  <si>
    <t>BT-094</t>
  </si>
  <si>
    <t>Based on eForms consultation.
See ID C-054 in Details tab for more information.
New Business Term proposed (it replaces "Recurrent Indicator": an indicator to specify whether the procurement is recurring (true) or not (false), that is, if a procurement procedure, or a qualification system, for the same contract matter is likely to be launched, or established, in the foreseeable future. - Based on the OP internal working and eForms consultation)</t>
  </si>
  <si>
    <t>BT-095</t>
  </si>
  <si>
    <t>OP internal working.
See ID C-134 in Details tab for more information.</t>
  </si>
  <si>
    <t>BT-097</t>
  </si>
  <si>
    <t>Languages</t>
  </si>
  <si>
    <t>eForms consultation.
See ID C-135 in Details tab for more information.</t>
  </si>
  <si>
    <t>BT-098</t>
  </si>
  <si>
    <t>UBL.
See ID C-136 in Details tab for more information.
New Business Term proposed (it replaces "Dead Line Tender Valid")</t>
  </si>
  <si>
    <t>BT-099</t>
  </si>
  <si>
    <t>Based on DIRECTIVE 2014/24/EU.
See ID C-045 in Details tab for more information.</t>
  </si>
  <si>
    <t>Relates to Dire24 Annex V point 25
suggested definition Deadline for reviex procedure - New business term to be found</t>
  </si>
  <si>
    <t>Based on DIRECTIVE 2014/24/EU.
See ID C-138 in Details tab for more information.
New Business Term proposed (it replaces "Review body")</t>
  </si>
  <si>
    <r>
      <t xml:space="preserve">Dire24 Annex V point 25
suggested definition Deadline for reviex procedure - New business term to be found
BT suggestion: Review information party
</t>
    </r>
    <r>
      <rPr>
        <sz val="11"/>
        <color rgb="FFFF0000"/>
        <rFont val="Calibri"/>
        <family val="2"/>
      </rPr>
      <t>Definition to be aligned with other parties</t>
    </r>
    <r>
      <rPr>
        <sz val="11"/>
        <color rgb="FFFF0000"/>
        <rFont val="Calibri"/>
        <family val="2"/>
      </rPr>
      <t xml:space="preserve">
</t>
    </r>
    <r>
      <rPr>
        <sz val="11"/>
        <color rgb="FF000000"/>
        <rFont val="Calibri"/>
        <family val="2"/>
      </rPr>
      <t>Reuses BT-500 to BT-514</t>
    </r>
  </si>
  <si>
    <t>Notice/Procurement/Review_body/</t>
  </si>
  <si>
    <t>OP internal working.
See ID C-137 in Details tab for more information.
New Business Term proposed (it replaces "Mediation body")</t>
  </si>
  <si>
    <t>Reuses BT-500 to BT-514</t>
  </si>
  <si>
    <t>Notice/Procurement/Mediation_body/</t>
  </si>
  <si>
    <t>Info On Review Body</t>
  </si>
  <si>
    <t>OP internal working.
See ID C-138 in Details tab for more information.
Is this the same than BG-100?
New Business Term proposed (it replaces "Info On Review body")</t>
  </si>
  <si>
    <t>Notice/Procurement/InfoOnReview_body/</t>
  </si>
  <si>
    <t>BG-005</t>
  </si>
  <si>
    <t>Procurement Lot</t>
  </si>
  <si>
    <r>
      <t xml:space="preserve">Based on the ESPD
See ID C-005 in Details tab for more information
</t>
    </r>
    <r>
      <rPr>
        <b/>
        <sz val="11"/>
        <color rgb="FFFF0000"/>
        <rFont val="Calibri"/>
        <family val="2"/>
      </rPr>
      <t>Is it the same than BT-30?</t>
    </r>
  </si>
  <si>
    <t>BT-137</t>
  </si>
  <si>
    <t>Notice/ProcurementLot/</t>
  </si>
  <si>
    <t>Lot ID</t>
  </si>
  <si>
    <t>An identifier for this procurement lot.</t>
  </si>
  <si>
    <t>Based on the OP internal working.
See ID C-005 in Details tab for more information.
New Business Term proposed (it replaces "Lot Identifier")
The context needs to be reviewed, for the context in other business terms is Notice/ProcurementLots/</t>
  </si>
  <si>
    <t>BT-138</t>
  </si>
  <si>
    <t>All Elements Available In Procurement</t>
  </si>
  <si>
    <t>As agreed with OP on the 15th of september, this is not a business term. Therefore a definition is not required.
New Business Term proposed (it replaces "all elements available in Procurement")</t>
  </si>
  <si>
    <t>BG-006</t>
  </si>
  <si>
    <t>Process</t>
  </si>
  <si>
    <t>A series of actions or steps taken in order to achieve a particular end</t>
  </si>
  <si>
    <t>Oxford Dictionaries.
See ID C-182 in Details tab for more information.</t>
  </si>
  <si>
    <t>Notice/Process/</t>
  </si>
  <si>
    <t>Ontology proposal
See ID C-036 in Details tab for more information.
For example: Open procedure, Restricted procedure, Competitive procedure with negotiation, Competitive dialogue, Innovation Partnership, Negotiated procedure, or a procedure not based on the EU directives (e.g. for social services, concessions, below-threshold procurement).</t>
  </si>
  <si>
    <t>Based on DIRECTIVE 2009/81/EC and DIRECTIVE 2014/24/EU
It applies to open procedures, restricted procedures or competitive procedures with negotiation.
See IDs C-001 and C-002 in Details tab for more information.
New Business Term proposed (it replaces "Accelerated Procedure Justification": justification of usage of an accelerated procedure by the buyer)</t>
  </si>
  <si>
    <t>Type Of Contract To Establish</t>
  </si>
  <si>
    <t>OP internal working / eForms consultation
See ID C-140 in Details tab for more information.</t>
  </si>
  <si>
    <t>Based on DIRECTIVE 2014/24/EU
See ID C-096 in Details tab for more information.
New Business Term proposed (it replaces "Justification Extension Duree")</t>
  </si>
  <si>
    <t>Framework Agreement Type</t>
  </si>
  <si>
    <t>Based on eForms consultation.
See ID C-066 in Details tab for further information.
New Business Term proposed (it replaces "Framework Agreement Type Code": In the case of a framework agreement, a code to identify the type of framework agreement, which are: Framework agreement without reopening of competition; Framework agreement with reopening of competition; or Framework agreement partly without reopening and partly with reopening of competition).</t>
  </si>
  <si>
    <t>Based on eForms consultation.
See ID C-141 in Details tab for more information.
New Business Term proposed (it replaces "Added Category Buyer Inframework Agreement")</t>
  </si>
  <si>
    <t>Ontology proposal.
See ID C-142 in Details tab for more information.
New Business Term proposed (it replaces "Number Participants Envisaged")</t>
  </si>
  <si>
    <t>Based on DIRECTIVE 2014/24/EU
See ID C-108 in Details label for more information.
New Business Term proposed (it replaces "Maximum Number Participants")</t>
  </si>
  <si>
    <t>BT-114</t>
  </si>
  <si>
    <t>Value Or Frequency Of Award</t>
  </si>
  <si>
    <t>In the case of a framework agreement, as far as possible, indication of value or order of magnitude and frequency of contracts to be awarded.</t>
  </si>
  <si>
    <t>Based on DIRECTIVE 2014/24/EU
See ID C-052 in Details label for more information.
New Business Term proposed (it replaces "Usage Gpa": an indicator to specify if the procurement is covered by the Government Procurement Agreement (GPA))</t>
  </si>
  <si>
    <t>Outsourced Procedure</t>
  </si>
  <si>
    <t>Based on eForms consultation.
See ID C-071 in Details tab for further information.
New Business Term proposed (it replaces "Outsourced Procedure Indicator": an indicator to specify if the management of this procurement procedure has been outsourced to another organisation).</t>
  </si>
  <si>
    <t>No Further Negociation</t>
  </si>
  <si>
    <r>
      <t>Based on</t>
    </r>
    <r>
      <rPr>
        <b/>
        <sz val="11"/>
        <color rgb="FF000000"/>
        <rFont val="Calibri"/>
        <family val="2"/>
      </rPr>
      <t xml:space="preserve"> </t>
    </r>
    <r>
      <rPr>
        <sz val="11"/>
        <color rgb="FF000000"/>
        <rFont val="Calibri"/>
        <family val="2"/>
      </rPr>
      <t>DIRECTIVE 2014/24/EU.
See ID C-053 in Details tab for more information.
New Business Term proposed (it replaces "No Further Negociation Indicator": An indicator to specify if the GPA requires further negotiation, taking into account that the GPA shall be the subject of further negotiations three years after its entry into force and periodically thereafter in order to examine the appropriateness of the level of thresholds)</t>
    </r>
  </si>
  <si>
    <t>Based on DIRECTIVE 2014/24/EU
It applies to open or restricted procedures or competitive procedures with negotiation.
See IDs C-011 and C-014 in Details tab for more information.
New Business Term proposed (it replaces "EAuction Indicator": an indicator to specify whether an electronic auction will be used before the awarding of a contract (true) or not (false))</t>
  </si>
  <si>
    <t>Based on UBL and on DIRECTIVE 2014/24/EU
See IDs C-011 and C-013 in Details tab for more information.
New Business Term proposed (it replaces "Eauction Description")</t>
  </si>
  <si>
    <t>Based on DIRECTIVE 2014/24/EU
See IDs C-011 and C-012 in Details tab for more information.
New Business Term proposed (it replaces "Eauction URI")</t>
  </si>
  <si>
    <t>Acces Tool URI</t>
  </si>
  <si>
    <t>Based on eForms consultation.
See ID C-143 in Details tab for more information.</t>
  </si>
  <si>
    <t>Based on DIRECTIVE 2014/24/EU.
See ID C-144 in Details tab for more information.</t>
  </si>
  <si>
    <t>Based on DIRECTIVE 2014/24/EU
See ID C-145 in Details tab for more information.
New Business Term proposed (it replaces "Date Publication")</t>
  </si>
  <si>
    <t xml:space="preserve">Invitations Dispatch Date  </t>
  </si>
  <si>
    <t>Based on eForms consultation.
See Ids C-049 and C-146 in Details tab for more information.
New Business Term proposed (it replaces "Date Dipatch Invitations")</t>
  </si>
  <si>
    <t>Based on eForms consultation
See ID C-147 in Details tab for more information.
New Business Term proposed (it replaces "Deadline Participation")</t>
  </si>
  <si>
    <t>Based on DIRECTIVE 2014/24/EU.
See ID C-148 in Details tab for more information.</t>
  </si>
  <si>
    <t>Based on DIRECTIVE 2014/24/EU.
See ID C-149 in Details tab for more information.</t>
  </si>
  <si>
    <t>Based on UBL.
See ID C-156 in Details tab for more information.
The definition of Justification is already provided in BT-135</t>
  </si>
  <si>
    <t>BG-009</t>
  </si>
  <si>
    <t>Ontology proposal
See ID C-099 in Details tab for further information.</t>
  </si>
  <si>
    <t>BT-140</t>
  </si>
  <si>
    <t>Notice/Change/</t>
  </si>
  <si>
    <t>Based on the OP internal working.
See ID C-072 in Details tab for more information.
The definition of Change Description is already provided in BT-135</t>
  </si>
  <si>
    <t>BT-141</t>
  </si>
  <si>
    <t>Change Description</t>
  </si>
  <si>
    <t>An explanation of the changes in the current notice related to the original notice.</t>
  </si>
  <si>
    <t>Based on the OP internal working.
See ID C-072 in Details tab for more information.</t>
  </si>
  <si>
    <t>https://docs.google.com/spreadsheets/d/1zw9aR8GDIDUiTDtSznMxDlZQEAGb8uNzib9KBZLf5yE/edit#gid=0&amp;range=A3:W7</t>
  </si>
  <si>
    <t>https://docs.google.com/spreadsheets/d/1zw9aR8GDIDUiTDtSznMxDlZQEAGb8uNzib9KBZLf5yE/edit#gid=0&amp;range=A8:W10</t>
  </si>
  <si>
    <t>max</t>
  </si>
  <si>
    <t>min</t>
  </si>
  <si>
    <t>Environmental Party
Employment Party</t>
  </si>
  <si>
    <t>Maximum Number Of Candidats</t>
  </si>
  <si>
    <t>Minimum Number Of Candidats</t>
  </si>
  <si>
    <t>Procedure Justification Type</t>
  </si>
  <si>
    <t>Code signifying why the choice of an accelerated procedure is lawful.</t>
  </si>
  <si>
    <t>Internet address from where to download the procurement documents.</t>
  </si>
  <si>
    <t>Any other relevant data about the e-access tools not covered elsewhere.</t>
  </si>
  <si>
    <t>Tenders Submission</t>
  </si>
  <si>
    <t>Procurement documents</t>
  </si>
  <si>
    <t>Lots awarded; groups of lots awarded; procedure awarded;</t>
  </si>
  <si>
    <t xml:space="preserve">It specifies different characteristics of the purchasing agent with independence of its role. </t>
  </si>
  <si>
    <t>Buyer Type</t>
  </si>
  <si>
    <t>Experienced</t>
  </si>
  <si>
    <t>SME</t>
  </si>
  <si>
    <t>Evaluation Result</t>
  </si>
  <si>
    <t>No Result Reason</t>
  </si>
  <si>
    <t>Number of contracts or prizes awarded to one economic operator according to the evaluation board.</t>
  </si>
  <si>
    <t>The reason for not choosing a winner.</t>
  </si>
  <si>
    <t>Has Awarded</t>
  </si>
  <si>
    <t>Evaluation Board</t>
  </si>
  <si>
    <t>SubClassOf(foaf:Group)</t>
  </si>
  <si>
    <t>Jury; Procuring Entity Board; Buyer Board</t>
  </si>
  <si>
    <t>Evaluated</t>
  </si>
  <si>
    <t>Proposed</t>
  </si>
  <si>
    <t>Number Awarded Contracts</t>
  </si>
  <si>
    <t>The period  of validity of the terms governing the contracts to be awarded whithin an agreement between one or more contracting authorities and one or more economic operators.</t>
  </si>
  <si>
    <t>SubClassOf(ProcurementProject)</t>
  </si>
  <si>
    <t>A group of procurement projects of type lot.</t>
  </si>
  <si>
    <t>Lot Group</t>
  </si>
  <si>
    <t>Identifies the group of lots unambiguously and uniquelly in the procurement procedure.</t>
  </si>
  <si>
    <t>Identifies the lot unambiguously and uniquelly in the procurement procedure.</t>
  </si>
  <si>
    <t>SubPropertyOf(ProcurementProject@ID)</t>
  </si>
  <si>
    <t>SubClassOf(ProcurementDocument)</t>
  </si>
  <si>
    <t>Document</t>
  </si>
  <si>
    <t>YES: DocumentReference</t>
  </si>
  <si>
    <t>Refers To</t>
  </si>
  <si>
    <t>lrm:Work</t>
  </si>
  <si>
    <t>Attaches</t>
  </si>
  <si>
    <t>Notified Through</t>
  </si>
  <si>
    <t>InverseOf(notifiesAboutCallForCompetition)</t>
  </si>
  <si>
    <t>InverseOf(attachedToCallForCompetition)</t>
  </si>
  <si>
    <t>DisjointWith(CallForProposals)</t>
  </si>
  <si>
    <t>Call For Proposals</t>
  </si>
  <si>
    <t>DisjointWith(CallForTenders)</t>
  </si>
  <si>
    <t>Procurement Document</t>
  </si>
  <si>
    <t>SubClassOf(Document)</t>
  </si>
  <si>
    <t>Previous Publication</t>
  </si>
  <si>
    <t>Expression Of Interest</t>
  </si>
  <si>
    <t>Prior Information Notice</t>
  </si>
  <si>
    <t>SubClassOf(Notice)</t>
  </si>
  <si>
    <t>Contract Notice</t>
  </si>
  <si>
    <t>Uses</t>
  </si>
  <si>
    <t>Economic Operators participating in the procurement procedure.</t>
  </si>
  <si>
    <t>Responsible For</t>
  </si>
  <si>
    <t>Outsources Management Onto</t>
  </si>
  <si>
    <t>org:Organization</t>
  </si>
  <si>
    <t>Submission Process</t>
  </si>
  <si>
    <t xml:space="preserve">Award Criterion; Criterion; Criterion Weight; Personal Situation Exclusion Criterion; Profession; Rules Criteria; Technical And Professional Ability; Candidates Limit Criteria; Evaluation Criterion; Exclusion Criterion; </t>
  </si>
  <si>
    <t>The tools and devices for electronic communication between the buyer and economic operators for the life-cyle of the procurement procedure.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</si>
</sst>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409]#,##0.00;[Red]&quot;-&quot;[$$-409]#,##0.00"/>
  </numFmts>
  <fonts count="22">
    <font>
      <sz val="11"/>
      <color rgb="FF000000"/>
      <name val="Arial"/>
      <family val="2"/>
    </font>
    <font>
      <sz val="11"/>
      <color rgb="FF000000"/>
      <name val="Arial"/>
      <family val="2"/>
    </font>
    <font>
      <sz val="11"/>
      <color rgb="FF9C6500"/>
      <name val="Arial"/>
      <family val="2"/>
    </font>
    <font>
      <sz val="11"/>
      <color rgb="FF006100"/>
      <name val="Arial"/>
      <family val="2"/>
    </font>
    <font>
      <sz val="11"/>
      <color rgb="FF9C0006"/>
      <name val="Arial"/>
      <family val="2"/>
    </font>
    <font>
      <sz val="11"/>
      <color rgb="FF3F3F76"/>
      <name val="Calibri"/>
      <family val="2"/>
    </font>
    <font>
      <b/>
      <i/>
      <sz val="16"/>
      <color rgb="FF000000"/>
      <name val="Arial"/>
      <family val="2"/>
    </font>
    <font>
      <u/>
      <sz val="11"/>
      <color rgb="FF0563C1"/>
      <name val="Arial"/>
      <family val="2"/>
    </font>
    <font>
      <b/>
      <i/>
      <u/>
      <sz val="11"/>
      <color rgb="FF000000"/>
      <name val="Arial"/>
      <family val="2"/>
    </font>
    <font>
      <b/>
      <sz val="11"/>
      <color rgb="FF000000"/>
      <name val="Arial"/>
      <family val="2"/>
    </font>
    <font>
      <sz val="10"/>
      <color rgb="FF000000"/>
      <name val="Arial"/>
      <family val="2"/>
    </font>
    <font>
      <sz val="11"/>
      <color rgb="FFC00000"/>
      <name val="Arial"/>
      <family val="2"/>
    </font>
    <font>
      <b/>
      <sz val="11"/>
      <color rgb="FF000000"/>
      <name val="Calibri"/>
      <family val="2"/>
    </font>
    <font>
      <sz val="11"/>
      <color rgb="FF000000"/>
      <name val="Calibri"/>
      <family val="2"/>
    </font>
    <font>
      <u/>
      <sz val="11"/>
      <color rgb="FF0563C1"/>
      <name val="Calibri"/>
      <family val="2"/>
    </font>
    <font>
      <b/>
      <sz val="11"/>
      <color rgb="FF9AAE04"/>
      <name val="Calibri"/>
      <family val="2"/>
    </font>
    <font>
      <sz val="11"/>
      <color rgb="FFFF0000"/>
      <name val="Calibri"/>
      <family val="2"/>
    </font>
    <font>
      <b/>
      <sz val="11"/>
      <color rgb="FFFF0000"/>
      <name val="Calibri"/>
      <family val="2"/>
    </font>
    <font>
      <sz val="11"/>
      <color rgb="FF000000"/>
      <name val="Cambria"/>
      <family val="1"/>
    </font>
    <font>
      <sz val="11"/>
      <color rgb="FF000000"/>
      <name val="Inconsolata"/>
    </font>
    <font>
      <u/>
      <sz val="11"/>
      <color rgb="FF0000FF"/>
      <name val="Cambria"/>
      <family val="1"/>
    </font>
    <font>
      <sz val="11"/>
      <color rgb="FFB7E1CD"/>
      <name val="Inconsolata"/>
    </font>
  </fonts>
  <fills count="24">
    <fill>
      <patternFill patternType="none"/>
    </fill>
    <fill>
      <patternFill patternType="gray125"/>
    </fill>
    <fill>
      <patternFill patternType="solid">
        <fgColor rgb="FF92D050"/>
        <bgColor rgb="FF92D050"/>
      </patternFill>
    </fill>
    <fill>
      <patternFill patternType="solid">
        <fgColor rgb="FFB7E1CD"/>
        <bgColor rgb="FFB7E1CD"/>
      </patternFill>
    </fill>
    <fill>
      <patternFill patternType="solid">
        <fgColor rgb="FFA5E163"/>
        <bgColor rgb="FFA5E163"/>
      </patternFill>
    </fill>
    <fill>
      <patternFill patternType="solid">
        <fgColor rgb="FFFFEB9C"/>
        <bgColor rgb="FFFFEB9C"/>
      </patternFill>
    </fill>
    <fill>
      <patternFill patternType="solid">
        <fgColor rgb="FFC6EFCE"/>
        <bgColor rgb="FFC6EFCE"/>
      </patternFill>
    </fill>
    <fill>
      <patternFill patternType="solid">
        <fgColor rgb="FFFFC7CE"/>
        <bgColor rgb="FFFFC7CE"/>
      </patternFill>
    </fill>
    <fill>
      <patternFill patternType="solid">
        <fgColor rgb="FFFFCC99"/>
        <bgColor rgb="FFFFCC99"/>
      </patternFill>
    </fill>
    <fill>
      <patternFill patternType="solid">
        <fgColor rgb="FFA9D08E"/>
        <bgColor rgb="FFA9D08E"/>
      </patternFill>
    </fill>
    <fill>
      <patternFill patternType="solid">
        <fgColor rgb="FF1F4E78"/>
        <bgColor rgb="FF1F4E78"/>
      </patternFill>
    </fill>
    <fill>
      <patternFill patternType="solid">
        <fgColor rgb="FFFFFF00"/>
        <bgColor rgb="FFFFFF00"/>
      </patternFill>
    </fill>
    <fill>
      <patternFill patternType="solid">
        <fgColor rgb="FFF8CBAD"/>
        <bgColor rgb="FFF8CBAD"/>
      </patternFill>
    </fill>
    <fill>
      <patternFill patternType="solid">
        <fgColor rgb="FFCCFFCC"/>
        <bgColor rgb="FFCCFFCC"/>
      </patternFill>
    </fill>
    <fill>
      <patternFill patternType="solid">
        <fgColor rgb="FF808080"/>
        <bgColor rgb="FF808080"/>
      </patternFill>
    </fill>
    <fill>
      <patternFill patternType="solid">
        <fgColor rgb="FFFFFFFF"/>
        <bgColor rgb="FFFFFFFF"/>
      </patternFill>
    </fill>
    <fill>
      <patternFill patternType="solid">
        <fgColor rgb="FFFCE4D6"/>
        <bgColor rgb="FFFCE4D6"/>
      </patternFill>
    </fill>
    <fill>
      <patternFill patternType="solid">
        <fgColor rgb="FFC00000"/>
        <bgColor rgb="FFC00000"/>
      </patternFill>
    </fill>
    <fill>
      <patternFill patternType="solid">
        <fgColor rgb="FFD9D9D9"/>
        <bgColor rgb="FFD9D9D9"/>
      </patternFill>
    </fill>
    <fill>
      <patternFill patternType="solid">
        <fgColor rgb="FF9BC2E6"/>
        <bgColor rgb="FF9BC2E6"/>
      </patternFill>
    </fill>
    <fill>
      <patternFill patternType="solid">
        <fgColor rgb="FFACB9CA"/>
        <bgColor rgb="FFACB9CA"/>
      </patternFill>
    </fill>
    <fill>
      <patternFill patternType="solid">
        <fgColor theme="5" tint="0.59999389629810485"/>
        <bgColor indexed="64"/>
      </patternFill>
    </fill>
    <fill>
      <patternFill patternType="solid">
        <fgColor rgb="FFCCFFCC"/>
        <bgColor indexed="64"/>
      </patternFill>
    </fill>
    <fill>
      <patternFill patternType="solid">
        <fgColor theme="4" tint="-0.249977111117893"/>
        <bgColor indexed="64"/>
      </patternFill>
    </fill>
  </fills>
  <borders count="8">
    <border>
      <left/>
      <right/>
      <top/>
      <bottom/>
      <diagonal/>
    </border>
    <border>
      <left style="thin">
        <color rgb="FF7F7F7F"/>
      </left>
      <right style="thin">
        <color rgb="FF7F7F7F"/>
      </right>
      <top style="thin">
        <color rgb="FF7F7F7F"/>
      </top>
      <bottom style="thin">
        <color rgb="FF7F7F7F"/>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808080"/>
      </left>
      <right/>
      <top style="thin">
        <color rgb="FF808080"/>
      </top>
      <bottom/>
      <diagonal/>
    </border>
    <border>
      <left/>
      <right/>
      <top style="thin">
        <color rgb="FF808080"/>
      </top>
      <bottom/>
      <diagonal/>
    </border>
    <border>
      <left style="thin">
        <color rgb="FF000000"/>
      </left>
      <right style="thin">
        <color rgb="FF000000"/>
      </right>
      <top style="thin">
        <color rgb="FF000000"/>
      </top>
      <bottom style="thin">
        <color rgb="FF000000"/>
      </bottom>
      <diagonal/>
    </border>
  </borders>
  <cellStyleXfs count="17">
    <xf numFmtId="0" fontId="0" fillId="0" borderId="0"/>
    <xf numFmtId="0" fontId="5" fillId="8" borderId="1" applyNumberFormat="0" applyProtection="0"/>
    <xf numFmtId="0" fontId="1" fillId="2" borderId="0" applyNumberFormat="0" applyFont="0" applyBorder="0" applyProtection="0"/>
    <xf numFmtId="0" fontId="1" fillId="3" borderId="0" applyNumberFormat="0" applyFont="0" applyBorder="0" applyProtection="0"/>
    <xf numFmtId="0" fontId="1" fillId="4" borderId="0" applyNumberFormat="0" applyFont="0" applyBorder="0" applyProtection="0"/>
    <xf numFmtId="0" fontId="2" fillId="5" borderId="0" applyNumberFormat="0" applyBorder="0" applyProtection="0"/>
    <xf numFmtId="0" fontId="3" fillId="6" borderId="0" applyNumberFormat="0" applyBorder="0" applyProtection="0"/>
    <xf numFmtId="0" fontId="4" fillId="7" borderId="0" applyNumberFormat="0" applyBorder="0" applyProtection="0"/>
    <xf numFmtId="0" fontId="3" fillId="6" borderId="0" applyNumberFormat="0" applyBorder="0" applyAlignment="0" applyProtection="0"/>
    <xf numFmtId="0" fontId="2" fillId="5" borderId="0" applyNumberFormat="0" applyBorder="0" applyAlignment="0" applyProtection="0"/>
    <xf numFmtId="0" fontId="4" fillId="7" borderId="0" applyNumberFormat="0" applyBorder="0" applyAlignment="0" applyProtection="0"/>
    <xf numFmtId="0" fontId="1" fillId="2" borderId="0" applyNumberFormat="0" applyFont="0" applyBorder="0" applyProtection="0"/>
    <xf numFmtId="0" fontId="6" fillId="0" borderId="0" applyNumberFormat="0" applyBorder="0" applyProtection="0">
      <alignment horizontal="center"/>
    </xf>
    <xf numFmtId="0" fontId="6" fillId="0" borderId="0" applyNumberFormat="0" applyBorder="0" applyProtection="0">
      <alignment horizontal="center" textRotation="90"/>
    </xf>
    <xf numFmtId="0" fontId="7" fillId="0" borderId="0" applyNumberFormat="0" applyBorder="0" applyProtection="0"/>
    <xf numFmtId="0" fontId="8" fillId="0" borderId="0" applyNumberFormat="0" applyBorder="0" applyProtection="0"/>
    <xf numFmtId="164" fontId="8" fillId="0" borderId="0" applyBorder="0" applyProtection="0"/>
  </cellStyleXfs>
  <cellXfs count="83">
    <xf numFmtId="0" fontId="0" fillId="0" borderId="0" xfId="0"/>
    <xf numFmtId="0" fontId="9" fillId="0" borderId="0" xfId="0" applyFont="1" applyAlignment="1">
      <alignment horizontal="center"/>
    </xf>
    <xf numFmtId="0" fontId="9" fillId="0" borderId="2" xfId="0" applyFont="1" applyBorder="1"/>
    <xf numFmtId="0" fontId="9" fillId="0" borderId="3" xfId="0" applyFont="1" applyBorder="1"/>
    <xf numFmtId="0" fontId="9" fillId="0" borderId="4" xfId="0" applyFont="1" applyBorder="1"/>
    <xf numFmtId="0" fontId="0" fillId="9" borderId="0" xfId="0" applyFill="1"/>
    <xf numFmtId="0" fontId="0" fillId="10" borderId="0" xfId="0" applyFill="1"/>
    <xf numFmtId="0" fontId="9" fillId="11" borderId="5" xfId="0" applyFont="1" applyFill="1" applyBorder="1" applyAlignment="1" applyProtection="1">
      <alignment horizontal="left" vertical="center" wrapText="1"/>
    </xf>
    <xf numFmtId="0" fontId="9" fillId="11" borderId="6" xfId="0" applyFont="1" applyFill="1" applyBorder="1" applyAlignment="1" applyProtection="1">
      <alignment horizontal="left" vertical="center" wrapText="1"/>
    </xf>
    <xf numFmtId="0" fontId="9" fillId="11" borderId="0" xfId="0" applyFont="1" applyFill="1" applyAlignment="1" applyProtection="1">
      <alignment horizontal="left" vertical="center" wrapText="1"/>
    </xf>
    <xf numFmtId="0" fontId="0" fillId="0" borderId="0" xfId="0" applyAlignment="1">
      <alignment horizontal="left" vertical="center" wrapText="1"/>
    </xf>
    <xf numFmtId="0" fontId="0" fillId="12" borderId="0" xfId="0" applyFill="1" applyAlignment="1">
      <alignment horizontal="left" vertical="center"/>
    </xf>
    <xf numFmtId="0" fontId="0" fillId="12" borderId="0" xfId="0" applyFill="1" applyAlignment="1">
      <alignment horizontal="center" vertical="center"/>
    </xf>
    <xf numFmtId="0" fontId="0" fillId="0" borderId="0" xfId="0" applyAlignment="1">
      <alignment horizontal="left" vertical="center"/>
    </xf>
    <xf numFmtId="0" fontId="0" fillId="0" borderId="0" xfId="0" applyFill="1" applyAlignment="1" applyProtection="1">
      <alignment vertical="center"/>
    </xf>
    <xf numFmtId="0" fontId="0" fillId="0" borderId="0" xfId="0" applyFill="1" applyAlignment="1" applyProtection="1">
      <alignment horizontal="center" vertical="center"/>
    </xf>
    <xf numFmtId="0" fontId="0" fillId="0" borderId="0" xfId="0" applyAlignment="1">
      <alignment vertical="center"/>
    </xf>
    <xf numFmtId="0" fontId="0" fillId="0" borderId="0" xfId="0" applyFill="1" applyAlignment="1" applyProtection="1">
      <alignment horizontal="left" vertical="center"/>
    </xf>
    <xf numFmtId="0" fontId="0" fillId="0" borderId="0" xfId="0" applyFill="1" applyAlignment="1">
      <alignment horizontal="left" vertical="center"/>
    </xf>
    <xf numFmtId="0" fontId="0" fillId="0" borderId="0" xfId="0" applyAlignment="1">
      <alignment horizontal="center" vertical="center"/>
    </xf>
    <xf numFmtId="0" fontId="0" fillId="13" borderId="0" xfId="0" applyFill="1" applyAlignment="1" applyProtection="1">
      <alignment vertical="top"/>
    </xf>
    <xf numFmtId="0" fontId="0" fillId="13" borderId="0" xfId="0" applyFill="1" applyAlignment="1" applyProtection="1">
      <alignment horizontal="center" vertical="top"/>
    </xf>
    <xf numFmtId="0" fontId="0" fillId="13" borderId="0" xfId="0" applyFill="1" applyAlignment="1" applyProtection="1">
      <alignment horizontal="left" vertical="center"/>
    </xf>
    <xf numFmtId="0" fontId="0" fillId="13" borderId="0" xfId="0" applyFill="1" applyAlignment="1" applyProtection="1">
      <alignment vertical="center"/>
    </xf>
    <xf numFmtId="0" fontId="0" fillId="12" borderId="0" xfId="0" applyFill="1" applyAlignment="1" applyProtection="1">
      <alignment vertical="center"/>
    </xf>
    <xf numFmtId="0" fontId="0" fillId="0" borderId="0" xfId="0" applyFill="1" applyAlignment="1" applyProtection="1">
      <alignment vertical="top"/>
    </xf>
    <xf numFmtId="0" fontId="0" fillId="0" borderId="0" xfId="0" applyFill="1" applyAlignment="1" applyProtection="1">
      <alignment horizontal="center" vertical="top"/>
    </xf>
    <xf numFmtId="0" fontId="0" fillId="0" borderId="0" xfId="0" applyAlignment="1"/>
    <xf numFmtId="0" fontId="0" fillId="0" borderId="0" xfId="0" applyAlignment="1">
      <alignment horizontal="left"/>
    </xf>
    <xf numFmtId="0" fontId="0" fillId="0" borderId="0" xfId="0" applyFill="1" applyAlignment="1" applyProtection="1">
      <alignment horizontal="left" vertical="top"/>
    </xf>
    <xf numFmtId="0" fontId="11" fillId="0" borderId="0" xfId="0" applyFont="1" applyFill="1" applyAlignment="1" applyProtection="1">
      <alignment horizontal="left" vertical="top"/>
    </xf>
    <xf numFmtId="0" fontId="11" fillId="12" borderId="0" xfId="0" applyFont="1" applyFill="1" applyAlignment="1" applyProtection="1">
      <alignment vertical="center"/>
    </xf>
    <xf numFmtId="0" fontId="0" fillId="0" borderId="0" xfId="0" applyFill="1" applyAlignment="1" applyProtection="1">
      <alignment vertical="top" wrapText="1"/>
    </xf>
    <xf numFmtId="0" fontId="10" fillId="0" borderId="0" xfId="0" applyFont="1" applyFill="1" applyAlignment="1" applyProtection="1">
      <alignment horizontal="center" vertical="top" wrapText="1"/>
    </xf>
    <xf numFmtId="0" fontId="0" fillId="0" borderId="0" xfId="0" applyFill="1" applyAlignment="1">
      <alignment vertical="center"/>
    </xf>
    <xf numFmtId="0" fontId="10" fillId="0" borderId="0" xfId="0" applyFont="1" applyFill="1" applyAlignment="1" applyProtection="1">
      <alignment vertical="top" wrapText="1"/>
    </xf>
    <xf numFmtId="0" fontId="12" fillId="14" borderId="7" xfId="0" applyFont="1" applyFill="1" applyBorder="1" applyAlignment="1" applyProtection="1">
      <alignment horizontal="center" vertical="center" wrapText="1"/>
      <protection locked="0"/>
    </xf>
    <xf numFmtId="0" fontId="13" fillId="0" borderId="0" xfId="0" applyFont="1" applyAlignment="1">
      <alignment wrapText="1"/>
    </xf>
    <xf numFmtId="0" fontId="13" fillId="0" borderId="7" xfId="0" applyFont="1" applyFill="1" applyBorder="1" applyAlignment="1" applyProtection="1">
      <alignment vertical="top" wrapText="1"/>
      <protection locked="0"/>
    </xf>
    <xf numFmtId="0" fontId="13" fillId="15" borderId="7" xfId="0" applyFont="1" applyFill="1" applyBorder="1" applyAlignment="1" applyProtection="1">
      <alignment vertical="top" wrapText="1"/>
      <protection locked="0"/>
    </xf>
    <xf numFmtId="0" fontId="13" fillId="16" borderId="7" xfId="0" applyFont="1" applyFill="1" applyBorder="1" applyAlignment="1" applyProtection="1">
      <alignment vertical="top" wrapText="1"/>
      <protection locked="0"/>
    </xf>
    <xf numFmtId="0" fontId="13" fillId="15" borderId="7" xfId="0" applyFont="1" applyFill="1" applyBorder="1" applyAlignment="1">
      <alignment vertical="top" wrapText="1"/>
    </xf>
    <xf numFmtId="0" fontId="14" fillId="15" borderId="7" xfId="14" applyFont="1" applyFill="1" applyBorder="1" applyAlignment="1">
      <alignment wrapText="1"/>
    </xf>
    <xf numFmtId="0" fontId="13" fillId="0" borderId="7" xfId="0" applyFont="1" applyBorder="1" applyAlignment="1">
      <alignment vertical="top" wrapText="1"/>
    </xf>
    <xf numFmtId="0" fontId="13" fillId="0" borderId="7" xfId="0" applyFont="1" applyBorder="1" applyAlignment="1">
      <alignment wrapText="1"/>
    </xf>
    <xf numFmtId="0" fontId="13" fillId="17" borderId="7" xfId="0" applyFont="1" applyFill="1" applyBorder="1" applyAlignment="1" applyProtection="1">
      <alignment vertical="top" wrapText="1"/>
      <protection locked="0"/>
    </xf>
    <xf numFmtId="0" fontId="13" fillId="15" borderId="7" xfId="0" applyFont="1" applyFill="1" applyBorder="1" applyAlignment="1">
      <alignment wrapText="1"/>
    </xf>
    <xf numFmtId="0" fontId="13" fillId="11" borderId="7" xfId="0" applyFont="1" applyFill="1" applyBorder="1" applyAlignment="1">
      <alignment vertical="top" wrapText="1"/>
    </xf>
    <xf numFmtId="0" fontId="12" fillId="18" borderId="7" xfId="0" applyFont="1" applyFill="1" applyBorder="1" applyAlignment="1" applyProtection="1">
      <alignment vertical="top" wrapText="1"/>
      <protection locked="0"/>
    </xf>
    <xf numFmtId="0" fontId="13" fillId="15" borderId="7" xfId="0" applyFont="1" applyFill="1" applyBorder="1" applyAlignment="1" applyProtection="1">
      <alignment horizontal="left" vertical="top" wrapText="1"/>
      <protection locked="0"/>
    </xf>
    <xf numFmtId="0" fontId="13" fillId="17" borderId="7" xfId="0" applyFont="1" applyFill="1" applyBorder="1" applyAlignment="1" applyProtection="1">
      <alignment horizontal="left" vertical="top" wrapText="1"/>
      <protection locked="0"/>
    </xf>
    <xf numFmtId="0" fontId="14" fillId="15" borderId="7" xfId="14" applyFont="1" applyFill="1" applyBorder="1" applyAlignment="1" applyProtection="1">
      <alignment vertical="top" wrapText="1"/>
      <protection locked="0"/>
    </xf>
    <xf numFmtId="0" fontId="13" fillId="0" borderId="7" xfId="0" applyFont="1" applyFill="1" applyBorder="1" applyAlignment="1">
      <alignment vertical="top" wrapText="1"/>
    </xf>
    <xf numFmtId="0" fontId="13" fillId="19" borderId="7" xfId="0" applyFont="1" applyFill="1" applyBorder="1" applyAlignment="1" applyProtection="1">
      <alignment vertical="top" wrapText="1"/>
      <protection locked="0"/>
    </xf>
    <xf numFmtId="0" fontId="13" fillId="19" borderId="7" xfId="0" applyFont="1" applyFill="1" applyBorder="1" applyAlignment="1" applyProtection="1">
      <alignment horizontal="left" vertical="top" wrapText="1"/>
      <protection locked="0"/>
    </xf>
    <xf numFmtId="0" fontId="13" fillId="19" borderId="7" xfId="0" applyFont="1" applyFill="1" applyBorder="1" applyAlignment="1">
      <alignment vertical="top" wrapText="1"/>
    </xf>
    <xf numFmtId="0" fontId="5" fillId="8" borderId="1" xfId="1" applyFont="1" applyFill="1" applyBorder="1" applyAlignment="1" applyProtection="1">
      <alignment vertical="top" wrapText="1"/>
      <protection locked="0"/>
    </xf>
    <xf numFmtId="0" fontId="12" fillId="18" borderId="7" xfId="0" applyFont="1" applyFill="1" applyBorder="1" applyAlignment="1" applyProtection="1">
      <alignment horizontal="left" vertical="top" wrapText="1"/>
      <protection locked="0"/>
    </xf>
    <xf numFmtId="0" fontId="13" fillId="17" borderId="7" xfId="0" applyFont="1" applyFill="1" applyBorder="1" applyAlignment="1">
      <alignment vertical="top" wrapText="1"/>
    </xf>
    <xf numFmtId="0" fontId="13" fillId="11" borderId="7" xfId="0" applyFont="1" applyFill="1" applyBorder="1" applyAlignment="1" applyProtection="1">
      <alignment vertical="top" wrapText="1"/>
      <protection locked="0"/>
    </xf>
    <xf numFmtId="0" fontId="13" fillId="20" borderId="7" xfId="0" applyFont="1" applyFill="1" applyBorder="1" applyAlignment="1" applyProtection="1">
      <alignment vertical="top" wrapText="1"/>
      <protection locked="0"/>
    </xf>
    <xf numFmtId="0" fontId="13" fillId="20" borderId="7" xfId="0" applyFont="1" applyFill="1" applyBorder="1" applyAlignment="1" applyProtection="1">
      <alignment horizontal="left" vertical="top" wrapText="1"/>
      <protection locked="0"/>
    </xf>
    <xf numFmtId="0" fontId="13" fillId="20" borderId="7" xfId="0" applyFont="1" applyFill="1" applyBorder="1" applyAlignment="1">
      <alignment vertical="top" wrapText="1"/>
    </xf>
    <xf numFmtId="0" fontId="12" fillId="11" borderId="7" xfId="0" applyFont="1" applyFill="1" applyBorder="1" applyAlignment="1" applyProtection="1">
      <alignment vertical="top" wrapText="1"/>
      <protection locked="0"/>
    </xf>
    <xf numFmtId="0" fontId="16" fillId="11" borderId="7" xfId="0" applyFont="1" applyFill="1" applyBorder="1" applyAlignment="1" applyProtection="1">
      <alignment vertical="top" wrapText="1"/>
      <protection locked="0"/>
    </xf>
    <xf numFmtId="0" fontId="18" fillId="0" borderId="0" xfId="0" applyFont="1" applyAlignment="1"/>
    <xf numFmtId="0" fontId="19" fillId="15" borderId="0" xfId="0" applyFont="1" applyFill="1"/>
    <xf numFmtId="0" fontId="20" fillId="0" borderId="0" xfId="0" applyFont="1" applyAlignment="1"/>
    <xf numFmtId="0" fontId="19" fillId="2" borderId="0" xfId="0" applyFont="1" applyFill="1"/>
    <xf numFmtId="0" fontId="21" fillId="4" borderId="0" xfId="0" applyFont="1" applyFill="1"/>
    <xf numFmtId="0" fontId="20" fillId="0" borderId="0" xfId="0" applyFont="1"/>
    <xf numFmtId="0" fontId="9" fillId="0" borderId="0" xfId="0" applyFont="1" applyAlignment="1">
      <alignment horizontal="center"/>
    </xf>
    <xf numFmtId="0" fontId="0" fillId="0" borderId="0" xfId="0" applyFont="1" applyAlignment="1">
      <alignment horizontal="left" vertical="center"/>
    </xf>
    <xf numFmtId="0" fontId="0" fillId="21" borderId="0" xfId="0" applyFont="1" applyFill="1" applyAlignment="1">
      <alignment horizontal="left" vertical="center"/>
    </xf>
    <xf numFmtId="0" fontId="0" fillId="22" borderId="0" xfId="0" applyFont="1" applyFill="1" applyAlignment="1">
      <alignment horizontal="left" vertical="center"/>
    </xf>
    <xf numFmtId="0" fontId="0" fillId="0" borderId="0" xfId="0" applyFont="1" applyFill="1" applyAlignment="1">
      <alignment horizontal="left" vertical="center"/>
    </xf>
    <xf numFmtId="0" fontId="0" fillId="0" borderId="0" xfId="0" applyFont="1" applyFill="1" applyAlignment="1">
      <alignment vertical="center"/>
    </xf>
    <xf numFmtId="0" fontId="0" fillId="13" borderId="0" xfId="0" applyFont="1" applyFill="1" applyAlignment="1" applyProtection="1">
      <alignment vertical="top"/>
    </xf>
    <xf numFmtId="0" fontId="0" fillId="23" borderId="0" xfId="0" applyFill="1" applyAlignment="1">
      <alignment vertical="center"/>
    </xf>
    <xf numFmtId="0" fontId="0" fillId="23" borderId="0" xfId="0" applyFill="1" applyAlignment="1">
      <alignment horizontal="center" vertical="center"/>
    </xf>
    <xf numFmtId="0" fontId="0" fillId="23" borderId="0" xfId="0" applyFill="1" applyAlignment="1"/>
    <xf numFmtId="0" fontId="0" fillId="23" borderId="0" xfId="0" applyFill="1" applyAlignment="1">
      <alignment horizontal="left" vertical="center"/>
    </xf>
    <xf numFmtId="0" fontId="0" fillId="23" borderId="0" xfId="0" applyFill="1"/>
  </cellXfs>
  <cellStyles count="17">
    <cellStyle name="cf1" xfId="2"/>
    <cellStyle name="cf2" xfId="3"/>
    <cellStyle name="cf3" xfId="4"/>
    <cellStyle name="cf4" xfId="5"/>
    <cellStyle name="cf5" xfId="6"/>
    <cellStyle name="cf6" xfId="7"/>
    <cellStyle name="cf7" xfId="8"/>
    <cellStyle name="cf8" xfId="9"/>
    <cellStyle name="cf9" xfId="10"/>
    <cellStyle name="ConditionalStyle_1" xfId="11"/>
    <cellStyle name="Entrada" xfId="1" builtinId="20" customBuiltin="1"/>
    <cellStyle name="Heading" xfId="12"/>
    <cellStyle name="Heading1" xfId="13"/>
    <cellStyle name="Hipervínculo" xfId="14"/>
    <cellStyle name="Normal" xfId="0" builtinId="0" customBuiltin="1"/>
    <cellStyle name="Result" xfId="15"/>
    <cellStyle name="Result2" xfId="16"/>
  </cellStyles>
  <dxfs count="3">
    <dxf>
      <font>
        <color rgb="FF9C0006"/>
      </font>
      <fill>
        <patternFill patternType="solid">
          <fgColor rgb="FFFFC7CE"/>
          <bgColor rgb="FFFFC7CE"/>
        </patternFill>
      </fill>
    </dxf>
    <dxf>
      <font>
        <color rgb="FF9C6500"/>
      </font>
      <fill>
        <patternFill patternType="solid">
          <fgColor rgb="FFFFEB9C"/>
          <bgColor rgb="FFFFEB9C"/>
        </patternFill>
      </fill>
    </dxf>
    <dxf>
      <font>
        <color rgb="FF006100"/>
      </font>
      <fill>
        <patternFill patternType="solid">
          <fgColor rgb="FFC6EFCE"/>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loted.eu/ontology" TargetMode="External"/><Relationship Id="rId13" Type="http://schemas.openxmlformats.org/officeDocument/2006/relationships/hyperlink" Target="https://europa.eu/european-union/about-eu/funding-grants_en" TargetMode="External"/><Relationship Id="rId18" Type="http://schemas.openxmlformats.org/officeDocument/2006/relationships/hyperlink" Target="http://contsem.unizar.es/def/sector-publico/pproc" TargetMode="External"/><Relationship Id="rId26" Type="http://schemas.openxmlformats.org/officeDocument/2006/relationships/hyperlink" Target="http://contsem.unizar.es/def/sector-publico/pproc" TargetMode="External"/><Relationship Id="rId3" Type="http://schemas.openxmlformats.org/officeDocument/2006/relationships/hyperlink" Target="http://contsem.unizar.es/def/sector-publico/pproc" TargetMode="External"/><Relationship Id="rId21" Type="http://schemas.openxmlformats.org/officeDocument/2006/relationships/hyperlink" Target="http://eur-lex.europa.eu/content/techleg/EN-legislative-drafting-guide.pdf" TargetMode="External"/><Relationship Id="rId34" Type="http://schemas.openxmlformats.org/officeDocument/2006/relationships/hyperlink" Target="http://ec.europa.eu/growth/single-market/public-procurement/e-procurement/espd_en" TargetMode="External"/><Relationship Id="rId7" Type="http://schemas.openxmlformats.org/officeDocument/2006/relationships/hyperlink" Target="https://github.com/opendatacz/public-contracts-ontology/blob/wiki/Cookbook_Contracting_authority.md" TargetMode="External"/><Relationship Id="rId12" Type="http://schemas.openxmlformats.org/officeDocument/2006/relationships/hyperlink" Target="https://ec.europa.eu/tools/espd/request/ca/exclusion" TargetMode="External"/><Relationship Id="rId17" Type="http://schemas.openxmlformats.org/officeDocument/2006/relationships/hyperlink" Target="https://www.wto.org/english/tratop_e/gproc_e/gp_gpa_e.htm" TargetMode="External"/><Relationship Id="rId25" Type="http://schemas.openxmlformats.org/officeDocument/2006/relationships/hyperlink" Target="http://contsem.unizar.es/def/sector-publico/pproc" TargetMode="External"/><Relationship Id="rId33" Type="http://schemas.openxmlformats.org/officeDocument/2006/relationships/hyperlink" Target="https://ec.europa.eu/tools/espd/request/ca/exclusion" TargetMode="External"/><Relationship Id="rId2" Type="http://schemas.openxmlformats.org/officeDocument/2006/relationships/hyperlink" Target="http://contsem.unizar.es/def/sector-publico/pproc" TargetMode="External"/><Relationship Id="rId16" Type="http://schemas.openxmlformats.org/officeDocument/2006/relationships/hyperlink" Target="http://schema.org/" TargetMode="External"/><Relationship Id="rId20" Type="http://schemas.openxmlformats.org/officeDocument/2006/relationships/hyperlink" Target="http://eur-lex.europa.eu/content/techleg/EN-legislative-drafting-guide.pdf" TargetMode="External"/><Relationship Id="rId29" Type="http://schemas.openxmlformats.org/officeDocument/2006/relationships/hyperlink" Target="http://contsem.unizar.es/def/sector-publico/pproc" TargetMode="External"/><Relationship Id="rId1" Type="http://schemas.openxmlformats.org/officeDocument/2006/relationships/hyperlink" Target="http://contsem.unizar.es/def/sector-publico/pproc" TargetMode="External"/><Relationship Id="rId6" Type="http://schemas.openxmlformats.org/officeDocument/2006/relationships/hyperlink" Target="http://loted.eu/ontology" TargetMode="External"/><Relationship Id="rId11" Type="http://schemas.openxmlformats.org/officeDocument/2006/relationships/hyperlink" Target="https://ec.europa.eu/tools/espd/request/ca/exclusion" TargetMode="External"/><Relationship Id="rId24" Type="http://schemas.openxmlformats.org/officeDocument/2006/relationships/hyperlink" Target="http://ec.europa.eu/growth/smes/business-friendly-environment/sme-definition_en" TargetMode="External"/><Relationship Id="rId32" Type="http://schemas.openxmlformats.org/officeDocument/2006/relationships/hyperlink" Target="http://standard.open-contracting.org/latest/en/schema/reference/" TargetMode="External"/><Relationship Id="rId37" Type="http://schemas.openxmlformats.org/officeDocument/2006/relationships/comments" Target="../comments1.xml"/><Relationship Id="rId5" Type="http://schemas.openxmlformats.org/officeDocument/2006/relationships/hyperlink" Target="http://standard.open-contracting.org/latest/en/schema/reference/" TargetMode="External"/><Relationship Id="rId15" Type="http://schemas.openxmlformats.org/officeDocument/2006/relationships/hyperlink" Target="http://www.ontobee.org/ontology/OBI?iri=http://purl.obolibrary.org/obo/OBI_0500028" TargetMode="External"/><Relationship Id="rId23" Type="http://schemas.openxmlformats.org/officeDocument/2006/relationships/hyperlink" Target="http://contsem.unizar.es/def/sector-publico/pproc" TargetMode="External"/><Relationship Id="rId28" Type="http://schemas.openxmlformats.org/officeDocument/2006/relationships/hyperlink" Target="http://ec.europa.eu/eurostat/statistics-explained/index.php/Glossary:Nomenclature_of_territorial_units_for_statistics_(NUTS)" TargetMode="External"/><Relationship Id="rId36" Type="http://schemas.openxmlformats.org/officeDocument/2006/relationships/vmlDrawing" Target="../drawings/vmlDrawing1.vml"/><Relationship Id="rId10" Type="http://schemas.openxmlformats.org/officeDocument/2006/relationships/hyperlink" Target="http://contsem.unizar.es/def/sector-publico/pproc" TargetMode="External"/><Relationship Id="rId19" Type="http://schemas.openxmlformats.org/officeDocument/2006/relationships/hyperlink" Target="http://contsem.unizar.es/def/sector-publico/pproc" TargetMode="External"/><Relationship Id="rId31" Type="http://schemas.openxmlformats.org/officeDocument/2006/relationships/hyperlink" Target="http://contsem.unizar.es/def/sector-publico/pproc" TargetMode="External"/><Relationship Id="rId4" Type="http://schemas.openxmlformats.org/officeDocument/2006/relationships/hyperlink" Target="http://purl.org/procurement/public-contracts" TargetMode="External"/><Relationship Id="rId9" Type="http://schemas.openxmlformats.org/officeDocument/2006/relationships/hyperlink" Target="https://ec.europa.eu/growth/single-market/public-procurement/rules-implementation/common-vocabulary_en" TargetMode="External"/><Relationship Id="rId14" Type="http://schemas.openxmlformats.org/officeDocument/2006/relationships/hyperlink" Target="http://semanticscience.org/resource/SIO_000143.rdf" TargetMode="External"/><Relationship Id="rId22" Type="http://schemas.openxmlformats.org/officeDocument/2006/relationships/hyperlink" Target="http://standard.open-contracting.org/latest/en/schema/reference/" TargetMode="External"/><Relationship Id="rId27" Type="http://schemas.openxmlformats.org/officeDocument/2006/relationships/hyperlink" Target="https://www.eea.europa.eu/themes/biodiversity/document-library/other-reference-documents-and-lists/nuts-codes" TargetMode="External"/><Relationship Id="rId30" Type="http://schemas.openxmlformats.org/officeDocument/2006/relationships/hyperlink" Target="http://contsem.unizar.es/def/sector-publico/pproc" TargetMode="External"/><Relationship Id="rId35" Type="http://schemas.openxmlformats.org/officeDocument/2006/relationships/hyperlink" Target="http://contsem.unizar.es/def/sector-publico/pproc" TargetMode="Externa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hyperlink" Target="http://eur-lex.europa.eu/legal-content/EN/TXT/PDF/?uri=CELEX:32003R1059&amp;from=EN" TargetMode="External"/><Relationship Id="rId3" Type="http://schemas.openxmlformats.org/officeDocument/2006/relationships/hyperlink" Target="http://eur-lex.europa.eu/legal-content/EN/TXT/PDF/?uri=CELEX:32003R1059&amp;from=EN" TargetMode="External"/><Relationship Id="rId7" Type="http://schemas.openxmlformats.org/officeDocument/2006/relationships/hyperlink" Target="https://ec.europa.eu/tools/espd/filter" TargetMode="External"/><Relationship Id="rId2" Type="http://schemas.openxmlformats.org/officeDocument/2006/relationships/hyperlink" Target="http://eur-lex.europa.eu/legal-content/EN/TXT/PDF/?uri=CELEX:32003R1059&amp;from=EN" TargetMode="External"/><Relationship Id="rId1" Type="http://schemas.openxmlformats.org/officeDocument/2006/relationships/hyperlink" Target="http://eur-lex.europa.eu/content/techleg/EN-legislative-drafting-guide.pdf" TargetMode="External"/><Relationship Id="rId6" Type="http://schemas.openxmlformats.org/officeDocument/2006/relationships/hyperlink" Target="https://europa.eu/european-union/about-eu/funding-grants_en" TargetMode="External"/><Relationship Id="rId5" Type="http://schemas.openxmlformats.org/officeDocument/2006/relationships/hyperlink" Target="http://eur-lex.europa.eu/legal-content/EN/TXT/PDF/?uri=CELEX:32003R1059&amp;from=EN" TargetMode="External"/><Relationship Id="rId10" Type="http://schemas.openxmlformats.org/officeDocument/2006/relationships/hyperlink" Target="http://eur-lex.europa.eu/legal-content/EN/TXT/PDF/?uri=CELEX:32003R1059&amp;from=EN" TargetMode="External"/><Relationship Id="rId4" Type="http://schemas.openxmlformats.org/officeDocument/2006/relationships/hyperlink" Target="http://eur-lex.europa.eu/legal-content/EN/TXT/PDF/?uri=CELEX:32003R1059&amp;from=EN" TargetMode="External"/><Relationship Id="rId9" Type="http://schemas.openxmlformats.org/officeDocument/2006/relationships/hyperlink" Target="http://eur-lex.europa.eu/legal-content/EN/TXT/PDF/?uri=CELEX:32003R1059&amp;from=EN" TargetMode="External"/></Relationships>
</file>

<file path=xl/worksheets/_rels/sheet4.xml.rels><?xml version="1.0" encoding="UTF-8" standalone="yes"?>
<Relationships xmlns="http://schemas.openxmlformats.org/package/2006/relationships"><Relationship Id="rId2" Type="http://schemas.openxmlformats.org/officeDocument/2006/relationships/hyperlink" Target="https://docs.google.com/spreadsheets/d/1zw9aR8GDIDUiTDtSznMxDlZQEAGb8uNzib9KBZLf5yE/edit" TargetMode="External"/><Relationship Id="rId1" Type="http://schemas.openxmlformats.org/officeDocument/2006/relationships/hyperlink" Target="https://docs.google.com/spreadsheets/d/1zw9aR8GDIDUiTDtSznMxDlZQEAGb8uNzib9KBZLf5yE/edit"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988"/>
  <sheetViews>
    <sheetView tabSelected="1" workbookViewId="0">
      <selection sqref="A1:B1"/>
    </sheetView>
  </sheetViews>
  <sheetFormatPr baseColWidth="10" defaultRowHeight="15.75" customHeight="1"/>
  <cols>
    <col min="1" max="1" width="8.125" customWidth="1"/>
    <col min="2" max="2" width="43.75" customWidth="1"/>
    <col min="3" max="4" width="51.625" customWidth="1"/>
    <col min="5" max="5" width="25.375" customWidth="1"/>
    <col min="6" max="7" width="42" customWidth="1"/>
    <col min="8" max="8" width="15" customWidth="1"/>
    <col min="9" max="9" width="44.875" customWidth="1"/>
    <col min="10" max="10" width="20.625" customWidth="1"/>
    <col min="11" max="11" width="20.75" customWidth="1"/>
    <col min="12" max="12" width="20.625" customWidth="1"/>
    <col min="13" max="15" width="15" customWidth="1"/>
    <col min="16" max="16" width="20.75" customWidth="1"/>
    <col min="17" max="17" width="31.375" customWidth="1"/>
    <col min="18" max="1022" width="15" customWidth="1"/>
    <col min="1023" max="1023" width="11" customWidth="1"/>
  </cols>
  <sheetData>
    <row r="1" spans="1:25" ht="15">
      <c r="A1" s="71" t="s">
        <v>0</v>
      </c>
      <c r="B1" s="71"/>
      <c r="C1" s="1" t="s">
        <v>1</v>
      </c>
      <c r="K1" t="s">
        <v>2</v>
      </c>
      <c r="M1" t="s">
        <v>3</v>
      </c>
      <c r="P1" t="s">
        <v>4</v>
      </c>
    </row>
    <row r="2" spans="1:25" ht="15">
      <c r="A2" s="2" t="s">
        <v>5</v>
      </c>
      <c r="B2" s="3" t="s">
        <v>6</v>
      </c>
      <c r="C2" s="3" t="s">
        <v>7</v>
      </c>
      <c r="D2" s="3" t="s">
        <v>8</v>
      </c>
      <c r="E2" s="3" t="s">
        <v>9</v>
      </c>
      <c r="F2" s="3" t="s">
        <v>10</v>
      </c>
      <c r="G2" s="3" t="s">
        <v>11</v>
      </c>
      <c r="H2" s="3" t="s">
        <v>12</v>
      </c>
      <c r="I2" s="3" t="s">
        <v>13</v>
      </c>
      <c r="J2" s="3" t="s">
        <v>14</v>
      </c>
      <c r="K2" s="3" t="s">
        <v>15</v>
      </c>
      <c r="L2" s="3" t="s">
        <v>16</v>
      </c>
      <c r="M2" s="3" t="s">
        <v>17</v>
      </c>
      <c r="N2" s="3" t="s">
        <v>18</v>
      </c>
      <c r="O2" s="3" t="s">
        <v>19</v>
      </c>
      <c r="P2" s="3" t="s">
        <v>20</v>
      </c>
      <c r="Q2" s="3" t="s">
        <v>21</v>
      </c>
      <c r="R2" s="3" t="s">
        <v>22</v>
      </c>
      <c r="S2" s="3" t="s">
        <v>23</v>
      </c>
      <c r="T2" s="3" t="s">
        <v>24</v>
      </c>
      <c r="U2" s="3" t="s">
        <v>25</v>
      </c>
      <c r="V2" s="3" t="s">
        <v>26</v>
      </c>
      <c r="W2" s="3" t="s">
        <v>27</v>
      </c>
      <c r="X2" s="3" t="s">
        <v>28</v>
      </c>
      <c r="Y2" s="4" t="s">
        <v>29</v>
      </c>
    </row>
    <row r="3" spans="1:25" ht="14.25">
      <c r="A3" s="5" t="s">
        <v>30</v>
      </c>
      <c r="B3" s="5" t="s">
        <v>31</v>
      </c>
      <c r="C3" s="5" t="s">
        <v>32</v>
      </c>
      <c r="D3" s="5"/>
      <c r="E3" s="5" t="s">
        <v>33</v>
      </c>
      <c r="F3" s="5" t="s">
        <v>34</v>
      </c>
      <c r="G3" s="5" t="s">
        <v>35</v>
      </c>
      <c r="H3" s="5" t="s">
        <v>36</v>
      </c>
      <c r="I3" s="5" t="s">
        <v>37</v>
      </c>
      <c r="J3" s="5"/>
      <c r="K3" s="5" t="str">
        <f t="shared" ref="K3:K8" si="0">CONCATENATE(IF(M3="YES","UC1;",""),IF(N3="YES"," UC2;",""),IF(O3="YES"," UC3",""))</f>
        <v/>
      </c>
      <c r="L3" s="5" t="str">
        <f t="shared" ref="L3:L8" si="1">CONCATENATE(IF(P3="YES","e-Notification;",""),IF(Q3="YES"," e-Access;",""),IF(R3="YES"," e-Submission;",""),IF(S3="YES"," e-Evaluation;",""),IF(T3="YES"," e-Awarding;",""),IF(U3="YES"," e-Request;",""),IF(V3="YES"," e-Ordering;",""),IF(W3="YES"," e-Fulfiltment;",""),IF(X3="YES"," e-Invoicing;",""),IF(Y3="YES"," e-Payment;",""))</f>
        <v xml:space="preserve"> e-Evaluation; e-Awarding;</v>
      </c>
      <c r="M3" s="5"/>
      <c r="N3" s="5"/>
      <c r="O3" s="5"/>
      <c r="P3" s="5"/>
      <c r="Q3" s="5"/>
      <c r="R3" s="5"/>
      <c r="S3" s="5" t="s">
        <v>36</v>
      </c>
      <c r="T3" s="5" t="s">
        <v>36</v>
      </c>
      <c r="U3" s="5"/>
      <c r="V3" s="5"/>
      <c r="W3" s="5"/>
      <c r="X3" s="5"/>
      <c r="Y3" s="5"/>
    </row>
    <row r="4" spans="1:25" ht="14.25">
      <c r="A4" t="s">
        <v>30</v>
      </c>
      <c r="B4" t="s">
        <v>31</v>
      </c>
      <c r="C4" t="s">
        <v>38</v>
      </c>
      <c r="E4" t="s">
        <v>39</v>
      </c>
      <c r="F4" t="s">
        <v>40</v>
      </c>
      <c r="G4" t="s">
        <v>35</v>
      </c>
      <c r="K4" t="str">
        <f t="shared" si="0"/>
        <v/>
      </c>
      <c r="L4" t="str">
        <f t="shared" si="1"/>
        <v/>
      </c>
    </row>
    <row r="5" spans="1:25" ht="14.25">
      <c r="A5" t="s">
        <v>30</v>
      </c>
      <c r="B5" t="s">
        <v>31</v>
      </c>
      <c r="C5" t="s">
        <v>41</v>
      </c>
      <c r="E5" t="s">
        <v>39</v>
      </c>
      <c r="F5" t="s">
        <v>42</v>
      </c>
      <c r="G5" t="s">
        <v>35</v>
      </c>
      <c r="K5" t="str">
        <f t="shared" si="0"/>
        <v/>
      </c>
      <c r="L5" t="str">
        <f t="shared" si="1"/>
        <v/>
      </c>
    </row>
    <row r="6" spans="1:25" ht="14.25">
      <c r="A6" t="s">
        <v>30</v>
      </c>
      <c r="B6" t="s">
        <v>31</v>
      </c>
      <c r="C6" t="s">
        <v>43</v>
      </c>
      <c r="E6" t="s">
        <v>44</v>
      </c>
      <c r="G6" t="s">
        <v>35</v>
      </c>
      <c r="K6" t="str">
        <f t="shared" si="0"/>
        <v/>
      </c>
      <c r="L6" t="str">
        <f t="shared" si="1"/>
        <v/>
      </c>
    </row>
    <row r="7" spans="1:25" ht="14.25">
      <c r="A7" t="s">
        <v>30</v>
      </c>
      <c r="B7" t="s">
        <v>31</v>
      </c>
      <c r="C7" t="s">
        <v>43</v>
      </c>
      <c r="E7" t="s">
        <v>45</v>
      </c>
      <c r="G7" t="s">
        <v>35</v>
      </c>
      <c r="K7" t="str">
        <f t="shared" si="0"/>
        <v/>
      </c>
      <c r="L7" t="str">
        <f t="shared" si="1"/>
        <v/>
      </c>
    </row>
    <row r="8" spans="1:25" ht="14.25">
      <c r="A8" s="5" t="s">
        <v>46</v>
      </c>
      <c r="B8" s="5" t="s">
        <v>47</v>
      </c>
      <c r="C8" s="5" t="s">
        <v>48</v>
      </c>
      <c r="D8" s="5"/>
      <c r="E8" s="5" t="s">
        <v>33</v>
      </c>
      <c r="F8" s="5" t="s">
        <v>49</v>
      </c>
      <c r="G8" s="5" t="s">
        <v>50</v>
      </c>
      <c r="H8" s="5" t="s">
        <v>36</v>
      </c>
      <c r="I8" s="5" t="s">
        <v>51</v>
      </c>
      <c r="J8" s="5" t="s">
        <v>52</v>
      </c>
      <c r="K8" s="5" t="str">
        <f t="shared" si="0"/>
        <v/>
      </c>
      <c r="L8" s="5" t="str">
        <f t="shared" si="1"/>
        <v>e-Notification; e-Access; e-Submission; e-Evaluation; e-Awarding;</v>
      </c>
      <c r="M8" s="5"/>
      <c r="N8" s="5"/>
      <c r="O8" s="5"/>
      <c r="P8" s="5" t="s">
        <v>36</v>
      </c>
      <c r="Q8" s="5" t="s">
        <v>36</v>
      </c>
      <c r="R8" s="5" t="s">
        <v>36</v>
      </c>
      <c r="S8" s="5" t="s">
        <v>36</v>
      </c>
      <c r="T8" s="5" t="s">
        <v>36</v>
      </c>
      <c r="U8" s="5"/>
      <c r="V8" s="5"/>
      <c r="W8" s="5"/>
      <c r="X8" s="5"/>
      <c r="Y8" s="5"/>
    </row>
    <row r="9" spans="1:25" ht="14.25">
      <c r="A9" t="s">
        <v>46</v>
      </c>
      <c r="B9" t="s">
        <v>47</v>
      </c>
      <c r="C9" t="s">
        <v>53</v>
      </c>
      <c r="E9" t="s">
        <v>39</v>
      </c>
      <c r="F9" t="s">
        <v>54</v>
      </c>
      <c r="G9" t="s">
        <v>50</v>
      </c>
    </row>
    <row r="10" spans="1:25" ht="14.25">
      <c r="A10" t="s">
        <v>46</v>
      </c>
      <c r="B10" t="s">
        <v>47</v>
      </c>
      <c r="C10" t="s">
        <v>55</v>
      </c>
      <c r="E10" t="s">
        <v>56</v>
      </c>
      <c r="F10" t="s">
        <v>57</v>
      </c>
      <c r="G10" t="s">
        <v>50</v>
      </c>
    </row>
    <row r="11" spans="1:25" ht="14.25">
      <c r="A11" s="5" t="s">
        <v>58</v>
      </c>
      <c r="B11" s="5" t="s">
        <v>59</v>
      </c>
      <c r="C11" s="5" t="s">
        <v>60</v>
      </c>
      <c r="D11" s="5"/>
      <c r="E11" s="5" t="s">
        <v>61</v>
      </c>
      <c r="F11" s="5"/>
      <c r="G11" s="5" t="s">
        <v>50</v>
      </c>
      <c r="H11" s="5" t="s">
        <v>36</v>
      </c>
      <c r="I11" s="5" t="s">
        <v>62</v>
      </c>
      <c r="J11" s="5"/>
      <c r="K11" s="5" t="str">
        <f>CONCATENATE(IF(M11="YES","UC1;",""),IF(N11="YES"," UC2;",""),IF(O11="YES"," UC3",""))</f>
        <v/>
      </c>
      <c r="L11" s="5" t="str">
        <f>CONCATENATE(IF(P11="YES","e-Notification;",""),IF(Q11="YES"," e-Access;",""),IF(R11="YES"," e-Submission;",""),IF(S11="YES"," e-Evaluation;",""),IF(T11="YES"," e-Awarding;",""),IF(U11="YES"," e-Request;",""),IF(V11="YES"," e-Ordering;",""),IF(W11="YES"," e-Fulfiltment;",""),IF(X11="YES"," e-Invoicing;",""),IF(Y11="YES"," e-Payment;",""))</f>
        <v/>
      </c>
      <c r="M11" s="5"/>
      <c r="N11" s="5"/>
      <c r="O11" s="5"/>
      <c r="P11" s="5"/>
      <c r="Q11" s="5"/>
      <c r="R11" s="5"/>
      <c r="S11" s="5"/>
      <c r="T11" s="5"/>
      <c r="U11" s="5"/>
      <c r="V11" s="5"/>
      <c r="W11" s="5"/>
      <c r="X11" s="5"/>
      <c r="Y11" s="5"/>
    </row>
    <row r="12" spans="1:25" ht="14.25">
      <c r="A12" t="s">
        <v>58</v>
      </c>
      <c r="B12" t="s">
        <v>59</v>
      </c>
      <c r="C12" t="s">
        <v>63</v>
      </c>
      <c r="E12" t="s">
        <v>64</v>
      </c>
      <c r="G12" t="s">
        <v>50</v>
      </c>
    </row>
    <row r="13" spans="1:25" ht="14.25">
      <c r="A13" t="s">
        <v>58</v>
      </c>
      <c r="B13" t="s">
        <v>59</v>
      </c>
      <c r="C13" t="s">
        <v>65</v>
      </c>
      <c r="E13" t="s">
        <v>39</v>
      </c>
      <c r="F13" t="s">
        <v>66</v>
      </c>
      <c r="G13" t="s">
        <v>67</v>
      </c>
    </row>
    <row r="14" spans="1:25" ht="14.25">
      <c r="A14" s="5" t="s">
        <v>68</v>
      </c>
      <c r="B14" s="5" t="s">
        <v>69</v>
      </c>
      <c r="C14" s="5" t="s">
        <v>70</v>
      </c>
      <c r="D14" s="5"/>
      <c r="E14" s="5" t="s">
        <v>33</v>
      </c>
      <c r="F14" s="5" t="s">
        <v>71</v>
      </c>
      <c r="G14" s="5" t="s">
        <v>67</v>
      </c>
      <c r="H14" s="5" t="s">
        <v>36</v>
      </c>
      <c r="I14" s="5" t="s">
        <v>72</v>
      </c>
      <c r="J14" s="5"/>
      <c r="K14" s="5" t="str">
        <f>CONCATENATE(IF(M14="YES","UC1;",""),IF(N14="YES"," UC2;",""),IF(O14="YES"," UC3",""))</f>
        <v/>
      </c>
      <c r="L14" s="5" t="str">
        <f>CONCATENATE(IF(P14="YES","e-Notification;",""),IF(Q14="YES"," e-Access;",""),IF(R14="YES"," e-Submission;",""),IF(S14="YES"," e-Evaluation;",""),IF(T14="YES"," e-Awarding;",""),IF(U14="YES"," e-Request;",""),IF(V14="YES"," e-Ordering;",""),IF(W14="YES"," e-Fulfiltment;",""),IF(X14="YES"," e-Invoicing;",""),IF(Y14="YES"," e-Payment;",""))</f>
        <v>e-Notification; e-Access;</v>
      </c>
      <c r="M14" s="5"/>
      <c r="N14" s="5"/>
      <c r="O14" s="5"/>
      <c r="P14" s="5" t="s">
        <v>36</v>
      </c>
      <c r="Q14" s="5" t="s">
        <v>36</v>
      </c>
      <c r="R14" s="5"/>
      <c r="S14" s="5"/>
      <c r="T14" s="5"/>
      <c r="U14" s="5"/>
      <c r="V14" s="5"/>
      <c r="W14" s="5"/>
      <c r="X14" s="5"/>
      <c r="Y14" s="5"/>
    </row>
    <row r="15" spans="1:25" ht="14.25">
      <c r="A15" t="s">
        <v>68</v>
      </c>
      <c r="B15" t="s">
        <v>69</v>
      </c>
      <c r="C15" t="s">
        <v>73</v>
      </c>
      <c r="E15" t="s">
        <v>61</v>
      </c>
      <c r="G15" t="s">
        <v>74</v>
      </c>
    </row>
    <row r="16" spans="1:25" ht="14.25">
      <c r="A16" s="5" t="s">
        <v>75</v>
      </c>
      <c r="B16" s="5" t="s">
        <v>76</v>
      </c>
      <c r="C16" s="5" t="s">
        <v>77</v>
      </c>
      <c r="D16" s="5"/>
      <c r="E16" s="5" t="s">
        <v>33</v>
      </c>
      <c r="F16" s="5" t="s">
        <v>71</v>
      </c>
      <c r="G16" s="5" t="s">
        <v>74</v>
      </c>
      <c r="H16" s="5" t="s">
        <v>36</v>
      </c>
      <c r="I16" s="5" t="s">
        <v>72</v>
      </c>
      <c r="J16" s="5"/>
      <c r="K16" s="5" t="str">
        <f>CONCATENATE(IF(M16="YES","UC1;",""),IF(N16="YES"," UC2;",""),IF(O16="YES"," UC3",""))</f>
        <v/>
      </c>
      <c r="L16" s="5" t="str">
        <f>CONCATENATE(IF(P16="YES","e-Notification;",""),IF(Q16="YES"," e-Access;",""),IF(R16="YES"," e-Submission;",""),IF(S16="YES"," e-Evaluation;",""),IF(T16="YES"," e-Awarding;",""),IF(U16="YES"," e-Request;",""),IF(V16="YES"," e-Ordering;",""),IF(W16="YES"," e-Fulfiltment;",""),IF(X16="YES"," e-Invoicing;",""),IF(Y16="YES"," e-Payment;",""))</f>
        <v>e-Notification;</v>
      </c>
      <c r="M16" s="5"/>
      <c r="N16" s="5"/>
      <c r="O16" s="5"/>
      <c r="P16" s="5" t="s">
        <v>36</v>
      </c>
      <c r="Q16" s="5"/>
      <c r="R16" s="5"/>
      <c r="S16" s="5"/>
      <c r="T16" s="5"/>
      <c r="U16" s="5"/>
      <c r="V16" s="5"/>
      <c r="W16" s="5"/>
      <c r="X16" s="5"/>
      <c r="Y16" s="5"/>
    </row>
    <row r="17" spans="1:25" ht="14.25">
      <c r="A17" t="s">
        <v>75</v>
      </c>
      <c r="B17" t="s">
        <v>76</v>
      </c>
      <c r="C17" t="s">
        <v>78</v>
      </c>
      <c r="E17" t="s">
        <v>61</v>
      </c>
      <c r="G17" t="s">
        <v>79</v>
      </c>
    </row>
    <row r="18" spans="1:25" ht="14.25">
      <c r="A18" s="5" t="s">
        <v>80</v>
      </c>
      <c r="B18" s="5" t="s">
        <v>81</v>
      </c>
      <c r="C18" s="5" t="s">
        <v>82</v>
      </c>
      <c r="D18" s="5"/>
      <c r="E18" s="5" t="s">
        <v>33</v>
      </c>
      <c r="F18" s="5"/>
      <c r="G18" s="5" t="s">
        <v>79</v>
      </c>
      <c r="H18" s="5" t="s">
        <v>36</v>
      </c>
      <c r="I18" s="5" t="s">
        <v>37</v>
      </c>
      <c r="J18" s="5"/>
      <c r="K18" s="5" t="str">
        <f>CONCATENATE(IF(M18="YES","UC1;",""),IF(N18="YES"," UC2;",""),IF(O18="YES"," UC3",""))</f>
        <v xml:space="preserve"> UC2; UC3</v>
      </c>
      <c r="L18" s="5" t="str">
        <f>CONCATENATE(IF(P18="YES","e-Notification;",""),IF(Q18="YES"," e-Access;",""),IF(R18="YES"," e-Submission;",""),IF(S18="YES"," e-Evaluation;",""),IF(T18="YES"," e-Awarding;",""),IF(U18="YES"," e-Request;",""),IF(V18="YES"," e-Ordering;",""),IF(W18="YES"," e-Fulfiltment;",""),IF(X18="YES"," e-Invoicing;",""),IF(Y18="YES"," e-Payment;",""))</f>
        <v>e-Notification;</v>
      </c>
      <c r="M18" s="5"/>
      <c r="N18" s="5" t="s">
        <v>36</v>
      </c>
      <c r="O18" s="5" t="s">
        <v>36</v>
      </c>
      <c r="P18" s="5" t="s">
        <v>36</v>
      </c>
      <c r="Q18" s="5"/>
      <c r="R18" s="5"/>
      <c r="S18" s="5"/>
      <c r="T18" s="5"/>
      <c r="U18" s="5"/>
      <c r="V18" s="5"/>
      <c r="W18" s="5"/>
      <c r="X18" s="5"/>
      <c r="Y18" s="5"/>
    </row>
    <row r="19" spans="1:25" ht="14.25">
      <c r="A19" t="s">
        <v>80</v>
      </c>
      <c r="B19" t="s">
        <v>81</v>
      </c>
      <c r="C19" t="s">
        <v>83</v>
      </c>
      <c r="E19" t="s">
        <v>64</v>
      </c>
      <c r="G19" t="s">
        <v>79</v>
      </c>
    </row>
    <row r="20" spans="1:25" ht="14.25">
      <c r="A20" t="s">
        <v>80</v>
      </c>
      <c r="B20" t="s">
        <v>81</v>
      </c>
      <c r="C20" t="s">
        <v>84</v>
      </c>
      <c r="E20" t="s">
        <v>61</v>
      </c>
      <c r="G20" t="s">
        <v>79</v>
      </c>
    </row>
    <row r="21" spans="1:25" ht="14.25">
      <c r="A21" t="s">
        <v>80</v>
      </c>
      <c r="B21" t="s">
        <v>81</v>
      </c>
      <c r="C21" t="s">
        <v>85</v>
      </c>
      <c r="E21" t="s">
        <v>44</v>
      </c>
      <c r="G21" t="s">
        <v>86</v>
      </c>
    </row>
    <row r="22" spans="1:25" ht="14.25">
      <c r="A22" s="5" t="s">
        <v>87</v>
      </c>
      <c r="B22" s="5" t="s">
        <v>88</v>
      </c>
      <c r="C22" s="5" t="s">
        <v>89</v>
      </c>
      <c r="D22" s="5"/>
      <c r="E22" s="5" t="s">
        <v>33</v>
      </c>
      <c r="F22" s="5" t="s">
        <v>90</v>
      </c>
      <c r="G22" s="5" t="s">
        <v>86</v>
      </c>
      <c r="H22" s="5" t="s">
        <v>36</v>
      </c>
      <c r="I22" s="5" t="s">
        <v>91</v>
      </c>
      <c r="J22" s="5"/>
      <c r="K22" s="5" t="str">
        <f>CONCATENATE(IF(M22="YES","UC1;",""),IF(N22="YES"," UC2;",""),IF(O22="YES"," UC3",""))</f>
        <v>UC1; UC2;</v>
      </c>
      <c r="L22" s="5" t="str">
        <f>CONCATENATE(IF(P22="YES","e-Notification;",""),IF(Q22="YES"," e-Access;",""),IF(R22="YES"," e-Submission;",""),IF(S22="YES"," e-Evaluation;",""),IF(T22="YES"," e-Awarding;",""),IF(U22="YES"," e-Request;",""),IF(V22="YES"," e-Ordering;",""),IF(W22="YES"," e-Fulfiltment;",""),IF(X22="YES"," e-Invoicing;",""),IF(Y22="YES"," e-Payment;",""))</f>
        <v>e-Notification; e-Evaluation; e-Awarding;</v>
      </c>
      <c r="M22" s="5" t="s">
        <v>36</v>
      </c>
      <c r="N22" s="5" t="s">
        <v>36</v>
      </c>
      <c r="O22" s="5"/>
      <c r="P22" s="5" t="s">
        <v>36</v>
      </c>
      <c r="Q22" s="5"/>
      <c r="R22" s="5"/>
      <c r="S22" s="5" t="s">
        <v>36</v>
      </c>
      <c r="T22" s="5" t="s">
        <v>36</v>
      </c>
      <c r="U22" s="5"/>
      <c r="V22" s="5"/>
      <c r="W22" s="5"/>
      <c r="X22" s="5"/>
      <c r="Y22" s="5"/>
    </row>
    <row r="23" spans="1:25" ht="14.25">
      <c r="A23" t="s">
        <v>87</v>
      </c>
      <c r="B23" t="s">
        <v>88</v>
      </c>
      <c r="C23" t="s">
        <v>92</v>
      </c>
      <c r="E23" t="s">
        <v>64</v>
      </c>
      <c r="G23" t="s">
        <v>86</v>
      </c>
    </row>
    <row r="24" spans="1:25" ht="14.25">
      <c r="A24" t="s">
        <v>87</v>
      </c>
      <c r="B24" t="s">
        <v>88</v>
      </c>
      <c r="C24" t="s">
        <v>93</v>
      </c>
      <c r="E24" t="s">
        <v>39</v>
      </c>
      <c r="F24" t="s">
        <v>94</v>
      </c>
      <c r="G24" t="s">
        <v>86</v>
      </c>
    </row>
    <row r="25" spans="1:25" ht="14.25">
      <c r="A25" t="s">
        <v>87</v>
      </c>
      <c r="B25" t="s">
        <v>88</v>
      </c>
      <c r="C25" t="s">
        <v>95</v>
      </c>
      <c r="E25" t="s">
        <v>39</v>
      </c>
      <c r="F25" t="s">
        <v>96</v>
      </c>
      <c r="G25" t="s">
        <v>86</v>
      </c>
    </row>
    <row r="26" spans="1:25" ht="14.25">
      <c r="A26" t="s">
        <v>87</v>
      </c>
      <c r="B26" t="s">
        <v>88</v>
      </c>
      <c r="C26" t="s">
        <v>97</v>
      </c>
      <c r="E26" t="s">
        <v>98</v>
      </c>
      <c r="F26" t="s">
        <v>99</v>
      </c>
      <c r="G26" t="s">
        <v>86</v>
      </c>
    </row>
    <row r="27" spans="1:25" ht="14.25">
      <c r="A27" t="s">
        <v>87</v>
      </c>
      <c r="B27" t="s">
        <v>88</v>
      </c>
      <c r="C27" t="s">
        <v>100</v>
      </c>
      <c r="E27" t="s">
        <v>101</v>
      </c>
      <c r="F27" t="s">
        <v>102</v>
      </c>
      <c r="G27" t="s">
        <v>86</v>
      </c>
    </row>
    <row r="28" spans="1:25" ht="14.25">
      <c r="A28" t="s">
        <v>87</v>
      </c>
      <c r="B28" t="s">
        <v>88</v>
      </c>
      <c r="C28" t="s">
        <v>103</v>
      </c>
      <c r="E28" t="s">
        <v>44</v>
      </c>
      <c r="G28" t="s">
        <v>86</v>
      </c>
    </row>
    <row r="29" spans="1:25" ht="14.25">
      <c r="A29" t="s">
        <v>87</v>
      </c>
      <c r="B29" t="s">
        <v>88</v>
      </c>
      <c r="C29" t="s">
        <v>104</v>
      </c>
      <c r="E29" t="s">
        <v>44</v>
      </c>
      <c r="G29" t="s">
        <v>86</v>
      </c>
    </row>
    <row r="30" spans="1:25" ht="14.25">
      <c r="A30" t="s">
        <v>87</v>
      </c>
      <c r="B30" t="s">
        <v>88</v>
      </c>
      <c r="C30" t="s">
        <v>105</v>
      </c>
      <c r="E30" t="s">
        <v>45</v>
      </c>
      <c r="G30" t="s">
        <v>86</v>
      </c>
    </row>
    <row r="31" spans="1:25" ht="14.25">
      <c r="A31" t="s">
        <v>87</v>
      </c>
      <c r="B31" t="s">
        <v>88</v>
      </c>
      <c r="C31" t="s">
        <v>106</v>
      </c>
      <c r="E31" t="s">
        <v>107</v>
      </c>
      <c r="F31" t="s">
        <v>108</v>
      </c>
      <c r="G31" t="s">
        <v>86</v>
      </c>
    </row>
    <row r="32" spans="1:25" ht="14.25">
      <c r="A32" t="s">
        <v>87</v>
      </c>
      <c r="B32" t="s">
        <v>88</v>
      </c>
      <c r="C32" t="s">
        <v>109</v>
      </c>
      <c r="E32" t="s">
        <v>107</v>
      </c>
      <c r="F32" t="s">
        <v>110</v>
      </c>
      <c r="G32" t="s">
        <v>111</v>
      </c>
    </row>
    <row r="33" spans="1:25" ht="14.25">
      <c r="A33" s="5" t="s">
        <v>112</v>
      </c>
      <c r="B33" s="5" t="s">
        <v>113</v>
      </c>
      <c r="C33" s="5" t="s">
        <v>114</v>
      </c>
      <c r="D33" s="5"/>
      <c r="E33" s="5" t="s">
        <v>33</v>
      </c>
      <c r="F33" s="5"/>
      <c r="G33" s="5" t="s">
        <v>111</v>
      </c>
      <c r="H33" s="5" t="s">
        <v>36</v>
      </c>
      <c r="I33" s="5" t="s">
        <v>37</v>
      </c>
      <c r="J33" s="5"/>
      <c r="K33" s="5" t="str">
        <f>CONCATENATE(IF(M33="YES","UC1;",""),IF(N33="YES"," UC2;",""),IF(O33="YES"," UC3",""))</f>
        <v>UC1; UC2;</v>
      </c>
      <c r="L33" s="5" t="str">
        <f>CONCATENATE(IF(P33="YES","e-Notification;",""),IF(Q33="YES"," e-Access;",""),IF(R33="YES"," e-Submission;",""),IF(S33="YES"," e-Evaluation;",""),IF(T33="YES"," e-Awarding;",""),IF(U33="YES"," e-Request;",""),IF(V33="YES"," e-Ordering;",""),IF(W33="YES"," e-Fulfiltment;",""),IF(X33="YES"," e-Invoicing;",""),IF(Y33="YES"," e-Payment;",""))</f>
        <v/>
      </c>
      <c r="M33" s="5" t="s">
        <v>36</v>
      </c>
      <c r="N33" s="5" t="s">
        <v>36</v>
      </c>
      <c r="O33" s="5"/>
      <c r="P33" s="5"/>
      <c r="Q33" s="5"/>
      <c r="R33" s="5"/>
      <c r="S33" s="5"/>
      <c r="T33" s="5"/>
      <c r="U33" s="5"/>
      <c r="V33" s="5"/>
      <c r="W33" s="5"/>
      <c r="X33" s="5"/>
      <c r="Y33" s="5"/>
    </row>
    <row r="34" spans="1:25" ht="14.25">
      <c r="A34" t="s">
        <v>112</v>
      </c>
      <c r="B34" t="s">
        <v>113</v>
      </c>
      <c r="C34" t="s">
        <v>115</v>
      </c>
      <c r="E34" t="s">
        <v>64</v>
      </c>
      <c r="G34" t="s">
        <v>111</v>
      </c>
    </row>
    <row r="35" spans="1:25" ht="14.25">
      <c r="A35" t="s">
        <v>112</v>
      </c>
      <c r="B35" t="s">
        <v>113</v>
      </c>
      <c r="C35" t="s">
        <v>116</v>
      </c>
      <c r="E35" t="s">
        <v>61</v>
      </c>
      <c r="G35" t="s">
        <v>111</v>
      </c>
    </row>
    <row r="36" spans="1:25" ht="14.25">
      <c r="A36" t="s">
        <v>112</v>
      </c>
      <c r="B36" t="s">
        <v>113</v>
      </c>
      <c r="C36" t="s">
        <v>117</v>
      </c>
      <c r="E36" t="s">
        <v>61</v>
      </c>
      <c r="G36" t="s">
        <v>111</v>
      </c>
    </row>
    <row r="37" spans="1:25" ht="14.25">
      <c r="A37" t="s">
        <v>112</v>
      </c>
      <c r="B37" t="s">
        <v>113</v>
      </c>
      <c r="C37" t="s">
        <v>118</v>
      </c>
      <c r="E37" t="s">
        <v>61</v>
      </c>
      <c r="G37" t="s">
        <v>119</v>
      </c>
    </row>
    <row r="38" spans="1:25" ht="14.25">
      <c r="A38" s="5" t="s">
        <v>120</v>
      </c>
      <c r="B38" s="5" t="s">
        <v>121</v>
      </c>
      <c r="C38" s="5" t="s">
        <v>122</v>
      </c>
      <c r="D38" s="5"/>
      <c r="E38" s="5" t="s">
        <v>33</v>
      </c>
      <c r="F38" s="5"/>
      <c r="G38" s="5" t="s">
        <v>123</v>
      </c>
      <c r="H38" s="5" t="s">
        <v>36</v>
      </c>
      <c r="I38" s="5" t="s">
        <v>37</v>
      </c>
      <c r="J38" s="5"/>
      <c r="K38" s="5" t="str">
        <f>CONCATENATE(IF(M38="YES","UC1;",""),IF(N38="YES"," UC2;",""),IF(O38="YES"," UC3",""))</f>
        <v/>
      </c>
      <c r="L38" s="5" t="str">
        <f>CONCATENATE(IF(P38="YES","e-Notification;",""),IF(Q38="YES"," e-Access;",""),IF(R38="YES"," e-Submission;",""),IF(S38="YES"," e-Evaluation;",""),IF(T38="YES"," e-Awarding;",""),IF(U38="YES"," e-Request;",""),IF(V38="YES"," e-Ordering;",""),IF(W38="YES"," e-Fulfiltment;",""),IF(X38="YES"," e-Invoicing;",""),IF(Y38="YES"," e-Payment;",""))</f>
        <v>e-Notification;</v>
      </c>
      <c r="M38" s="5"/>
      <c r="N38" s="5"/>
      <c r="O38" s="5"/>
      <c r="P38" s="5" t="s">
        <v>36</v>
      </c>
      <c r="Q38" s="5"/>
      <c r="R38" s="5"/>
      <c r="S38" s="5"/>
      <c r="T38" s="5"/>
      <c r="U38" s="5"/>
      <c r="V38" s="5"/>
      <c r="W38" s="5"/>
      <c r="X38" s="5"/>
      <c r="Y38" s="5"/>
    </row>
    <row r="39" spans="1:25" ht="14.25">
      <c r="A39" s="5" t="s">
        <v>124</v>
      </c>
      <c r="B39" s="5" t="s">
        <v>125</v>
      </c>
      <c r="C39" s="5" t="s">
        <v>126</v>
      </c>
      <c r="D39" s="5"/>
      <c r="E39" s="5" t="s">
        <v>33</v>
      </c>
      <c r="F39" s="5" t="s">
        <v>127</v>
      </c>
      <c r="G39" s="5" t="s">
        <v>123</v>
      </c>
      <c r="H39" s="5" t="s">
        <v>36</v>
      </c>
      <c r="I39" s="5" t="s">
        <v>37</v>
      </c>
      <c r="J39" s="5"/>
      <c r="K39" s="5" t="str">
        <f>CONCATENATE(IF(M39="YES","UC1;",""),IF(N39="YES"," UC2;",""),IF(O39="YES"," UC3",""))</f>
        <v>UC1; UC3</v>
      </c>
      <c r="L39" s="5" t="str">
        <f>CONCATENATE(IF(P39="YES","e-Notification;",""),IF(Q39="YES"," e-Access;",""),IF(R39="YES"," e-Submission;",""),IF(S39="YES"," e-Evaluation;",""),IF(T39="YES"," e-Awarding;",""),IF(U39="YES"," e-Request;",""),IF(V39="YES"," e-Ordering;",""),IF(W39="YES"," e-Fulfiltment;",""),IF(X39="YES"," e-Invoicing;",""),IF(Y39="YES"," e-Payment;",""))</f>
        <v>e-Notification; e-Awarding;</v>
      </c>
      <c r="M39" s="5" t="s">
        <v>36</v>
      </c>
      <c r="N39" s="5"/>
      <c r="O39" s="5" t="s">
        <v>36</v>
      </c>
      <c r="P39" s="5" t="s">
        <v>36</v>
      </c>
      <c r="Q39" s="5"/>
      <c r="R39" s="5"/>
      <c r="S39" s="5"/>
      <c r="T39" s="5" t="s">
        <v>36</v>
      </c>
      <c r="U39" s="5"/>
      <c r="V39" s="5"/>
      <c r="W39" s="5"/>
      <c r="X39" s="5"/>
      <c r="Y39" s="5"/>
    </row>
    <row r="40" spans="1:25" ht="14.25">
      <c r="A40" t="s">
        <v>124</v>
      </c>
      <c r="B40" t="s">
        <v>125</v>
      </c>
      <c r="C40" t="s">
        <v>128</v>
      </c>
      <c r="E40" t="s">
        <v>107</v>
      </c>
      <c r="F40" t="s">
        <v>129</v>
      </c>
      <c r="G40" t="s">
        <v>123</v>
      </c>
    </row>
    <row r="41" spans="1:25" ht="14.25">
      <c r="A41" t="s">
        <v>124</v>
      </c>
      <c r="B41" t="s">
        <v>125</v>
      </c>
      <c r="C41" t="s">
        <v>130</v>
      </c>
      <c r="E41" t="s">
        <v>107</v>
      </c>
      <c r="F41" t="s">
        <v>131</v>
      </c>
      <c r="G41" t="s">
        <v>123</v>
      </c>
    </row>
    <row r="42" spans="1:25" ht="14.25">
      <c r="A42" t="s">
        <v>124</v>
      </c>
      <c r="B42" t="s">
        <v>125</v>
      </c>
      <c r="C42" t="s">
        <v>132</v>
      </c>
      <c r="E42" t="s">
        <v>44</v>
      </c>
      <c r="G42" t="s">
        <v>123</v>
      </c>
    </row>
    <row r="43" spans="1:25" ht="14.25">
      <c r="A43" t="s">
        <v>124</v>
      </c>
      <c r="B43" t="s">
        <v>125</v>
      </c>
      <c r="C43" t="s">
        <v>133</v>
      </c>
      <c r="E43" t="s">
        <v>44</v>
      </c>
      <c r="G43" t="s">
        <v>134</v>
      </c>
    </row>
    <row r="44" spans="1:25" ht="14.25">
      <c r="A44" s="5" t="s">
        <v>135</v>
      </c>
      <c r="B44" s="5" t="s">
        <v>136</v>
      </c>
      <c r="C44" s="5" t="s">
        <v>137</v>
      </c>
      <c r="D44" s="5"/>
      <c r="E44" s="5" t="s">
        <v>33</v>
      </c>
      <c r="F44" s="5" t="s">
        <v>138</v>
      </c>
      <c r="G44" s="5" t="s">
        <v>134</v>
      </c>
      <c r="H44" s="5" t="s">
        <v>36</v>
      </c>
      <c r="I44" s="5" t="s">
        <v>139</v>
      </c>
      <c r="J44" s="5"/>
      <c r="K44" s="5" t="str">
        <f>CONCATENATE(IF(M44="YES","UC1;",""),IF(N44="YES"," UC2;",""),IF(O44="YES"," UC3",""))</f>
        <v/>
      </c>
      <c r="L44" s="5" t="str">
        <f>CONCATENATE(IF(P44="YES","e-Notification;",""),IF(Q44="YES"," e-Access;",""),IF(R44="YES"," e-Submission;",""),IF(S44="YES"," e-Evaluation;",""),IF(T44="YES"," e-Awarding;",""),IF(U44="YES"," e-Request;",""),IF(V44="YES"," e-Ordering;",""),IF(W44="YES"," e-Fulfiltment;",""),IF(X44="YES"," e-Invoicing;",""),IF(Y44="YES"," e-Payment;",""))</f>
        <v>e-Notification; e-Awarding;</v>
      </c>
      <c r="M44" s="5"/>
      <c r="N44" s="5"/>
      <c r="O44" s="5"/>
      <c r="P44" s="5" t="s">
        <v>36</v>
      </c>
      <c r="Q44" s="5"/>
      <c r="R44" s="5"/>
      <c r="S44" s="5"/>
      <c r="T44" s="5" t="s">
        <v>36</v>
      </c>
      <c r="U44" s="5"/>
      <c r="V44" s="5"/>
      <c r="W44" s="5"/>
      <c r="X44" s="5"/>
      <c r="Y44" s="5"/>
    </row>
    <row r="45" spans="1:25" ht="14.25">
      <c r="A45" t="s">
        <v>135</v>
      </c>
      <c r="B45" t="s">
        <v>136</v>
      </c>
      <c r="C45" t="s">
        <v>140</v>
      </c>
      <c r="E45" t="s">
        <v>64</v>
      </c>
      <c r="G45" t="s">
        <v>141</v>
      </c>
    </row>
    <row r="46" spans="1:25" ht="14.25">
      <c r="A46" s="5" t="s">
        <v>142</v>
      </c>
      <c r="B46" s="5" t="s">
        <v>143</v>
      </c>
      <c r="C46" s="5" t="s">
        <v>144</v>
      </c>
      <c r="D46" s="5"/>
      <c r="E46" s="5" t="s">
        <v>33</v>
      </c>
      <c r="F46" s="5" t="s">
        <v>145</v>
      </c>
      <c r="G46" s="5" t="s">
        <v>141</v>
      </c>
      <c r="H46" s="5" t="s">
        <v>36</v>
      </c>
      <c r="I46" s="5" t="s">
        <v>37</v>
      </c>
      <c r="J46" s="5"/>
      <c r="K46" s="5" t="str">
        <f>CONCATENATE(IF(M46="YES","UC1;",""),IF(N46="YES"," UC2;",""),IF(O46="YES"," UC3",""))</f>
        <v/>
      </c>
      <c r="L46" s="5" t="str">
        <f>CONCATENATE(IF(P46="YES","e-Notification;",""),IF(Q46="YES"," e-Access;",""),IF(R46="YES"," e-Submission;",""),IF(S46="YES"," e-Evaluation;",""),IF(T46="YES"," e-Awarding;",""),IF(U46="YES"," e-Request;",""),IF(V46="YES"," e-Ordering;",""),IF(W46="YES"," e-Fulfiltment;",""),IF(X46="YES"," e-Invoicing;",""),IF(Y46="YES"," e-Payment;",""))</f>
        <v>e-Notification; e-Awarding;</v>
      </c>
      <c r="M46" s="5"/>
      <c r="N46" s="5"/>
      <c r="O46" s="5"/>
      <c r="P46" s="5" t="s">
        <v>36</v>
      </c>
      <c r="Q46" s="5"/>
      <c r="R46" s="5"/>
      <c r="S46" s="5"/>
      <c r="T46" s="5" t="s">
        <v>36</v>
      </c>
      <c r="U46" s="5"/>
      <c r="V46" s="5"/>
      <c r="W46" s="5"/>
      <c r="X46" s="5"/>
      <c r="Y46" s="5"/>
    </row>
    <row r="47" spans="1:25" ht="14.25">
      <c r="A47" t="s">
        <v>142</v>
      </c>
      <c r="B47" t="s">
        <v>143</v>
      </c>
      <c r="C47" t="s">
        <v>146</v>
      </c>
      <c r="E47" t="s">
        <v>64</v>
      </c>
      <c r="G47" t="s">
        <v>147</v>
      </c>
    </row>
    <row r="48" spans="1:25" ht="14.25">
      <c r="A48" s="5" t="s">
        <v>148</v>
      </c>
      <c r="B48" s="5" t="s">
        <v>149</v>
      </c>
      <c r="C48" s="5" t="s">
        <v>150</v>
      </c>
      <c r="D48" s="5"/>
      <c r="E48" s="5" t="s">
        <v>33</v>
      </c>
      <c r="F48" s="5" t="s">
        <v>151</v>
      </c>
      <c r="G48" s="5" t="s">
        <v>147</v>
      </c>
      <c r="H48" s="5" t="s">
        <v>36</v>
      </c>
      <c r="I48" s="5" t="s">
        <v>91</v>
      </c>
      <c r="J48" s="5"/>
      <c r="K48" s="5" t="str">
        <f>CONCATENATE(IF(M48="YES","UC1;",""),IF(N48="YES"," UC2;",""),IF(O48="YES"," UC3",""))</f>
        <v/>
      </c>
      <c r="L48" s="5" t="str">
        <f>CONCATENATE(IF(P48="YES","e-Notification;",""),IF(Q48="YES"," e-Access;",""),IF(R48="YES"," e-Submission;",""),IF(S48="YES"," e-Evaluation;",""),IF(T48="YES"," e-Awarding;",""),IF(U48="YES"," e-Request;",""),IF(V48="YES"," e-Ordering;",""),IF(W48="YES"," e-Fulfiltment;",""),IF(X48="YES"," e-Invoicing;",""),IF(Y48="YES"," e-Payment;",""))</f>
        <v>e-Notification;</v>
      </c>
      <c r="M48" s="5"/>
      <c r="N48" s="5"/>
      <c r="O48" s="5"/>
      <c r="P48" s="5" t="s">
        <v>36</v>
      </c>
      <c r="Q48" s="5"/>
      <c r="R48" s="5"/>
      <c r="S48" s="5"/>
      <c r="T48" s="5"/>
      <c r="U48" s="5"/>
      <c r="V48" s="5"/>
      <c r="W48" s="5"/>
      <c r="X48" s="5"/>
      <c r="Y48" s="5"/>
    </row>
    <row r="49" spans="1:25" ht="14.25">
      <c r="A49" t="s">
        <v>148</v>
      </c>
      <c r="B49" t="s">
        <v>149</v>
      </c>
      <c r="C49" t="s">
        <v>152</v>
      </c>
      <c r="E49" t="s">
        <v>64</v>
      </c>
      <c r="G49" t="s">
        <v>147</v>
      </c>
    </row>
    <row r="50" spans="1:25" ht="14.25">
      <c r="A50" t="s">
        <v>148</v>
      </c>
      <c r="B50" t="s">
        <v>149</v>
      </c>
      <c r="C50" t="s">
        <v>153</v>
      </c>
      <c r="E50" t="s">
        <v>154</v>
      </c>
      <c r="F50" t="s">
        <v>155</v>
      </c>
    </row>
    <row r="51" spans="1:25" ht="14.25">
      <c r="A51" s="5" t="s">
        <v>156</v>
      </c>
      <c r="B51" s="5" t="s">
        <v>157</v>
      </c>
      <c r="C51" s="5" t="s">
        <v>158</v>
      </c>
      <c r="D51" s="5"/>
      <c r="E51" s="5" t="s">
        <v>101</v>
      </c>
      <c r="F51" s="5" t="s">
        <v>159</v>
      </c>
      <c r="G51" s="5"/>
      <c r="H51" s="5" t="s">
        <v>36</v>
      </c>
      <c r="I51" s="5" t="s">
        <v>160</v>
      </c>
      <c r="J51" s="5" t="s">
        <v>161</v>
      </c>
      <c r="K51" s="5" t="str">
        <f>CONCATENATE(IF(M51="YES","UC1;",""),IF(N51="YES"," UC2;",""),IF(O51="YES"," UC3",""))</f>
        <v>UC1; UC2; UC3</v>
      </c>
      <c r="L51" s="5" t="str">
        <f>CONCATENATE(IF(P51="YES","e-Notification;",""),IF(Q51="YES"," e-Access;",""),IF(R51="YES"," e-Submission;",""),IF(S51="YES"," e-Evaluation;",""),IF(T51="YES"," e-Awarding;",""),IF(U51="YES"," e-Request;",""),IF(V51="YES"," e-Ordering;",""),IF(W51="YES"," e-Fulfiltment;",""),IF(X51="YES"," e-Invoicing;",""),IF(Y51="YES"," e-Payment;",""))</f>
        <v>e-Notification; e-Access; e-Submission; e-Evaluation; e-Awarding; e-Request; e-Ordering; e-Fulfiltment; e-Invoicing; e-Payment;</v>
      </c>
      <c r="M51" s="5" t="s">
        <v>36</v>
      </c>
      <c r="N51" s="5" t="s">
        <v>36</v>
      </c>
      <c r="O51" s="5" t="s">
        <v>36</v>
      </c>
      <c r="P51" s="5" t="s">
        <v>36</v>
      </c>
      <c r="Q51" s="5" t="s">
        <v>36</v>
      </c>
      <c r="R51" s="5" t="s">
        <v>36</v>
      </c>
      <c r="S51" s="5" t="s">
        <v>36</v>
      </c>
      <c r="T51" s="5" t="s">
        <v>36</v>
      </c>
      <c r="U51" s="5" t="s">
        <v>36</v>
      </c>
      <c r="V51" s="5" t="s">
        <v>36</v>
      </c>
      <c r="W51" s="5" t="s">
        <v>36</v>
      </c>
      <c r="X51" s="5" t="s">
        <v>36</v>
      </c>
      <c r="Y51" s="5" t="s">
        <v>36</v>
      </c>
    </row>
    <row r="52" spans="1:25" ht="14.25">
      <c r="A52" t="s">
        <v>156</v>
      </c>
      <c r="B52" t="s">
        <v>157</v>
      </c>
      <c r="C52" t="s">
        <v>162</v>
      </c>
      <c r="E52" t="s">
        <v>101</v>
      </c>
      <c r="F52" t="s">
        <v>163</v>
      </c>
    </row>
    <row r="53" spans="1:25" ht="14.25">
      <c r="A53" t="s">
        <v>156</v>
      </c>
      <c r="B53" t="s">
        <v>157</v>
      </c>
      <c r="C53" t="s">
        <v>164</v>
      </c>
      <c r="E53" t="s">
        <v>107</v>
      </c>
      <c r="F53" t="s">
        <v>165</v>
      </c>
    </row>
    <row r="54" spans="1:25" ht="14.25">
      <c r="A54" t="s">
        <v>156</v>
      </c>
      <c r="B54" t="s">
        <v>157</v>
      </c>
      <c r="C54" t="s">
        <v>166</v>
      </c>
      <c r="E54" t="s">
        <v>167</v>
      </c>
      <c r="F54" t="s">
        <v>168</v>
      </c>
    </row>
    <row r="55" spans="1:25" ht="14.25">
      <c r="A55" t="s">
        <v>156</v>
      </c>
      <c r="B55" t="s">
        <v>157</v>
      </c>
      <c r="C55" t="s">
        <v>169</v>
      </c>
      <c r="E55" t="s">
        <v>170</v>
      </c>
    </row>
    <row r="56" spans="1:25" ht="14.25">
      <c r="A56" t="s">
        <v>156</v>
      </c>
      <c r="B56" t="s">
        <v>157</v>
      </c>
      <c r="C56" t="s">
        <v>171</v>
      </c>
      <c r="E56" t="s">
        <v>98</v>
      </c>
      <c r="F56" t="s">
        <v>172</v>
      </c>
    </row>
    <row r="57" spans="1:25" ht="14.25">
      <c r="A57" t="s">
        <v>156</v>
      </c>
      <c r="B57" t="s">
        <v>157</v>
      </c>
      <c r="C57" t="s">
        <v>173</v>
      </c>
      <c r="E57" t="s">
        <v>154</v>
      </c>
      <c r="F57" t="s">
        <v>174</v>
      </c>
    </row>
    <row r="58" spans="1:25" ht="14.25">
      <c r="A58" t="s">
        <v>156</v>
      </c>
      <c r="B58" t="s">
        <v>157</v>
      </c>
      <c r="C58" t="s">
        <v>175</v>
      </c>
      <c r="E58" t="s">
        <v>45</v>
      </c>
      <c r="F58" t="s">
        <v>176</v>
      </c>
    </row>
    <row r="59" spans="1:25" ht="14.25">
      <c r="A59" t="s">
        <v>156</v>
      </c>
      <c r="B59" t="s">
        <v>157</v>
      </c>
      <c r="C59" t="s">
        <v>177</v>
      </c>
      <c r="E59" t="s">
        <v>39</v>
      </c>
      <c r="F59" t="s">
        <v>178</v>
      </c>
    </row>
    <row r="60" spans="1:25" ht="14.25">
      <c r="A60" t="s">
        <v>156</v>
      </c>
      <c r="B60" t="s">
        <v>157</v>
      </c>
      <c r="C60" t="s">
        <v>179</v>
      </c>
      <c r="E60" t="s">
        <v>167</v>
      </c>
      <c r="F60" t="s">
        <v>180</v>
      </c>
    </row>
    <row r="61" spans="1:25" ht="14.25">
      <c r="A61" t="s">
        <v>156</v>
      </c>
      <c r="B61" t="s">
        <v>157</v>
      </c>
      <c r="C61" t="s">
        <v>181</v>
      </c>
      <c r="E61" t="s">
        <v>39</v>
      </c>
      <c r="F61" t="s">
        <v>182</v>
      </c>
    </row>
    <row r="62" spans="1:25" ht="14.25">
      <c r="A62" t="s">
        <v>156</v>
      </c>
      <c r="B62" t="s">
        <v>157</v>
      </c>
      <c r="C62" t="s">
        <v>183</v>
      </c>
      <c r="E62" t="s">
        <v>101</v>
      </c>
      <c r="F62" t="s">
        <v>184</v>
      </c>
    </row>
    <row r="63" spans="1:25" ht="14.25">
      <c r="A63" s="5" t="s">
        <v>156</v>
      </c>
      <c r="B63" s="5" t="s">
        <v>185</v>
      </c>
      <c r="C63" s="5" t="s">
        <v>186</v>
      </c>
      <c r="D63" s="5"/>
      <c r="E63" s="5" t="s">
        <v>33</v>
      </c>
      <c r="F63" s="5"/>
      <c r="G63" s="5" t="s">
        <v>187</v>
      </c>
      <c r="H63" s="5" t="s">
        <v>36</v>
      </c>
      <c r="I63" s="5" t="s">
        <v>37</v>
      </c>
      <c r="J63" s="5"/>
      <c r="K63" s="5" t="str">
        <f>CONCATENATE(IF(M63="YES","UC1;",""),IF(N63="YES"," UC2;",""),IF(O63="YES"," UC3",""))</f>
        <v/>
      </c>
      <c r="L63" s="5" t="str">
        <f>CONCATENATE(IF(P63="YES","e-Notification;",""),IF(Q63="YES"," e-Access;",""),IF(R63="YES"," e-Submission;",""),IF(S63="YES"," e-Evaluation;",""),IF(T63="YES"," e-Awarding;",""),IF(U63="YES"," e-Request;",""),IF(V63="YES"," e-Ordering;",""),IF(W63="YES"," e-Fulfiltment;",""),IF(X63="YES"," e-Invoicing;",""),IF(Y63="YES"," e-Payment;",""))</f>
        <v/>
      </c>
      <c r="M63" s="5"/>
      <c r="N63" s="5"/>
      <c r="O63" s="5"/>
      <c r="P63" s="5"/>
      <c r="Q63" s="5"/>
      <c r="R63" s="5"/>
      <c r="S63" s="5"/>
      <c r="T63" s="5"/>
      <c r="U63" s="5"/>
      <c r="V63" s="5"/>
      <c r="W63" s="5"/>
      <c r="X63" s="5"/>
      <c r="Y63" s="5"/>
    </row>
    <row r="64" spans="1:25" ht="14.25">
      <c r="A64" t="s">
        <v>156</v>
      </c>
      <c r="B64" t="s">
        <v>185</v>
      </c>
      <c r="C64" t="s">
        <v>188</v>
      </c>
      <c r="E64" t="s">
        <v>64</v>
      </c>
    </row>
    <row r="65" spans="1:25" ht="14.25">
      <c r="A65" t="s">
        <v>156</v>
      </c>
      <c r="B65" t="s">
        <v>185</v>
      </c>
      <c r="C65" t="s">
        <v>189</v>
      </c>
      <c r="E65" t="s">
        <v>190</v>
      </c>
    </row>
    <row r="66" spans="1:25" ht="14.25">
      <c r="A66" t="s">
        <v>156</v>
      </c>
      <c r="B66" t="s">
        <v>185</v>
      </c>
      <c r="C66" t="s">
        <v>191</v>
      </c>
      <c r="E66" t="s">
        <v>192</v>
      </c>
    </row>
    <row r="67" spans="1:25" ht="14.25">
      <c r="A67" t="s">
        <v>156</v>
      </c>
      <c r="B67" t="s">
        <v>185</v>
      </c>
      <c r="C67" t="s">
        <v>193</v>
      </c>
      <c r="E67" t="s">
        <v>101</v>
      </c>
    </row>
    <row r="68" spans="1:25" ht="14.25">
      <c r="A68" t="s">
        <v>156</v>
      </c>
      <c r="B68" t="s">
        <v>185</v>
      </c>
      <c r="C68" t="s">
        <v>194</v>
      </c>
      <c r="E68" t="s">
        <v>44</v>
      </c>
      <c r="G68" t="s">
        <v>195</v>
      </c>
    </row>
    <row r="69" spans="1:25" ht="14.25">
      <c r="A69" s="5" t="s">
        <v>196</v>
      </c>
      <c r="B69" s="5" t="s">
        <v>197</v>
      </c>
      <c r="C69" s="5" t="s">
        <v>198</v>
      </c>
      <c r="D69" s="5"/>
      <c r="E69" s="5" t="s">
        <v>33</v>
      </c>
      <c r="F69" s="5"/>
      <c r="G69" s="5" t="s">
        <v>195</v>
      </c>
      <c r="H69" s="5" t="s">
        <v>36</v>
      </c>
      <c r="I69" s="5" t="s">
        <v>37</v>
      </c>
      <c r="J69" s="5"/>
      <c r="K69" s="5" t="str">
        <f>CONCATENATE(IF(M69="YES","UC1;",""),IF(N69="YES"," UC2;",""),IF(O69="YES"," UC3",""))</f>
        <v/>
      </c>
      <c r="L69" s="5" t="str">
        <f>CONCATENATE(IF(P69="YES","e-Notification;",""),IF(Q69="YES"," e-Access;",""),IF(R69="YES"," e-Submission;",""),IF(S69="YES"," e-Evaluation;",""),IF(T69="YES"," e-Awarding;",""),IF(U69="YES"," e-Request;",""),IF(V69="YES"," e-Ordering;",""),IF(W69="YES"," e-Fulfiltment;",""),IF(X69="YES"," e-Invoicing;",""),IF(Y69="YES"," e-Payment;",""))</f>
        <v>e-Notification; e-Access;</v>
      </c>
      <c r="M69" s="5"/>
      <c r="N69" s="5"/>
      <c r="O69" s="5"/>
      <c r="P69" s="5" t="s">
        <v>36</v>
      </c>
      <c r="Q69" s="5" t="s">
        <v>36</v>
      </c>
      <c r="R69" s="5"/>
      <c r="S69" s="5"/>
      <c r="T69" s="5"/>
      <c r="U69" s="5"/>
      <c r="V69" s="5"/>
      <c r="W69" s="5"/>
      <c r="X69" s="5"/>
      <c r="Y69" s="5"/>
    </row>
    <row r="70" spans="1:25" ht="14.25">
      <c r="A70" t="s">
        <v>196</v>
      </c>
      <c r="B70" t="s">
        <v>197</v>
      </c>
      <c r="C70" t="s">
        <v>199</v>
      </c>
      <c r="E70" t="s">
        <v>39</v>
      </c>
      <c r="F70" t="s">
        <v>200</v>
      </c>
      <c r="G70" t="s">
        <v>195</v>
      </c>
    </row>
    <row r="71" spans="1:25" ht="14.25">
      <c r="A71" t="s">
        <v>196</v>
      </c>
      <c r="B71" t="s">
        <v>197</v>
      </c>
      <c r="C71" t="s">
        <v>201</v>
      </c>
      <c r="E71" t="s">
        <v>44</v>
      </c>
      <c r="G71" t="s">
        <v>195</v>
      </c>
    </row>
    <row r="72" spans="1:25" ht="14.25">
      <c r="A72" t="s">
        <v>196</v>
      </c>
      <c r="B72" t="s">
        <v>197</v>
      </c>
      <c r="C72" t="s">
        <v>202</v>
      </c>
      <c r="E72" t="s">
        <v>61</v>
      </c>
      <c r="G72" t="s">
        <v>203</v>
      </c>
    </row>
    <row r="73" spans="1:25" ht="14.25">
      <c r="A73" s="5" t="s">
        <v>204</v>
      </c>
      <c r="B73" s="5" t="s">
        <v>205</v>
      </c>
      <c r="C73" s="5" t="s">
        <v>206</v>
      </c>
      <c r="D73" s="5"/>
      <c r="E73" s="5" t="s">
        <v>33</v>
      </c>
      <c r="F73" s="5" t="s">
        <v>207</v>
      </c>
      <c r="G73" s="5" t="s">
        <v>203</v>
      </c>
      <c r="H73" s="5" t="s">
        <v>36</v>
      </c>
      <c r="I73" s="5" t="s">
        <v>208</v>
      </c>
      <c r="J73" s="5"/>
      <c r="K73" s="5" t="str">
        <f>CONCATENATE(IF(M73="YES","UC1;",""),IF(N73="YES"," UC2;",""),IF(O73="YES"," UC3",""))</f>
        <v/>
      </c>
      <c r="L73" s="5" t="str">
        <f>CONCATENATE(IF(P73="YES","e-Notification;",""),IF(Q73="YES"," e-Access;",""),IF(R73="YES"," e-Submission;",""),IF(S73="YES"," e-Evaluation;",""),IF(T73="YES"," e-Awarding;",""),IF(U73="YES"," e-Request;",""),IF(V73="YES"," e-Ordering;",""),IF(W73="YES"," e-Fulfiltment;",""),IF(X73="YES"," e-Invoicing;",""),IF(Y73="YES"," e-Payment;",""))</f>
        <v>e-Notification;</v>
      </c>
      <c r="M73" s="5"/>
      <c r="N73" s="5"/>
      <c r="O73" s="5"/>
      <c r="P73" s="5" t="s">
        <v>36</v>
      </c>
      <c r="Q73" s="5"/>
      <c r="R73" s="5"/>
      <c r="S73" s="5"/>
      <c r="T73" s="5"/>
      <c r="U73" s="5"/>
      <c r="V73" s="5"/>
      <c r="W73" s="5"/>
      <c r="X73" s="5"/>
      <c r="Y73" s="5"/>
    </row>
    <row r="74" spans="1:25" ht="14.25">
      <c r="A74" t="s">
        <v>204</v>
      </c>
      <c r="B74" t="s">
        <v>205</v>
      </c>
      <c r="C74" t="s">
        <v>209</v>
      </c>
      <c r="E74" t="s">
        <v>64</v>
      </c>
      <c r="G74" t="s">
        <v>203</v>
      </c>
    </row>
    <row r="75" spans="1:25" ht="14.25">
      <c r="A75" t="s">
        <v>204</v>
      </c>
      <c r="B75" t="s">
        <v>205</v>
      </c>
      <c r="C75" t="s">
        <v>210</v>
      </c>
      <c r="E75" t="s">
        <v>61</v>
      </c>
      <c r="G75" t="s">
        <v>203</v>
      </c>
    </row>
    <row r="76" spans="1:25" ht="14.25">
      <c r="A76" t="s">
        <v>204</v>
      </c>
      <c r="B76" t="s">
        <v>205</v>
      </c>
      <c r="C76" t="s">
        <v>211</v>
      </c>
      <c r="E76" t="s">
        <v>61</v>
      </c>
      <c r="G76" t="s">
        <v>203</v>
      </c>
    </row>
    <row r="77" spans="1:25" ht="14.25">
      <c r="A77" t="s">
        <v>204</v>
      </c>
      <c r="B77" t="s">
        <v>205</v>
      </c>
      <c r="C77" t="s">
        <v>212</v>
      </c>
      <c r="E77" t="s">
        <v>61</v>
      </c>
      <c r="G77" t="s">
        <v>213</v>
      </c>
    </row>
    <row r="78" spans="1:25" ht="14.25">
      <c r="A78" s="5" t="s">
        <v>214</v>
      </c>
      <c r="B78" s="5" t="s">
        <v>215</v>
      </c>
      <c r="C78" s="5" t="s">
        <v>216</v>
      </c>
      <c r="D78" s="5"/>
      <c r="E78" s="5" t="s">
        <v>61</v>
      </c>
      <c r="F78" s="5"/>
      <c r="G78" s="5" t="s">
        <v>213</v>
      </c>
      <c r="H78" s="5" t="s">
        <v>36</v>
      </c>
      <c r="I78" s="5" t="s">
        <v>217</v>
      </c>
      <c r="J78" s="5"/>
      <c r="K78" s="5" t="str">
        <f>CONCATENATE(IF(M78="YES","UC1;",""),IF(N78="YES"," UC2;",""),IF(O78="YES"," UC3",""))</f>
        <v/>
      </c>
      <c r="L78" s="5" t="str">
        <f>CONCATENATE(IF(P78="YES","e-Notification;",""),IF(Q78="YES"," e-Access;",""),IF(R78="YES"," e-Submission;",""),IF(S78="YES"," e-Evaluation;",""),IF(T78="YES"," e-Awarding;",""),IF(U78="YES"," e-Request;",""),IF(V78="YES"," e-Ordering;",""),IF(W78="YES"," e-Fulfiltment;",""),IF(X78="YES"," e-Invoicing;",""),IF(Y78="YES"," e-Payment;",""))</f>
        <v>e-Notification;</v>
      </c>
      <c r="M78" s="5"/>
      <c r="N78" s="5"/>
      <c r="O78" s="5"/>
      <c r="P78" s="5" t="s">
        <v>36</v>
      </c>
      <c r="Q78" s="5"/>
      <c r="R78" s="5"/>
      <c r="S78" s="5"/>
      <c r="T78" s="5"/>
      <c r="U78" s="5"/>
      <c r="V78" s="5"/>
      <c r="W78" s="5"/>
      <c r="X78" s="5"/>
      <c r="Y78" s="5"/>
    </row>
    <row r="79" spans="1:25" ht="14.25">
      <c r="A79" t="s">
        <v>214</v>
      </c>
      <c r="B79" t="s">
        <v>215</v>
      </c>
      <c r="C79" t="s">
        <v>218</v>
      </c>
      <c r="E79" t="s">
        <v>98</v>
      </c>
      <c r="F79" t="s">
        <v>219</v>
      </c>
      <c r="G79" t="s">
        <v>213</v>
      </c>
    </row>
    <row r="80" spans="1:25" ht="14.25">
      <c r="A80" t="s">
        <v>214</v>
      </c>
      <c r="B80" t="s">
        <v>215</v>
      </c>
      <c r="C80" t="s">
        <v>220</v>
      </c>
      <c r="E80" t="s">
        <v>61</v>
      </c>
    </row>
    <row r="81" spans="1:25" ht="14.25">
      <c r="A81" s="5" t="s">
        <v>221</v>
      </c>
      <c r="B81" s="5" t="s">
        <v>222</v>
      </c>
      <c r="C81" s="5" t="s">
        <v>223</v>
      </c>
      <c r="D81" s="5"/>
      <c r="E81" s="5" t="s">
        <v>33</v>
      </c>
      <c r="F81" s="5" t="s">
        <v>224</v>
      </c>
      <c r="G81" s="5"/>
      <c r="H81" s="5" t="s">
        <v>36</v>
      </c>
      <c r="I81" s="5" t="s">
        <v>208</v>
      </c>
      <c r="J81" s="5"/>
      <c r="K81" s="5" t="str">
        <f>CONCATENATE(IF(M81="YES","UC1;",""),IF(N81="YES"," UC2;",""),IF(O81="YES"," UC3",""))</f>
        <v>UC1; UC2;</v>
      </c>
      <c r="L81" s="5" t="str">
        <f>CONCATENATE(IF(P81="YES","e-Notification;",""),IF(Q81="YES"," e-Access;",""),IF(R81="YES"," e-Submission;",""),IF(S81="YES"," e-Evaluation;",""),IF(T81="YES"," e-Awarding;",""),IF(U81="YES"," e-Request;",""),IF(V81="YES"," e-Ordering;",""),IF(W81="YES"," e-Fulfiltment;",""),IF(X81="YES"," e-Invoicing;",""),IF(Y81="YES"," e-Payment;",""))</f>
        <v>e-Notification; e-Access;</v>
      </c>
      <c r="M81" s="5" t="s">
        <v>36</v>
      </c>
      <c r="N81" s="5" t="s">
        <v>36</v>
      </c>
      <c r="O81" s="5"/>
      <c r="P81" s="5" t="s">
        <v>36</v>
      </c>
      <c r="Q81" s="5" t="s">
        <v>36</v>
      </c>
      <c r="R81" s="5"/>
      <c r="S81" s="5"/>
      <c r="T81" s="5"/>
      <c r="U81" s="5"/>
      <c r="V81" s="5"/>
      <c r="W81" s="5"/>
      <c r="X81" s="5"/>
      <c r="Y81" s="5"/>
    </row>
    <row r="82" spans="1:25" ht="14.25">
      <c r="A82" t="s">
        <v>221</v>
      </c>
      <c r="B82" t="s">
        <v>222</v>
      </c>
      <c r="C82" t="s">
        <v>225</v>
      </c>
      <c r="E82" t="s">
        <v>64</v>
      </c>
    </row>
    <row r="83" spans="1:25" ht="14.25">
      <c r="A83" t="s">
        <v>221</v>
      </c>
      <c r="B83" t="s">
        <v>222</v>
      </c>
      <c r="C83" t="s">
        <v>226</v>
      </c>
      <c r="E83" t="s">
        <v>44</v>
      </c>
    </row>
    <row r="84" spans="1:25" ht="14.25">
      <c r="A84" s="5" t="s">
        <v>227</v>
      </c>
      <c r="B84" s="5" t="s">
        <v>228</v>
      </c>
      <c r="C84" s="5" t="s">
        <v>229</v>
      </c>
      <c r="D84" s="5"/>
      <c r="E84" s="5" t="s">
        <v>33</v>
      </c>
      <c r="F84" s="5" t="s">
        <v>230</v>
      </c>
      <c r="G84" s="5"/>
      <c r="H84" s="5" t="s">
        <v>36</v>
      </c>
      <c r="I84" s="5" t="s">
        <v>231</v>
      </c>
      <c r="J84" s="5"/>
      <c r="K84" s="5" t="str">
        <f t="shared" ref="K84:K147" si="2">CONCATENATE(IF(M84="YES","UC1;",""),IF(N84="YES"," UC2;",""),IF(O84="YES"," UC3",""))</f>
        <v>UC1; UC2;</v>
      </c>
      <c r="L84" s="5" t="str">
        <f t="shared" ref="L84:L147" si="3">CONCATENATE(IF(P84="YES","e-Notification;",""),IF(Q84="YES"," e-Access;",""),IF(R84="YES"," e-Submission;",""),IF(S84="YES"," e-Evaluation;",""),IF(T84="YES"," e-Awarding;",""),IF(U84="YES"," e-Request;",""),IF(V84="YES"," e-Ordering;",""),IF(W84="YES"," e-Fulfiltment;",""),IF(X84="YES"," e-Invoicing;",""),IF(Y84="YES"," e-Payment;",""))</f>
        <v xml:space="preserve"> e-Access; e-Submission; e-Awarding;</v>
      </c>
      <c r="M84" s="5" t="s">
        <v>36</v>
      </c>
      <c r="N84" s="5" t="s">
        <v>36</v>
      </c>
      <c r="O84" s="5"/>
      <c r="P84" s="5"/>
      <c r="Q84" s="5" t="s">
        <v>36</v>
      </c>
      <c r="R84" s="5" t="s">
        <v>36</v>
      </c>
      <c r="S84" s="5"/>
      <c r="T84" s="5" t="s">
        <v>36</v>
      </c>
      <c r="U84" s="5"/>
      <c r="V84" s="5"/>
      <c r="W84" s="5"/>
      <c r="X84" s="5"/>
      <c r="Y84" s="5"/>
    </row>
    <row r="85" spans="1:25" ht="14.25">
      <c r="A85" t="s">
        <v>227</v>
      </c>
      <c r="B85" t="s">
        <v>228</v>
      </c>
      <c r="C85" t="s">
        <v>232</v>
      </c>
      <c r="E85" t="s">
        <v>61</v>
      </c>
      <c r="K85" t="str">
        <f t="shared" si="2"/>
        <v/>
      </c>
      <c r="L85" t="str">
        <f t="shared" si="3"/>
        <v/>
      </c>
    </row>
    <row r="86" spans="1:25" ht="14.25">
      <c r="A86" t="s">
        <v>227</v>
      </c>
      <c r="B86" t="s">
        <v>228</v>
      </c>
      <c r="C86" t="s">
        <v>233</v>
      </c>
      <c r="E86" t="s">
        <v>39</v>
      </c>
      <c r="F86" t="s">
        <v>234</v>
      </c>
      <c r="K86" t="str">
        <f t="shared" si="2"/>
        <v/>
      </c>
      <c r="L86" t="str">
        <f t="shared" si="3"/>
        <v/>
      </c>
    </row>
    <row r="87" spans="1:25" ht="14.25">
      <c r="A87" t="s">
        <v>227</v>
      </c>
      <c r="B87" t="s">
        <v>228</v>
      </c>
      <c r="C87" t="s">
        <v>235</v>
      </c>
      <c r="E87" t="s">
        <v>167</v>
      </c>
      <c r="F87" t="s">
        <v>180</v>
      </c>
      <c r="G87" t="s">
        <v>236</v>
      </c>
      <c r="K87" t="str">
        <f t="shared" si="2"/>
        <v/>
      </c>
      <c r="L87" t="str">
        <f t="shared" si="3"/>
        <v/>
      </c>
    </row>
    <row r="88" spans="1:25" ht="14.25">
      <c r="A88" s="5" t="s">
        <v>237</v>
      </c>
      <c r="B88" s="5" t="s">
        <v>238</v>
      </c>
      <c r="C88" s="5" t="s">
        <v>239</v>
      </c>
      <c r="D88" s="5"/>
      <c r="E88" s="5" t="s">
        <v>33</v>
      </c>
      <c r="F88" s="5" t="s">
        <v>240</v>
      </c>
      <c r="G88" s="5" t="s">
        <v>236</v>
      </c>
      <c r="H88" s="5" t="s">
        <v>36</v>
      </c>
      <c r="I88" s="5" t="s">
        <v>91</v>
      </c>
      <c r="J88" s="5"/>
      <c r="K88" s="5" t="str">
        <f t="shared" si="2"/>
        <v>UC1; UC2;</v>
      </c>
      <c r="L88" s="5" t="str">
        <f t="shared" si="3"/>
        <v>e-Notification; e-Evaluation; e-Awarding;</v>
      </c>
      <c r="M88" s="5" t="s">
        <v>36</v>
      </c>
      <c r="N88" s="5" t="s">
        <v>36</v>
      </c>
      <c r="O88" s="5"/>
      <c r="P88" s="5" t="s">
        <v>36</v>
      </c>
      <c r="Q88" s="5"/>
      <c r="R88" s="5"/>
      <c r="S88" s="5" t="s">
        <v>36</v>
      </c>
      <c r="T88" s="5" t="s">
        <v>36</v>
      </c>
      <c r="U88" s="5"/>
      <c r="V88" s="5"/>
      <c r="W88" s="5"/>
      <c r="X88" s="5"/>
      <c r="Y88" s="5"/>
    </row>
    <row r="89" spans="1:25" ht="14.25">
      <c r="A89" t="s">
        <v>237</v>
      </c>
      <c r="B89" t="s">
        <v>238</v>
      </c>
      <c r="C89" t="s">
        <v>241</v>
      </c>
      <c r="E89" t="s">
        <v>61</v>
      </c>
      <c r="G89" t="s">
        <v>236</v>
      </c>
      <c r="K89" t="str">
        <f t="shared" si="2"/>
        <v/>
      </c>
      <c r="L89" t="str">
        <f t="shared" si="3"/>
        <v/>
      </c>
    </row>
    <row r="90" spans="1:25" ht="14.25">
      <c r="A90" t="s">
        <v>237</v>
      </c>
      <c r="B90" t="s">
        <v>238</v>
      </c>
      <c r="C90" t="s">
        <v>242</v>
      </c>
      <c r="E90" t="s">
        <v>64</v>
      </c>
      <c r="G90" t="s">
        <v>236</v>
      </c>
      <c r="K90" t="str">
        <f t="shared" si="2"/>
        <v/>
      </c>
      <c r="L90" t="str">
        <f t="shared" si="3"/>
        <v/>
      </c>
    </row>
    <row r="91" spans="1:25" ht="14.25">
      <c r="A91" t="s">
        <v>237</v>
      </c>
      <c r="B91" t="s">
        <v>238</v>
      </c>
      <c r="C91" t="s">
        <v>243</v>
      </c>
      <c r="E91" t="s">
        <v>44</v>
      </c>
      <c r="G91" t="s">
        <v>236</v>
      </c>
      <c r="K91" t="str">
        <f t="shared" si="2"/>
        <v/>
      </c>
      <c r="L91" t="str">
        <f t="shared" si="3"/>
        <v/>
      </c>
    </row>
    <row r="92" spans="1:25" ht="14.25">
      <c r="A92" t="s">
        <v>237</v>
      </c>
      <c r="B92" t="s">
        <v>238</v>
      </c>
      <c r="C92" t="s">
        <v>244</v>
      </c>
      <c r="E92" t="s">
        <v>39</v>
      </c>
      <c r="F92" t="s">
        <v>245</v>
      </c>
      <c r="K92" t="str">
        <f t="shared" si="2"/>
        <v/>
      </c>
      <c r="L92" t="str">
        <f t="shared" si="3"/>
        <v/>
      </c>
    </row>
    <row r="93" spans="1:25" ht="14.25">
      <c r="A93" s="5" t="s">
        <v>246</v>
      </c>
      <c r="B93" s="5" t="s">
        <v>247</v>
      </c>
      <c r="C93" s="5" t="s">
        <v>248</v>
      </c>
      <c r="D93" s="5"/>
      <c r="E93" s="5" t="s">
        <v>61</v>
      </c>
      <c r="F93" s="5"/>
      <c r="G93" s="5"/>
      <c r="H93" s="5" t="s">
        <v>36</v>
      </c>
      <c r="I93" s="5" t="s">
        <v>72</v>
      </c>
      <c r="J93" s="5"/>
      <c r="K93" s="5" t="str">
        <f t="shared" si="2"/>
        <v/>
      </c>
      <c r="L93" s="5" t="str">
        <f t="shared" si="3"/>
        <v>e-Notification; e-Access; e-Submission; e-Evaluation; e-Awarding; e-Request; e-Ordering; e-Fulfiltment; e-Invoicing; e-Payment;</v>
      </c>
      <c r="M93" s="5"/>
      <c r="N93" s="5"/>
      <c r="O93" s="5"/>
      <c r="P93" s="5" t="s">
        <v>36</v>
      </c>
      <c r="Q93" s="5" t="s">
        <v>36</v>
      </c>
      <c r="R93" s="5" t="s">
        <v>36</v>
      </c>
      <c r="S93" s="5" t="s">
        <v>36</v>
      </c>
      <c r="T93" s="5" t="s">
        <v>36</v>
      </c>
      <c r="U93" s="5" t="s">
        <v>36</v>
      </c>
      <c r="V93" s="5" t="s">
        <v>36</v>
      </c>
      <c r="W93" s="5" t="s">
        <v>36</v>
      </c>
      <c r="X93" s="5" t="s">
        <v>36</v>
      </c>
      <c r="Y93" s="5" t="s">
        <v>36</v>
      </c>
    </row>
    <row r="94" spans="1:25" ht="14.25">
      <c r="A94" t="s">
        <v>246</v>
      </c>
      <c r="B94" t="s">
        <v>247</v>
      </c>
      <c r="C94" t="s">
        <v>249</v>
      </c>
      <c r="E94" t="s">
        <v>33</v>
      </c>
      <c r="F94" t="s">
        <v>250</v>
      </c>
      <c r="K94" t="str">
        <f t="shared" si="2"/>
        <v/>
      </c>
      <c r="L94" t="str">
        <f t="shared" si="3"/>
        <v/>
      </c>
    </row>
    <row r="95" spans="1:25" ht="14.25">
      <c r="A95" t="s">
        <v>246</v>
      </c>
      <c r="B95" t="s">
        <v>247</v>
      </c>
      <c r="C95" t="s">
        <v>251</v>
      </c>
      <c r="E95" t="s">
        <v>39</v>
      </c>
      <c r="F95" t="s">
        <v>182</v>
      </c>
      <c r="G95" t="s">
        <v>252</v>
      </c>
      <c r="K95" t="str">
        <f t="shared" si="2"/>
        <v/>
      </c>
      <c r="L95" t="str">
        <f t="shared" si="3"/>
        <v/>
      </c>
    </row>
    <row r="96" spans="1:25" ht="14.25">
      <c r="A96" s="5" t="s">
        <v>253</v>
      </c>
      <c r="B96" s="5" t="s">
        <v>254</v>
      </c>
      <c r="C96" s="5" t="s">
        <v>255</v>
      </c>
      <c r="D96" s="5"/>
      <c r="E96" s="5" t="s">
        <v>33</v>
      </c>
      <c r="F96" s="5"/>
      <c r="G96" s="5" t="s">
        <v>252</v>
      </c>
      <c r="H96" s="5" t="s">
        <v>36</v>
      </c>
      <c r="I96" s="5" t="s">
        <v>37</v>
      </c>
      <c r="J96" s="5"/>
      <c r="K96" s="5" t="str">
        <f t="shared" si="2"/>
        <v/>
      </c>
      <c r="L96" s="5" t="str">
        <f t="shared" si="3"/>
        <v>e-Notification;</v>
      </c>
      <c r="M96" s="5"/>
      <c r="N96" s="5"/>
      <c r="O96" s="5"/>
      <c r="P96" s="5" t="s">
        <v>36</v>
      </c>
      <c r="Q96" s="5"/>
      <c r="R96" s="5"/>
      <c r="S96" s="5"/>
      <c r="T96" s="5"/>
      <c r="U96" s="5"/>
      <c r="V96" s="5"/>
      <c r="W96" s="5"/>
      <c r="X96" s="5"/>
      <c r="Y96" s="5"/>
    </row>
    <row r="97" spans="1:25" ht="14.25">
      <c r="A97" t="s">
        <v>253</v>
      </c>
      <c r="B97" t="s">
        <v>254</v>
      </c>
      <c r="C97" t="s">
        <v>256</v>
      </c>
      <c r="E97" t="s">
        <v>39</v>
      </c>
      <c r="F97" t="s">
        <v>257</v>
      </c>
      <c r="G97" t="s">
        <v>258</v>
      </c>
      <c r="K97" t="str">
        <f t="shared" si="2"/>
        <v/>
      </c>
      <c r="L97" t="str">
        <f t="shared" si="3"/>
        <v/>
      </c>
    </row>
    <row r="98" spans="1:25" ht="14.25">
      <c r="A98" s="5" t="s">
        <v>259</v>
      </c>
      <c r="B98" s="5" t="s">
        <v>260</v>
      </c>
      <c r="C98" s="5" t="s">
        <v>261</v>
      </c>
      <c r="D98" s="5"/>
      <c r="E98" s="5" t="s">
        <v>33</v>
      </c>
      <c r="F98" s="5" t="s">
        <v>262</v>
      </c>
      <c r="G98" s="5" t="s">
        <v>258</v>
      </c>
      <c r="H98" s="5" t="s">
        <v>36</v>
      </c>
      <c r="I98" s="5" t="s">
        <v>208</v>
      </c>
      <c r="J98" s="5"/>
      <c r="K98" s="5" t="str">
        <f t="shared" si="2"/>
        <v/>
      </c>
      <c r="L98" s="5" t="str">
        <f t="shared" si="3"/>
        <v>e-Notification;</v>
      </c>
      <c r="M98" s="5"/>
      <c r="N98" s="5"/>
      <c r="O98" s="5"/>
      <c r="P98" s="5" t="s">
        <v>36</v>
      </c>
      <c r="Q98" s="5"/>
      <c r="R98" s="5"/>
      <c r="S98" s="5"/>
      <c r="T98" s="5"/>
      <c r="U98" s="5"/>
      <c r="V98" s="5"/>
      <c r="W98" s="5"/>
      <c r="X98" s="5"/>
      <c r="Y98" s="5"/>
    </row>
    <row r="99" spans="1:25" ht="14.25">
      <c r="A99" t="s">
        <v>259</v>
      </c>
      <c r="B99" t="s">
        <v>260</v>
      </c>
      <c r="C99" t="s">
        <v>263</v>
      </c>
      <c r="E99" t="s">
        <v>64</v>
      </c>
      <c r="G99" t="s">
        <v>264</v>
      </c>
      <c r="K99" t="str">
        <f t="shared" si="2"/>
        <v/>
      </c>
      <c r="L99" t="str">
        <f t="shared" si="3"/>
        <v/>
      </c>
    </row>
    <row r="100" spans="1:25" ht="14.25">
      <c r="A100" s="5" t="s">
        <v>265</v>
      </c>
      <c r="B100" s="5" t="s">
        <v>266</v>
      </c>
      <c r="C100" s="5" t="s">
        <v>267</v>
      </c>
      <c r="D100" s="5"/>
      <c r="E100" s="5" t="s">
        <v>33</v>
      </c>
      <c r="F100" s="5" t="s">
        <v>268</v>
      </c>
      <c r="G100" s="5" t="s">
        <v>264</v>
      </c>
      <c r="H100" s="5" t="s">
        <v>36</v>
      </c>
      <c r="I100" s="5" t="s">
        <v>269</v>
      </c>
      <c r="J100" s="5"/>
      <c r="K100" s="5" t="str">
        <f t="shared" si="2"/>
        <v/>
      </c>
      <c r="L100" s="5" t="str">
        <f t="shared" si="3"/>
        <v>e-Notification; e-Submission;</v>
      </c>
      <c r="M100" s="5"/>
      <c r="N100" s="5"/>
      <c r="O100" s="5"/>
      <c r="P100" s="5" t="s">
        <v>36</v>
      </c>
      <c r="Q100" s="5"/>
      <c r="R100" s="5" t="s">
        <v>36</v>
      </c>
      <c r="S100" s="5"/>
      <c r="T100" s="5"/>
      <c r="U100" s="5"/>
      <c r="V100" s="5"/>
      <c r="W100" s="5"/>
      <c r="X100" s="5"/>
      <c r="Y100" s="5"/>
    </row>
    <row r="101" spans="1:25" ht="14.25">
      <c r="A101" t="s">
        <v>265</v>
      </c>
      <c r="B101" t="s">
        <v>266</v>
      </c>
      <c r="C101" t="s">
        <v>270</v>
      </c>
      <c r="E101" t="s">
        <v>39</v>
      </c>
      <c r="F101" t="s">
        <v>271</v>
      </c>
      <c r="G101" t="s">
        <v>264</v>
      </c>
      <c r="K101" t="str">
        <f t="shared" si="2"/>
        <v/>
      </c>
      <c r="L101" t="str">
        <f t="shared" si="3"/>
        <v/>
      </c>
    </row>
    <row r="102" spans="1:25" ht="14.25">
      <c r="A102" t="s">
        <v>265</v>
      </c>
      <c r="B102" t="s">
        <v>266</v>
      </c>
      <c r="C102" t="s">
        <v>272</v>
      </c>
      <c r="E102" t="s">
        <v>61</v>
      </c>
      <c r="G102" t="s">
        <v>264</v>
      </c>
      <c r="K102" t="str">
        <f t="shared" si="2"/>
        <v/>
      </c>
      <c r="L102" t="str">
        <f t="shared" si="3"/>
        <v/>
      </c>
    </row>
    <row r="103" spans="1:25" ht="14.25">
      <c r="A103" t="s">
        <v>265</v>
      </c>
      <c r="B103" t="s">
        <v>266</v>
      </c>
      <c r="C103" t="s">
        <v>273</v>
      </c>
      <c r="E103" t="s">
        <v>44</v>
      </c>
      <c r="G103" t="s">
        <v>264</v>
      </c>
      <c r="K103" t="str">
        <f t="shared" si="2"/>
        <v/>
      </c>
      <c r="L103" t="str">
        <f t="shared" si="3"/>
        <v/>
      </c>
    </row>
    <row r="104" spans="1:25" ht="14.25">
      <c r="A104" t="s">
        <v>265</v>
      </c>
      <c r="B104" t="s">
        <v>266</v>
      </c>
      <c r="C104" t="s">
        <v>274</v>
      </c>
      <c r="E104" t="s">
        <v>44</v>
      </c>
      <c r="G104" t="s">
        <v>264</v>
      </c>
      <c r="K104" t="str">
        <f t="shared" si="2"/>
        <v/>
      </c>
      <c r="L104" t="str">
        <f t="shared" si="3"/>
        <v/>
      </c>
    </row>
    <row r="105" spans="1:25" ht="14.25">
      <c r="A105" t="s">
        <v>265</v>
      </c>
      <c r="B105" t="s">
        <v>266</v>
      </c>
      <c r="C105" t="s">
        <v>275</v>
      </c>
      <c r="E105" t="s">
        <v>44</v>
      </c>
      <c r="G105" t="s">
        <v>276</v>
      </c>
      <c r="K105" t="str">
        <f t="shared" si="2"/>
        <v/>
      </c>
      <c r="L105" t="str">
        <f t="shared" si="3"/>
        <v/>
      </c>
    </row>
    <row r="106" spans="1:25" ht="14.25">
      <c r="A106" s="5" t="s">
        <v>277</v>
      </c>
      <c r="B106" s="5" t="s">
        <v>278</v>
      </c>
      <c r="C106" s="5" t="s">
        <v>279</v>
      </c>
      <c r="D106" s="5"/>
      <c r="E106" s="5" t="s">
        <v>33</v>
      </c>
      <c r="F106" s="5" t="s">
        <v>280</v>
      </c>
      <c r="G106" s="5" t="s">
        <v>276</v>
      </c>
      <c r="H106" s="5" t="s">
        <v>36</v>
      </c>
      <c r="I106" s="5" t="s">
        <v>281</v>
      </c>
      <c r="J106" s="5"/>
      <c r="K106" s="5" t="str">
        <f t="shared" si="2"/>
        <v>UC1;</v>
      </c>
      <c r="L106" s="5" t="str">
        <f t="shared" si="3"/>
        <v>e-Notification;</v>
      </c>
      <c r="M106" s="5" t="s">
        <v>36</v>
      </c>
      <c r="N106" s="5"/>
      <c r="O106" s="5"/>
      <c r="P106" s="5" t="s">
        <v>36</v>
      </c>
      <c r="Q106" s="5"/>
      <c r="R106" s="5"/>
      <c r="S106" s="5"/>
      <c r="T106" s="5"/>
      <c r="U106" s="5"/>
      <c r="V106" s="5"/>
      <c r="W106" s="5"/>
      <c r="X106" s="5"/>
      <c r="Y106" s="5"/>
    </row>
    <row r="107" spans="1:25" ht="14.25">
      <c r="A107" t="s">
        <v>277</v>
      </c>
      <c r="B107" t="s">
        <v>278</v>
      </c>
      <c r="C107" t="s">
        <v>282</v>
      </c>
      <c r="E107" t="s">
        <v>64</v>
      </c>
      <c r="G107" t="s">
        <v>276</v>
      </c>
      <c r="K107" t="str">
        <f t="shared" si="2"/>
        <v/>
      </c>
      <c r="L107" t="str">
        <f t="shared" si="3"/>
        <v/>
      </c>
    </row>
    <row r="108" spans="1:25" ht="14.25">
      <c r="A108" t="s">
        <v>277</v>
      </c>
      <c r="B108" t="s">
        <v>278</v>
      </c>
      <c r="C108" t="s">
        <v>283</v>
      </c>
      <c r="E108" t="s">
        <v>64</v>
      </c>
      <c r="G108" t="s">
        <v>276</v>
      </c>
      <c r="K108" t="str">
        <f t="shared" si="2"/>
        <v/>
      </c>
      <c r="L108" t="str">
        <f t="shared" si="3"/>
        <v/>
      </c>
    </row>
    <row r="109" spans="1:25" ht="14.25">
      <c r="A109" t="s">
        <v>277</v>
      </c>
      <c r="B109" t="s">
        <v>278</v>
      </c>
      <c r="C109" t="s">
        <v>284</v>
      </c>
      <c r="E109" t="s">
        <v>285</v>
      </c>
      <c r="G109" t="s">
        <v>276</v>
      </c>
      <c r="K109" t="str">
        <f t="shared" si="2"/>
        <v/>
      </c>
      <c r="L109" t="str">
        <f t="shared" si="3"/>
        <v/>
      </c>
    </row>
    <row r="110" spans="1:25" ht="14.25">
      <c r="A110" t="s">
        <v>277</v>
      </c>
      <c r="B110" t="s">
        <v>278</v>
      </c>
      <c r="C110" t="s">
        <v>286</v>
      </c>
      <c r="E110" t="s">
        <v>39</v>
      </c>
      <c r="F110" t="s">
        <v>287</v>
      </c>
      <c r="G110" t="s">
        <v>276</v>
      </c>
      <c r="K110" t="str">
        <f t="shared" si="2"/>
        <v/>
      </c>
      <c r="L110" t="str">
        <f t="shared" si="3"/>
        <v/>
      </c>
    </row>
    <row r="111" spans="1:25" ht="14.25">
      <c r="A111" t="s">
        <v>277</v>
      </c>
      <c r="B111" t="s">
        <v>278</v>
      </c>
      <c r="C111" t="s">
        <v>288</v>
      </c>
      <c r="E111" t="s">
        <v>285</v>
      </c>
      <c r="F111" t="s">
        <v>289</v>
      </c>
      <c r="G111" t="s">
        <v>290</v>
      </c>
      <c r="K111" t="str">
        <f t="shared" si="2"/>
        <v/>
      </c>
      <c r="L111" t="str">
        <f t="shared" si="3"/>
        <v/>
      </c>
    </row>
    <row r="112" spans="1:25" ht="14.25">
      <c r="A112" s="5" t="s">
        <v>291</v>
      </c>
      <c r="B112" s="5" t="s">
        <v>292</v>
      </c>
      <c r="C112" s="5" t="s">
        <v>293</v>
      </c>
      <c r="D112" s="5"/>
      <c r="E112" s="5" t="s">
        <v>33</v>
      </c>
      <c r="F112" s="5" t="s">
        <v>294</v>
      </c>
      <c r="G112" s="5" t="s">
        <v>290</v>
      </c>
      <c r="H112" s="5" t="s">
        <v>36</v>
      </c>
      <c r="I112" s="5" t="s">
        <v>72</v>
      </c>
      <c r="J112" s="5"/>
      <c r="K112" s="5" t="str">
        <f t="shared" si="2"/>
        <v>UC1; UC2; UC3</v>
      </c>
      <c r="L112" s="5" t="str">
        <f t="shared" si="3"/>
        <v>e-Notification;</v>
      </c>
      <c r="M112" s="5" t="s">
        <v>36</v>
      </c>
      <c r="N112" s="5" t="s">
        <v>36</v>
      </c>
      <c r="O112" s="5" t="s">
        <v>36</v>
      </c>
      <c r="P112" s="5" t="s">
        <v>36</v>
      </c>
      <c r="Q112" s="5"/>
      <c r="R112" s="5"/>
      <c r="S112" s="5"/>
      <c r="T112" s="5"/>
      <c r="U112" s="5"/>
      <c r="V112" s="5"/>
      <c r="W112" s="5"/>
      <c r="X112" s="5"/>
      <c r="Y112" s="5"/>
    </row>
    <row r="113" spans="1:25" ht="14.25">
      <c r="A113" t="s">
        <v>291</v>
      </c>
      <c r="B113" t="s">
        <v>292</v>
      </c>
      <c r="C113" t="s">
        <v>295</v>
      </c>
      <c r="E113" t="s">
        <v>64</v>
      </c>
      <c r="G113" t="s">
        <v>290</v>
      </c>
      <c r="K113" t="str">
        <f t="shared" si="2"/>
        <v/>
      </c>
      <c r="L113" t="str">
        <f t="shared" si="3"/>
        <v/>
      </c>
    </row>
    <row r="114" spans="1:25" ht="14.25">
      <c r="A114" t="s">
        <v>291</v>
      </c>
      <c r="B114" t="s">
        <v>292</v>
      </c>
      <c r="C114" t="s">
        <v>296</v>
      </c>
      <c r="E114" t="s">
        <v>61</v>
      </c>
      <c r="G114" t="s">
        <v>297</v>
      </c>
      <c r="K114" t="str">
        <f t="shared" si="2"/>
        <v/>
      </c>
      <c r="L114" t="str">
        <f t="shared" si="3"/>
        <v/>
      </c>
    </row>
    <row r="115" spans="1:25" ht="14.25">
      <c r="A115" s="5" t="s">
        <v>298</v>
      </c>
      <c r="B115" s="5" t="s">
        <v>299</v>
      </c>
      <c r="C115" s="5" t="s">
        <v>300</v>
      </c>
      <c r="D115" s="5"/>
      <c r="E115" s="5" t="s">
        <v>33</v>
      </c>
      <c r="F115" s="5" t="s">
        <v>301</v>
      </c>
      <c r="G115" s="5" t="s">
        <v>297</v>
      </c>
      <c r="H115" s="5" t="s">
        <v>36</v>
      </c>
      <c r="I115" s="5" t="s">
        <v>91</v>
      </c>
      <c r="J115" s="5"/>
      <c r="K115" s="5" t="str">
        <f t="shared" si="2"/>
        <v>UC1;</v>
      </c>
      <c r="L115" s="5" t="str">
        <f t="shared" si="3"/>
        <v>e-Notification;</v>
      </c>
      <c r="M115" s="5" t="s">
        <v>36</v>
      </c>
      <c r="N115" s="5"/>
      <c r="O115" s="5"/>
      <c r="P115" s="5" t="s">
        <v>36</v>
      </c>
      <c r="Q115" s="5"/>
      <c r="R115" s="5"/>
      <c r="S115" s="5"/>
      <c r="T115" s="5"/>
      <c r="U115" s="5"/>
      <c r="V115" s="5"/>
      <c r="W115" s="5"/>
      <c r="X115" s="5"/>
      <c r="Y115" s="5"/>
    </row>
    <row r="116" spans="1:25" ht="14.25">
      <c r="A116" t="s">
        <v>298</v>
      </c>
      <c r="B116" t="s">
        <v>299</v>
      </c>
      <c r="C116" t="s">
        <v>302</v>
      </c>
      <c r="E116" t="s">
        <v>98</v>
      </c>
      <c r="F116" t="s">
        <v>303</v>
      </c>
      <c r="G116" t="s">
        <v>297</v>
      </c>
      <c r="K116" t="str">
        <f t="shared" si="2"/>
        <v/>
      </c>
      <c r="L116" t="str">
        <f t="shared" si="3"/>
        <v/>
      </c>
    </row>
    <row r="117" spans="1:25" ht="14.25">
      <c r="A117" t="s">
        <v>298</v>
      </c>
      <c r="B117" t="s">
        <v>299</v>
      </c>
      <c r="C117" t="s">
        <v>304</v>
      </c>
      <c r="E117" t="s">
        <v>98</v>
      </c>
      <c r="F117" t="s">
        <v>305</v>
      </c>
      <c r="G117" t="s">
        <v>306</v>
      </c>
      <c r="K117" t="str">
        <f t="shared" si="2"/>
        <v/>
      </c>
      <c r="L117" t="str">
        <f t="shared" si="3"/>
        <v/>
      </c>
    </row>
    <row r="118" spans="1:25" ht="14.25">
      <c r="A118" s="5" t="s">
        <v>307</v>
      </c>
      <c r="B118" s="5" t="s">
        <v>308</v>
      </c>
      <c r="C118" s="5" t="s">
        <v>309</v>
      </c>
      <c r="D118" s="5"/>
      <c r="E118" s="5" t="s">
        <v>33</v>
      </c>
      <c r="F118" s="5" t="s">
        <v>310</v>
      </c>
      <c r="G118" s="5"/>
      <c r="H118" s="5" t="s">
        <v>36</v>
      </c>
      <c r="I118" s="5" t="s">
        <v>37</v>
      </c>
      <c r="J118" s="5"/>
      <c r="K118" s="5" t="str">
        <f t="shared" si="2"/>
        <v/>
      </c>
      <c r="L118" s="5" t="str">
        <f t="shared" si="3"/>
        <v>e-Notification;</v>
      </c>
      <c r="M118" s="5"/>
      <c r="N118" s="5"/>
      <c r="O118" s="5"/>
      <c r="P118" s="5" t="s">
        <v>36</v>
      </c>
      <c r="Q118" s="5"/>
      <c r="R118" s="5"/>
      <c r="S118" s="5"/>
      <c r="T118" s="5"/>
      <c r="U118" s="5"/>
      <c r="V118" s="5"/>
      <c r="W118" s="5"/>
      <c r="X118" s="5"/>
      <c r="Y118" s="5"/>
    </row>
    <row r="119" spans="1:25" ht="14.25">
      <c r="A119" s="5" t="s">
        <v>311</v>
      </c>
      <c r="B119" s="5" t="s">
        <v>312</v>
      </c>
      <c r="C119" s="5" t="s">
        <v>313</v>
      </c>
      <c r="D119" s="5"/>
      <c r="E119" s="5" t="s">
        <v>64</v>
      </c>
      <c r="F119" s="5"/>
      <c r="G119" s="5"/>
      <c r="H119" s="5" t="s">
        <v>36</v>
      </c>
      <c r="I119" s="5" t="s">
        <v>208</v>
      </c>
      <c r="J119" s="5"/>
      <c r="K119" s="5" t="str">
        <f t="shared" si="2"/>
        <v xml:space="preserve"> UC2; UC3</v>
      </c>
      <c r="L119" s="5" t="str">
        <f t="shared" si="3"/>
        <v xml:space="preserve"> e-Request; e-Ordering; e-Fulfiltment; e-Invoicing; e-Payment;</v>
      </c>
      <c r="M119" s="5"/>
      <c r="N119" s="5" t="s">
        <v>36</v>
      </c>
      <c r="O119" s="5" t="s">
        <v>36</v>
      </c>
      <c r="P119" s="5"/>
      <c r="Q119" s="5"/>
      <c r="R119" s="5"/>
      <c r="S119" s="5"/>
      <c r="T119" s="5"/>
      <c r="U119" s="5" t="s">
        <v>36</v>
      </c>
      <c r="V119" s="5" t="s">
        <v>36</v>
      </c>
      <c r="W119" s="5" t="s">
        <v>36</v>
      </c>
      <c r="X119" s="5" t="s">
        <v>36</v>
      </c>
      <c r="Y119" s="5" t="s">
        <v>36</v>
      </c>
    </row>
    <row r="120" spans="1:25" ht="14.25">
      <c r="A120" t="s">
        <v>311</v>
      </c>
      <c r="B120" t="s">
        <v>312</v>
      </c>
      <c r="C120" t="s">
        <v>314</v>
      </c>
      <c r="E120" t="s">
        <v>39</v>
      </c>
      <c r="F120" t="s">
        <v>182</v>
      </c>
      <c r="K120" t="str">
        <f t="shared" si="2"/>
        <v/>
      </c>
      <c r="L120" t="str">
        <f t="shared" si="3"/>
        <v/>
      </c>
    </row>
    <row r="121" spans="1:25" ht="14.25">
      <c r="A121" s="5" t="s">
        <v>315</v>
      </c>
      <c r="B121" s="5" t="s">
        <v>316</v>
      </c>
      <c r="C121" s="5" t="s">
        <v>317</v>
      </c>
      <c r="D121" s="5"/>
      <c r="E121" s="5" t="s">
        <v>33</v>
      </c>
      <c r="F121" s="5" t="s">
        <v>318</v>
      </c>
      <c r="G121" s="5"/>
      <c r="H121" s="5" t="s">
        <v>36</v>
      </c>
      <c r="I121" s="5" t="s">
        <v>269</v>
      </c>
      <c r="J121" s="5"/>
      <c r="K121" s="5" t="str">
        <f t="shared" si="2"/>
        <v>UC1; UC2; UC3</v>
      </c>
      <c r="L121" s="5" t="str">
        <f t="shared" si="3"/>
        <v>e-Notification;</v>
      </c>
      <c r="M121" s="5" t="s">
        <v>36</v>
      </c>
      <c r="N121" s="5" t="s">
        <v>36</v>
      </c>
      <c r="O121" s="5" t="s">
        <v>36</v>
      </c>
      <c r="P121" s="5" t="s">
        <v>36</v>
      </c>
      <c r="Q121" s="5"/>
      <c r="R121" s="5"/>
      <c r="S121" s="5"/>
      <c r="T121" s="5"/>
      <c r="U121" s="5"/>
      <c r="V121" s="5"/>
      <c r="W121" s="5"/>
      <c r="X121" s="5"/>
      <c r="Y121" s="5"/>
    </row>
    <row r="122" spans="1:25" ht="14.25">
      <c r="A122" t="s">
        <v>315</v>
      </c>
      <c r="B122" t="s">
        <v>316</v>
      </c>
      <c r="C122" t="s">
        <v>319</v>
      </c>
      <c r="E122" t="s">
        <v>64</v>
      </c>
      <c r="K122" t="str">
        <f t="shared" si="2"/>
        <v/>
      </c>
      <c r="L122" t="str">
        <f t="shared" si="3"/>
        <v/>
      </c>
    </row>
    <row r="123" spans="1:25" ht="14.25">
      <c r="A123" t="s">
        <v>315</v>
      </c>
      <c r="B123" t="s">
        <v>316</v>
      </c>
      <c r="C123" t="s">
        <v>320</v>
      </c>
      <c r="E123" t="s">
        <v>39</v>
      </c>
      <c r="F123" t="s">
        <v>321</v>
      </c>
      <c r="K123" t="str">
        <f t="shared" si="2"/>
        <v/>
      </c>
      <c r="L123" t="str">
        <f t="shared" si="3"/>
        <v/>
      </c>
    </row>
    <row r="124" spans="1:25" ht="14.25">
      <c r="A124" t="s">
        <v>315</v>
      </c>
      <c r="B124" t="s">
        <v>316</v>
      </c>
      <c r="C124" t="s">
        <v>322</v>
      </c>
      <c r="E124" t="s">
        <v>44</v>
      </c>
      <c r="K124" t="str">
        <f t="shared" si="2"/>
        <v/>
      </c>
      <c r="L124" t="str">
        <f t="shared" si="3"/>
        <v/>
      </c>
    </row>
    <row r="125" spans="1:25" ht="14.25">
      <c r="A125" t="s">
        <v>315</v>
      </c>
      <c r="B125" t="s">
        <v>316</v>
      </c>
      <c r="C125" t="s">
        <v>323</v>
      </c>
      <c r="E125" t="s">
        <v>167</v>
      </c>
      <c r="G125" t="s">
        <v>324</v>
      </c>
      <c r="K125" t="str">
        <f t="shared" si="2"/>
        <v/>
      </c>
      <c r="L125" t="str">
        <f t="shared" si="3"/>
        <v/>
      </c>
    </row>
    <row r="126" spans="1:25" ht="14.25">
      <c r="A126" s="5" t="s">
        <v>325</v>
      </c>
      <c r="B126" s="5" t="s">
        <v>326</v>
      </c>
      <c r="C126" s="5" t="s">
        <v>327</v>
      </c>
      <c r="D126" s="5"/>
      <c r="E126" s="5" t="s">
        <v>33</v>
      </c>
      <c r="F126" s="5"/>
      <c r="G126" s="5" t="s">
        <v>324</v>
      </c>
      <c r="H126" s="5" t="s">
        <v>36</v>
      </c>
      <c r="I126" s="5" t="s">
        <v>37</v>
      </c>
      <c r="J126" s="5"/>
      <c r="K126" s="5" t="str">
        <f t="shared" si="2"/>
        <v/>
      </c>
      <c r="L126" s="5" t="str">
        <f t="shared" si="3"/>
        <v>e-Notification; e-Request; e-Ordering;</v>
      </c>
      <c r="M126" s="5"/>
      <c r="N126" s="5"/>
      <c r="O126" s="5"/>
      <c r="P126" s="5" t="s">
        <v>36</v>
      </c>
      <c r="Q126" s="5"/>
      <c r="R126" s="5"/>
      <c r="S126" s="5"/>
      <c r="T126" s="5"/>
      <c r="U126" s="5" t="s">
        <v>36</v>
      </c>
      <c r="V126" s="5" t="s">
        <v>36</v>
      </c>
      <c r="W126" s="5"/>
      <c r="X126" s="5"/>
      <c r="Y126" s="5"/>
    </row>
    <row r="127" spans="1:25" ht="14.25">
      <c r="A127" t="s">
        <v>325</v>
      </c>
      <c r="B127" t="s">
        <v>326</v>
      </c>
      <c r="C127" t="s">
        <v>328</v>
      </c>
      <c r="E127" t="s">
        <v>64</v>
      </c>
      <c r="G127" t="s">
        <v>329</v>
      </c>
      <c r="K127" t="str">
        <f t="shared" si="2"/>
        <v/>
      </c>
      <c r="L127" t="str">
        <f t="shared" si="3"/>
        <v/>
      </c>
    </row>
    <row r="128" spans="1:25" ht="14.25">
      <c r="A128" s="5" t="s">
        <v>330</v>
      </c>
      <c r="B128" s="5" t="s">
        <v>331</v>
      </c>
      <c r="C128" s="5" t="s">
        <v>332</v>
      </c>
      <c r="D128" s="5"/>
      <c r="E128" s="5" t="s">
        <v>33</v>
      </c>
      <c r="F128" s="5"/>
      <c r="G128" s="5" t="s">
        <v>329</v>
      </c>
      <c r="H128" s="5" t="s">
        <v>36</v>
      </c>
      <c r="I128" s="5" t="s">
        <v>37</v>
      </c>
      <c r="J128" s="5"/>
      <c r="K128" s="5" t="str">
        <f t="shared" si="2"/>
        <v/>
      </c>
      <c r="L128" s="5" t="str">
        <f t="shared" si="3"/>
        <v xml:space="preserve"> e-Request; e-Ordering; e-Fulfiltment; e-Invoicing; e-Payment;</v>
      </c>
      <c r="M128" s="5"/>
      <c r="N128" s="5"/>
      <c r="O128" s="5"/>
      <c r="P128" s="5"/>
      <c r="Q128" s="5"/>
      <c r="R128" s="5"/>
      <c r="S128" s="5"/>
      <c r="T128" s="5"/>
      <c r="U128" s="5" t="s">
        <v>36</v>
      </c>
      <c r="V128" s="5" t="s">
        <v>36</v>
      </c>
      <c r="W128" s="5" t="s">
        <v>36</v>
      </c>
      <c r="X128" s="5" t="s">
        <v>36</v>
      </c>
      <c r="Y128" s="5" t="s">
        <v>36</v>
      </c>
    </row>
    <row r="129" spans="1:25" ht="14.25">
      <c r="A129" t="s">
        <v>330</v>
      </c>
      <c r="B129" t="s">
        <v>331</v>
      </c>
      <c r="C129" t="s">
        <v>333</v>
      </c>
      <c r="E129" t="s">
        <v>64</v>
      </c>
      <c r="G129" t="s">
        <v>329</v>
      </c>
      <c r="K129" t="str">
        <f t="shared" si="2"/>
        <v/>
      </c>
      <c r="L129" t="str">
        <f t="shared" si="3"/>
        <v/>
      </c>
    </row>
    <row r="130" spans="1:25" ht="14.25">
      <c r="A130" t="s">
        <v>330</v>
      </c>
      <c r="B130" t="s">
        <v>331</v>
      </c>
      <c r="C130" t="s">
        <v>334</v>
      </c>
      <c r="G130" t="s">
        <v>335</v>
      </c>
      <c r="K130" t="str">
        <f t="shared" si="2"/>
        <v/>
      </c>
      <c r="L130" t="str">
        <f t="shared" si="3"/>
        <v/>
      </c>
    </row>
    <row r="131" spans="1:25" ht="14.25">
      <c r="A131" s="5" t="s">
        <v>336</v>
      </c>
      <c r="B131" s="5" t="s">
        <v>337</v>
      </c>
      <c r="C131" s="5" t="s">
        <v>338</v>
      </c>
      <c r="D131" s="5"/>
      <c r="E131" s="5" t="s">
        <v>33</v>
      </c>
      <c r="F131" s="5" t="s">
        <v>339</v>
      </c>
      <c r="G131" s="5" t="s">
        <v>335</v>
      </c>
      <c r="H131" s="5" t="s">
        <v>36</v>
      </c>
      <c r="I131" s="5" t="s">
        <v>217</v>
      </c>
      <c r="J131" s="5"/>
      <c r="K131" s="5" t="str">
        <f t="shared" si="2"/>
        <v>UC1;</v>
      </c>
      <c r="L131" s="5" t="str">
        <f t="shared" si="3"/>
        <v>e-Notification;</v>
      </c>
      <c r="M131" s="5" t="s">
        <v>36</v>
      </c>
      <c r="N131" s="5"/>
      <c r="O131" s="5"/>
      <c r="P131" s="5" t="s">
        <v>36</v>
      </c>
      <c r="Q131" s="5"/>
      <c r="R131" s="5"/>
      <c r="S131" s="5"/>
      <c r="T131" s="5"/>
      <c r="U131" s="5"/>
      <c r="V131" s="5"/>
      <c r="W131" s="5"/>
      <c r="X131" s="5"/>
      <c r="Y131" s="5"/>
    </row>
    <row r="132" spans="1:25" ht="14.25">
      <c r="A132" t="s">
        <v>336</v>
      </c>
      <c r="B132" t="s">
        <v>337</v>
      </c>
      <c r="C132" t="s">
        <v>340</v>
      </c>
      <c r="E132" t="s">
        <v>64</v>
      </c>
      <c r="G132" t="s">
        <v>335</v>
      </c>
      <c r="K132" t="str">
        <f t="shared" si="2"/>
        <v/>
      </c>
      <c r="L132" t="str">
        <f t="shared" si="3"/>
        <v/>
      </c>
    </row>
    <row r="133" spans="1:25" ht="14.25">
      <c r="A133" t="s">
        <v>336</v>
      </c>
      <c r="B133" t="s">
        <v>337</v>
      </c>
      <c r="C133" t="s">
        <v>341</v>
      </c>
      <c r="E133" t="s">
        <v>61</v>
      </c>
      <c r="G133" t="s">
        <v>335</v>
      </c>
      <c r="K133" t="str">
        <f t="shared" si="2"/>
        <v/>
      </c>
      <c r="L133" t="str">
        <f t="shared" si="3"/>
        <v/>
      </c>
    </row>
    <row r="134" spans="1:25" ht="14.25">
      <c r="A134" t="s">
        <v>336</v>
      </c>
      <c r="B134" t="s">
        <v>337</v>
      </c>
      <c r="C134" t="s">
        <v>342</v>
      </c>
      <c r="E134" t="s">
        <v>39</v>
      </c>
      <c r="F134" t="s">
        <v>343</v>
      </c>
      <c r="G134" t="s">
        <v>335</v>
      </c>
      <c r="K134" t="str">
        <f t="shared" si="2"/>
        <v/>
      </c>
      <c r="L134" t="str">
        <f t="shared" si="3"/>
        <v/>
      </c>
    </row>
    <row r="135" spans="1:25" ht="14.25">
      <c r="A135" s="5" t="s">
        <v>344</v>
      </c>
      <c r="B135" s="5" t="s">
        <v>345</v>
      </c>
      <c r="C135" s="5" t="s">
        <v>346</v>
      </c>
      <c r="D135" s="5"/>
      <c r="E135" s="5" t="s">
        <v>33</v>
      </c>
      <c r="F135" s="5" t="s">
        <v>347</v>
      </c>
      <c r="G135" s="5" t="s">
        <v>348</v>
      </c>
      <c r="H135" s="5" t="s">
        <v>36</v>
      </c>
      <c r="I135" s="5" t="s">
        <v>349</v>
      </c>
      <c r="J135" s="5"/>
      <c r="K135" s="5" t="str">
        <f t="shared" si="2"/>
        <v/>
      </c>
      <c r="L135" s="5" t="str">
        <f t="shared" si="3"/>
        <v>e-Notification;</v>
      </c>
      <c r="M135" s="5"/>
      <c r="N135" s="5"/>
      <c r="O135" s="5"/>
      <c r="P135" s="5" t="s">
        <v>36</v>
      </c>
      <c r="Q135" s="5"/>
      <c r="R135" s="5"/>
      <c r="S135" s="5"/>
      <c r="T135" s="5"/>
      <c r="U135" s="5"/>
      <c r="V135" s="5"/>
      <c r="W135" s="5"/>
      <c r="X135" s="5"/>
      <c r="Y135" s="5"/>
    </row>
    <row r="136" spans="1:25" ht="14.25">
      <c r="A136" t="s">
        <v>344</v>
      </c>
      <c r="B136" t="s">
        <v>345</v>
      </c>
      <c r="C136" t="s">
        <v>350</v>
      </c>
      <c r="E136" t="s">
        <v>64</v>
      </c>
      <c r="G136" t="s">
        <v>351</v>
      </c>
      <c r="K136" t="str">
        <f t="shared" si="2"/>
        <v/>
      </c>
      <c r="L136" t="str">
        <f t="shared" si="3"/>
        <v/>
      </c>
    </row>
    <row r="137" spans="1:25" ht="14.25">
      <c r="A137" s="5" t="s">
        <v>352</v>
      </c>
      <c r="B137" s="5" t="s">
        <v>353</v>
      </c>
      <c r="C137" s="5" t="s">
        <v>354</v>
      </c>
      <c r="D137" s="5"/>
      <c r="E137" s="5" t="s">
        <v>33</v>
      </c>
      <c r="F137" s="5"/>
      <c r="G137" s="5" t="s">
        <v>351</v>
      </c>
      <c r="H137" s="5" t="s">
        <v>36</v>
      </c>
      <c r="I137" s="5" t="s">
        <v>37</v>
      </c>
      <c r="J137" s="5"/>
      <c r="K137" s="5" t="str">
        <f t="shared" si="2"/>
        <v/>
      </c>
      <c r="L137" s="5" t="str">
        <f t="shared" si="3"/>
        <v>e-Notification;</v>
      </c>
      <c r="M137" s="5"/>
      <c r="N137" s="5"/>
      <c r="O137" s="5"/>
      <c r="P137" s="5" t="s">
        <v>36</v>
      </c>
      <c r="Q137" s="5"/>
      <c r="R137" s="5"/>
      <c r="S137" s="5"/>
      <c r="T137" s="5"/>
      <c r="U137" s="5"/>
      <c r="V137" s="5"/>
      <c r="W137" s="5"/>
      <c r="X137" s="5"/>
      <c r="Y137" s="5"/>
    </row>
    <row r="138" spans="1:25" ht="14.25">
      <c r="A138" t="s">
        <v>352</v>
      </c>
      <c r="B138" t="s">
        <v>353</v>
      </c>
      <c r="C138" t="s">
        <v>355</v>
      </c>
      <c r="E138" t="s">
        <v>64</v>
      </c>
      <c r="G138" t="s">
        <v>356</v>
      </c>
      <c r="K138" t="str">
        <f t="shared" si="2"/>
        <v/>
      </c>
      <c r="L138" t="str">
        <f t="shared" si="3"/>
        <v/>
      </c>
    </row>
    <row r="139" spans="1:25" ht="14.25">
      <c r="A139" s="5" t="s">
        <v>357</v>
      </c>
      <c r="B139" s="5" t="s">
        <v>358</v>
      </c>
      <c r="C139" s="5" t="s">
        <v>359</v>
      </c>
      <c r="D139" s="5"/>
      <c r="E139" s="5" t="s">
        <v>45</v>
      </c>
      <c r="F139" s="5"/>
      <c r="G139" s="5" t="s">
        <v>356</v>
      </c>
      <c r="H139" s="5" t="s">
        <v>36</v>
      </c>
      <c r="I139" s="5" t="s">
        <v>37</v>
      </c>
      <c r="J139" s="5"/>
      <c r="K139" s="5" t="str">
        <f t="shared" si="2"/>
        <v/>
      </c>
      <c r="L139" s="5" t="str">
        <f t="shared" si="3"/>
        <v/>
      </c>
      <c r="M139" s="5"/>
      <c r="N139" s="5"/>
      <c r="O139" s="5"/>
      <c r="P139" s="5"/>
      <c r="Q139" s="5"/>
      <c r="R139" s="5"/>
      <c r="S139" s="5"/>
      <c r="T139" s="5"/>
      <c r="U139" s="5"/>
      <c r="V139" s="5"/>
      <c r="W139" s="5"/>
      <c r="X139" s="5"/>
      <c r="Y139" s="5"/>
    </row>
    <row r="140" spans="1:25" ht="14.25">
      <c r="A140" t="s">
        <v>357</v>
      </c>
      <c r="B140" t="s">
        <v>358</v>
      </c>
      <c r="C140" t="s">
        <v>360</v>
      </c>
      <c r="E140" t="s">
        <v>64</v>
      </c>
      <c r="G140" t="s">
        <v>361</v>
      </c>
      <c r="K140" t="str">
        <f t="shared" si="2"/>
        <v/>
      </c>
      <c r="L140" t="str">
        <f t="shared" si="3"/>
        <v/>
      </c>
    </row>
    <row r="141" spans="1:25" ht="14.25">
      <c r="A141" t="s">
        <v>362</v>
      </c>
      <c r="B141" t="s">
        <v>358</v>
      </c>
      <c r="C141" t="s">
        <v>363</v>
      </c>
      <c r="E141" t="s">
        <v>33</v>
      </c>
      <c r="G141" t="s">
        <v>361</v>
      </c>
      <c r="K141" t="str">
        <f t="shared" si="2"/>
        <v/>
      </c>
      <c r="L141" t="str">
        <f t="shared" si="3"/>
        <v>e-Notification;</v>
      </c>
      <c r="P141" t="s">
        <v>36</v>
      </c>
    </row>
    <row r="142" spans="1:25" ht="14.25">
      <c r="A142" t="s">
        <v>364</v>
      </c>
      <c r="B142" t="s">
        <v>365</v>
      </c>
      <c r="C142" t="s">
        <v>366</v>
      </c>
      <c r="E142" t="s">
        <v>64</v>
      </c>
      <c r="K142" t="str">
        <f t="shared" si="2"/>
        <v/>
      </c>
      <c r="L142" t="str">
        <f t="shared" si="3"/>
        <v/>
      </c>
    </row>
    <row r="143" spans="1:25" ht="14.25">
      <c r="A143" t="s">
        <v>364</v>
      </c>
      <c r="B143" t="s">
        <v>365</v>
      </c>
      <c r="C143" t="s">
        <v>367</v>
      </c>
      <c r="E143" t="s">
        <v>170</v>
      </c>
      <c r="K143" t="str">
        <f t="shared" si="2"/>
        <v>UC1; UC2;</v>
      </c>
      <c r="L143" t="str">
        <f t="shared" si="3"/>
        <v>e-Notification; e-Access; e-Evaluation; e-Awarding;</v>
      </c>
      <c r="M143" t="s">
        <v>36</v>
      </c>
      <c r="N143" t="s">
        <v>36</v>
      </c>
      <c r="P143" t="s">
        <v>36</v>
      </c>
      <c r="Q143" t="s">
        <v>36</v>
      </c>
      <c r="S143" t="s">
        <v>36</v>
      </c>
      <c r="T143" t="s">
        <v>36</v>
      </c>
    </row>
    <row r="144" spans="1:25" ht="14.25">
      <c r="A144" s="5" t="s">
        <v>364</v>
      </c>
      <c r="B144" s="5" t="s">
        <v>365</v>
      </c>
      <c r="C144" s="5" t="s">
        <v>368</v>
      </c>
      <c r="D144" s="5"/>
      <c r="E144" s="5" t="s">
        <v>45</v>
      </c>
      <c r="F144" s="5"/>
      <c r="G144" s="5"/>
      <c r="H144" s="5" t="s">
        <v>36</v>
      </c>
      <c r="I144" s="5" t="s">
        <v>369</v>
      </c>
      <c r="J144" s="5"/>
      <c r="K144" s="5" t="str">
        <f t="shared" si="2"/>
        <v/>
      </c>
      <c r="L144" s="5" t="str">
        <f t="shared" si="3"/>
        <v/>
      </c>
      <c r="M144" s="5"/>
      <c r="N144" s="5"/>
      <c r="O144" s="5"/>
      <c r="P144" s="5"/>
      <c r="Q144" s="5"/>
      <c r="R144" s="5"/>
      <c r="S144" s="5"/>
      <c r="T144" s="5"/>
      <c r="U144" s="5"/>
      <c r="V144" s="5"/>
      <c r="W144" s="5"/>
      <c r="X144" s="5"/>
      <c r="Y144" s="5"/>
    </row>
    <row r="145" spans="1:25" ht="14.25">
      <c r="A145" t="s">
        <v>364</v>
      </c>
      <c r="B145" t="s">
        <v>365</v>
      </c>
      <c r="C145" t="s">
        <v>370</v>
      </c>
      <c r="E145" t="s">
        <v>192</v>
      </c>
      <c r="G145" t="s">
        <v>371</v>
      </c>
      <c r="K145" t="str">
        <f t="shared" si="2"/>
        <v/>
      </c>
      <c r="L145" t="str">
        <f t="shared" si="3"/>
        <v/>
      </c>
    </row>
    <row r="146" spans="1:25" ht="14.25">
      <c r="A146" t="s">
        <v>372</v>
      </c>
      <c r="B146" t="s">
        <v>373</v>
      </c>
      <c r="C146" t="s">
        <v>374</v>
      </c>
      <c r="E146" t="s">
        <v>33</v>
      </c>
      <c r="F146" t="s">
        <v>375</v>
      </c>
      <c r="G146" t="s">
        <v>371</v>
      </c>
      <c r="K146" t="str">
        <f t="shared" si="2"/>
        <v>UC1; UC2;</v>
      </c>
      <c r="L146" t="str">
        <f t="shared" si="3"/>
        <v>e-Notification; e-Access; e-Evaluation; e-Awarding;</v>
      </c>
      <c r="M146" t="s">
        <v>36</v>
      </c>
      <c r="N146" t="s">
        <v>36</v>
      </c>
      <c r="P146" t="s">
        <v>36</v>
      </c>
      <c r="Q146" t="s">
        <v>36</v>
      </c>
      <c r="S146" t="s">
        <v>36</v>
      </c>
      <c r="T146" t="s">
        <v>36</v>
      </c>
    </row>
    <row r="147" spans="1:25" ht="14.25">
      <c r="A147" s="5" t="s">
        <v>372</v>
      </c>
      <c r="B147" s="5" t="s">
        <v>373</v>
      </c>
      <c r="C147" s="5" t="s">
        <v>376</v>
      </c>
      <c r="D147" s="5"/>
      <c r="E147" s="5" t="s">
        <v>64</v>
      </c>
      <c r="F147" s="5"/>
      <c r="G147" s="5" t="s">
        <v>371</v>
      </c>
      <c r="H147" s="5" t="s">
        <v>36</v>
      </c>
      <c r="I147" s="5" t="s">
        <v>377</v>
      </c>
      <c r="J147" s="5"/>
      <c r="K147" s="5" t="str">
        <f t="shared" si="2"/>
        <v/>
      </c>
      <c r="L147" s="5" t="str">
        <f t="shared" si="3"/>
        <v/>
      </c>
      <c r="M147" s="5"/>
      <c r="N147" s="5"/>
      <c r="O147" s="5"/>
      <c r="P147" s="5"/>
      <c r="Q147" s="5"/>
      <c r="R147" s="5"/>
      <c r="S147" s="5"/>
      <c r="T147" s="5"/>
      <c r="U147" s="5"/>
      <c r="V147" s="5"/>
      <c r="W147" s="5"/>
      <c r="X147" s="5"/>
      <c r="Y147" s="5"/>
    </row>
    <row r="148" spans="1:25" ht="14.25">
      <c r="A148" t="s">
        <v>372</v>
      </c>
      <c r="B148" t="s">
        <v>373</v>
      </c>
      <c r="C148" t="s">
        <v>378</v>
      </c>
      <c r="E148" t="s">
        <v>39</v>
      </c>
      <c r="F148" t="s">
        <v>379</v>
      </c>
      <c r="G148" t="s">
        <v>371</v>
      </c>
      <c r="K148" t="str">
        <f t="shared" ref="K148:K211" si="4">CONCATENATE(IF(M148="YES","UC1;",""),IF(N148="YES"," UC2;",""),IF(O148="YES"," UC3",""))</f>
        <v/>
      </c>
      <c r="L148" t="str">
        <f t="shared" ref="L148:L211" si="5">CONCATENATE(IF(P148="YES","e-Notification;",""),IF(Q148="YES"," e-Access;",""),IF(R148="YES"," e-Submission;",""),IF(S148="YES"," e-Evaluation;",""),IF(T148="YES"," e-Awarding;",""),IF(U148="YES"," e-Request;",""),IF(V148="YES"," e-Ordering;",""),IF(W148="YES"," e-Fulfiltment;",""),IF(X148="YES"," e-Invoicing;",""),IF(Y148="YES"," e-Payment;",""))</f>
        <v/>
      </c>
    </row>
    <row r="149" spans="1:25" ht="14.25">
      <c r="A149" t="s">
        <v>372</v>
      </c>
      <c r="B149" t="s">
        <v>373</v>
      </c>
      <c r="C149" t="s">
        <v>380</v>
      </c>
      <c r="E149" t="s">
        <v>44</v>
      </c>
      <c r="G149" t="s">
        <v>371</v>
      </c>
      <c r="K149" t="str">
        <f t="shared" si="4"/>
        <v/>
      </c>
      <c r="L149" t="str">
        <f t="shared" si="5"/>
        <v/>
      </c>
    </row>
    <row r="150" spans="1:25" ht="14.25">
      <c r="A150" t="s">
        <v>372</v>
      </c>
      <c r="B150" t="s">
        <v>373</v>
      </c>
      <c r="C150" t="s">
        <v>376</v>
      </c>
      <c r="E150" t="s">
        <v>45</v>
      </c>
      <c r="G150" t="s">
        <v>381</v>
      </c>
      <c r="K150" t="str">
        <f t="shared" si="4"/>
        <v/>
      </c>
      <c r="L150" t="str">
        <f t="shared" si="5"/>
        <v/>
      </c>
    </row>
    <row r="151" spans="1:25" ht="14.25">
      <c r="A151" t="s">
        <v>382</v>
      </c>
      <c r="B151" t="s">
        <v>383</v>
      </c>
      <c r="C151" t="s">
        <v>384</v>
      </c>
      <c r="E151" t="s">
        <v>33</v>
      </c>
      <c r="F151" t="s">
        <v>385</v>
      </c>
      <c r="G151" t="s">
        <v>381</v>
      </c>
      <c r="K151" t="str">
        <f t="shared" si="4"/>
        <v/>
      </c>
      <c r="L151" t="str">
        <f t="shared" si="5"/>
        <v>e-Notification;</v>
      </c>
      <c r="P151" t="s">
        <v>36</v>
      </c>
    </row>
    <row r="152" spans="1:25" ht="14.25">
      <c r="A152" s="5" t="s">
        <v>382</v>
      </c>
      <c r="B152" s="5" t="s">
        <v>383</v>
      </c>
      <c r="C152" s="5" t="s">
        <v>386</v>
      </c>
      <c r="D152" s="5"/>
      <c r="E152" s="5" t="s">
        <v>61</v>
      </c>
      <c r="F152" s="5"/>
      <c r="G152" s="5" t="s">
        <v>381</v>
      </c>
      <c r="H152" s="5" t="s">
        <v>36</v>
      </c>
      <c r="I152" s="5" t="s">
        <v>91</v>
      </c>
      <c r="J152" s="5"/>
      <c r="K152" s="5" t="str">
        <f t="shared" si="4"/>
        <v/>
      </c>
      <c r="L152" s="5" t="str">
        <f t="shared" si="5"/>
        <v/>
      </c>
      <c r="M152" s="5"/>
      <c r="N152" s="5"/>
      <c r="O152" s="5"/>
      <c r="P152" s="5"/>
      <c r="Q152" s="5"/>
      <c r="R152" s="5"/>
      <c r="S152" s="5"/>
      <c r="T152" s="5"/>
      <c r="U152" s="5"/>
      <c r="V152" s="5"/>
      <c r="W152" s="5"/>
      <c r="X152" s="5"/>
      <c r="Y152" s="5"/>
    </row>
    <row r="153" spans="1:25" ht="14.25">
      <c r="A153" t="s">
        <v>382</v>
      </c>
      <c r="B153" t="s">
        <v>383</v>
      </c>
      <c r="C153" t="s">
        <v>387</v>
      </c>
      <c r="E153" t="s">
        <v>39</v>
      </c>
      <c r="F153" t="s">
        <v>388</v>
      </c>
      <c r="G153" t="s">
        <v>381</v>
      </c>
      <c r="K153" t="str">
        <f t="shared" si="4"/>
        <v/>
      </c>
      <c r="L153" t="str">
        <f t="shared" si="5"/>
        <v/>
      </c>
    </row>
    <row r="154" spans="1:25" ht="14.25">
      <c r="A154" t="s">
        <v>382</v>
      </c>
      <c r="B154" t="s">
        <v>383</v>
      </c>
      <c r="C154" t="s">
        <v>389</v>
      </c>
      <c r="E154" t="s">
        <v>64</v>
      </c>
      <c r="G154" t="s">
        <v>390</v>
      </c>
      <c r="K154" t="str">
        <f t="shared" si="4"/>
        <v/>
      </c>
      <c r="L154" t="str">
        <f t="shared" si="5"/>
        <v/>
      </c>
    </row>
    <row r="155" spans="1:25" ht="14.25">
      <c r="A155" t="s">
        <v>391</v>
      </c>
      <c r="B155" t="s">
        <v>392</v>
      </c>
      <c r="C155" t="s">
        <v>393</v>
      </c>
      <c r="E155" t="s">
        <v>33</v>
      </c>
      <c r="G155" t="s">
        <v>390</v>
      </c>
      <c r="K155" t="str">
        <f t="shared" si="4"/>
        <v/>
      </c>
      <c r="L155" t="str">
        <f t="shared" si="5"/>
        <v xml:space="preserve"> e-Awarding;</v>
      </c>
      <c r="T155" t="s">
        <v>36</v>
      </c>
    </row>
    <row r="156" spans="1:25" ht="14.25">
      <c r="A156" s="5" t="s">
        <v>391</v>
      </c>
      <c r="B156" s="5" t="s">
        <v>392</v>
      </c>
      <c r="C156" s="5" t="s">
        <v>394</v>
      </c>
      <c r="D156" s="5"/>
      <c r="E156" s="5" t="s">
        <v>64</v>
      </c>
      <c r="F156" s="5"/>
      <c r="G156" s="5" t="s">
        <v>390</v>
      </c>
      <c r="H156" s="5" t="s">
        <v>36</v>
      </c>
      <c r="I156" s="5" t="s">
        <v>37</v>
      </c>
      <c r="J156" s="5"/>
      <c r="K156" s="5" t="str">
        <f t="shared" si="4"/>
        <v/>
      </c>
      <c r="L156" s="5" t="str">
        <f t="shared" si="5"/>
        <v/>
      </c>
      <c r="M156" s="5"/>
      <c r="N156" s="5"/>
      <c r="O156" s="5"/>
      <c r="P156" s="5"/>
      <c r="Q156" s="5"/>
      <c r="R156" s="5"/>
      <c r="S156" s="5"/>
      <c r="T156" s="5"/>
      <c r="U156" s="5"/>
      <c r="V156" s="5"/>
      <c r="W156" s="5"/>
      <c r="X156" s="5"/>
      <c r="Y156" s="5"/>
    </row>
    <row r="157" spans="1:25" ht="14.25">
      <c r="A157" t="s">
        <v>391</v>
      </c>
      <c r="B157" t="s">
        <v>392</v>
      </c>
      <c r="C157" t="s">
        <v>395</v>
      </c>
      <c r="E157" t="s">
        <v>44</v>
      </c>
      <c r="G157" t="s">
        <v>390</v>
      </c>
      <c r="K157" t="str">
        <f t="shared" si="4"/>
        <v/>
      </c>
      <c r="L157" t="str">
        <f t="shared" si="5"/>
        <v/>
      </c>
    </row>
    <row r="158" spans="1:25" ht="14.25">
      <c r="A158" t="s">
        <v>391</v>
      </c>
      <c r="B158" t="s">
        <v>392</v>
      </c>
      <c r="C158" t="s">
        <v>396</v>
      </c>
      <c r="E158" t="s">
        <v>39</v>
      </c>
      <c r="F158" t="s">
        <v>397</v>
      </c>
      <c r="G158" t="s">
        <v>390</v>
      </c>
      <c r="K158" t="str">
        <f t="shared" si="4"/>
        <v/>
      </c>
      <c r="L158" t="str">
        <f t="shared" si="5"/>
        <v/>
      </c>
    </row>
    <row r="159" spans="1:25" ht="14.25">
      <c r="A159" t="s">
        <v>391</v>
      </c>
      <c r="B159" t="s">
        <v>392</v>
      </c>
      <c r="C159" t="s">
        <v>398</v>
      </c>
      <c r="E159" t="s">
        <v>39</v>
      </c>
      <c r="F159" t="s">
        <v>399</v>
      </c>
      <c r="G159" t="s">
        <v>356</v>
      </c>
      <c r="K159" t="str">
        <f t="shared" si="4"/>
        <v/>
      </c>
      <c r="L159" t="str">
        <f t="shared" si="5"/>
        <v/>
      </c>
    </row>
    <row r="160" spans="1:25" ht="14.25">
      <c r="A160" t="s">
        <v>357</v>
      </c>
      <c r="B160" t="s">
        <v>400</v>
      </c>
      <c r="C160" t="s">
        <v>401</v>
      </c>
      <c r="E160" t="s">
        <v>33</v>
      </c>
      <c r="G160" t="s">
        <v>402</v>
      </c>
      <c r="K160" t="str">
        <f t="shared" si="4"/>
        <v/>
      </c>
      <c r="L160" t="str">
        <f t="shared" si="5"/>
        <v>e-Notification;</v>
      </c>
      <c r="P160" t="s">
        <v>36</v>
      </c>
    </row>
    <row r="161" spans="1:25" ht="14.25">
      <c r="A161" s="5" t="s">
        <v>403</v>
      </c>
      <c r="B161" s="5" t="s">
        <v>404</v>
      </c>
      <c r="C161" s="5" t="s">
        <v>405</v>
      </c>
      <c r="D161" s="5"/>
      <c r="E161" s="5" t="s">
        <v>33</v>
      </c>
      <c r="F161" s="5" t="s">
        <v>406</v>
      </c>
      <c r="G161" s="5" t="s">
        <v>402</v>
      </c>
      <c r="H161" s="5" t="s">
        <v>36</v>
      </c>
      <c r="I161" s="5" t="s">
        <v>91</v>
      </c>
      <c r="J161" s="5"/>
      <c r="K161" s="5" t="str">
        <f t="shared" si="4"/>
        <v/>
      </c>
      <c r="L161" s="5" t="str">
        <f t="shared" si="5"/>
        <v>e-Notification;</v>
      </c>
      <c r="M161" s="5"/>
      <c r="N161" s="5"/>
      <c r="O161" s="5"/>
      <c r="P161" s="5" t="s">
        <v>36</v>
      </c>
      <c r="Q161" s="5"/>
      <c r="R161" s="5"/>
      <c r="S161" s="5"/>
      <c r="T161" s="5"/>
      <c r="U161" s="5"/>
      <c r="V161" s="5"/>
      <c r="W161" s="5"/>
      <c r="X161" s="5"/>
      <c r="Y161" s="5"/>
    </row>
    <row r="162" spans="1:25" ht="14.25">
      <c r="A162" t="s">
        <v>403</v>
      </c>
      <c r="B162" t="s">
        <v>404</v>
      </c>
      <c r="C162" t="s">
        <v>407</v>
      </c>
      <c r="E162" t="s">
        <v>61</v>
      </c>
      <c r="G162" t="s">
        <v>402</v>
      </c>
      <c r="K162" t="str">
        <f t="shared" si="4"/>
        <v/>
      </c>
      <c r="L162" t="str">
        <f t="shared" si="5"/>
        <v/>
      </c>
    </row>
    <row r="163" spans="1:25" ht="14.25">
      <c r="A163" t="s">
        <v>403</v>
      </c>
      <c r="B163" t="s">
        <v>404</v>
      </c>
      <c r="C163" t="s">
        <v>408</v>
      </c>
      <c r="E163" t="s">
        <v>61</v>
      </c>
      <c r="G163" t="s">
        <v>402</v>
      </c>
      <c r="K163" t="str">
        <f t="shared" si="4"/>
        <v/>
      </c>
      <c r="L163" t="str">
        <f t="shared" si="5"/>
        <v/>
      </c>
    </row>
    <row r="164" spans="1:25" ht="14.25">
      <c r="A164" t="s">
        <v>403</v>
      </c>
      <c r="B164" t="s">
        <v>404</v>
      </c>
      <c r="C164" t="s">
        <v>409</v>
      </c>
      <c r="E164" t="s">
        <v>64</v>
      </c>
      <c r="G164" t="s">
        <v>402</v>
      </c>
      <c r="K164" t="str">
        <f t="shared" si="4"/>
        <v/>
      </c>
      <c r="L164" t="str">
        <f t="shared" si="5"/>
        <v/>
      </c>
    </row>
    <row r="165" spans="1:25" ht="14.25">
      <c r="A165" t="s">
        <v>403</v>
      </c>
      <c r="B165" t="s">
        <v>404</v>
      </c>
      <c r="C165" t="s">
        <v>410</v>
      </c>
      <c r="E165" t="s">
        <v>39</v>
      </c>
      <c r="F165" t="s">
        <v>411</v>
      </c>
      <c r="G165" t="s">
        <v>402</v>
      </c>
      <c r="K165" t="str">
        <f t="shared" si="4"/>
        <v/>
      </c>
      <c r="L165" t="str">
        <f t="shared" si="5"/>
        <v/>
      </c>
    </row>
    <row r="166" spans="1:25" ht="14.25">
      <c r="A166" t="s">
        <v>403</v>
      </c>
      <c r="B166" t="s">
        <v>404</v>
      </c>
      <c r="C166" t="s">
        <v>412</v>
      </c>
      <c r="E166" t="s">
        <v>154</v>
      </c>
      <c r="F166" t="s">
        <v>413</v>
      </c>
      <c r="G166" t="s">
        <v>402</v>
      </c>
      <c r="K166" t="str">
        <f t="shared" si="4"/>
        <v/>
      </c>
      <c r="L166" t="str">
        <f t="shared" si="5"/>
        <v/>
      </c>
    </row>
    <row r="167" spans="1:25" ht="14.25">
      <c r="A167" t="s">
        <v>403</v>
      </c>
      <c r="B167" t="s">
        <v>404</v>
      </c>
      <c r="C167" t="s">
        <v>414</v>
      </c>
      <c r="E167" t="s">
        <v>154</v>
      </c>
      <c r="F167" t="s">
        <v>415</v>
      </c>
      <c r="G167" t="s">
        <v>416</v>
      </c>
      <c r="K167" t="str">
        <f t="shared" si="4"/>
        <v/>
      </c>
      <c r="L167" t="str">
        <f t="shared" si="5"/>
        <v/>
      </c>
    </row>
    <row r="168" spans="1:25" ht="14.25">
      <c r="A168" s="5" t="s">
        <v>417</v>
      </c>
      <c r="B168" s="5" t="s">
        <v>418</v>
      </c>
      <c r="C168" s="5" t="s">
        <v>419</v>
      </c>
      <c r="D168" s="5"/>
      <c r="E168" s="5" t="s">
        <v>33</v>
      </c>
      <c r="F168" s="5" t="s">
        <v>420</v>
      </c>
      <c r="G168" s="5" t="s">
        <v>416</v>
      </c>
      <c r="H168" s="5" t="s">
        <v>36</v>
      </c>
      <c r="I168" s="5" t="s">
        <v>421</v>
      </c>
      <c r="J168" s="5"/>
      <c r="K168" s="5" t="str">
        <f t="shared" si="4"/>
        <v/>
      </c>
      <c r="L168" s="5" t="str">
        <f t="shared" si="5"/>
        <v>e-Notification; e-Request; e-Ordering;</v>
      </c>
      <c r="M168" s="5"/>
      <c r="N168" s="5"/>
      <c r="O168" s="5"/>
      <c r="P168" s="5" t="s">
        <v>36</v>
      </c>
      <c r="Q168" s="5"/>
      <c r="R168" s="5"/>
      <c r="S168" s="5"/>
      <c r="T168" s="5"/>
      <c r="U168" s="5" t="s">
        <v>36</v>
      </c>
      <c r="V168" s="5" t="s">
        <v>36</v>
      </c>
      <c r="W168" s="5"/>
      <c r="X168" s="5"/>
      <c r="Y168" s="5"/>
    </row>
    <row r="169" spans="1:25" ht="14.25">
      <c r="A169" t="s">
        <v>417</v>
      </c>
      <c r="B169" t="s">
        <v>418</v>
      </c>
      <c r="C169" t="s">
        <v>422</v>
      </c>
      <c r="E169" t="s">
        <v>61</v>
      </c>
      <c r="G169" t="s">
        <v>416</v>
      </c>
      <c r="K169" t="str">
        <f t="shared" si="4"/>
        <v/>
      </c>
      <c r="L169" t="str">
        <f t="shared" si="5"/>
        <v/>
      </c>
    </row>
    <row r="170" spans="1:25" ht="14.25">
      <c r="A170" t="s">
        <v>417</v>
      </c>
      <c r="B170" t="s">
        <v>418</v>
      </c>
      <c r="C170" t="s">
        <v>423</v>
      </c>
      <c r="E170" t="s">
        <v>61</v>
      </c>
      <c r="G170" t="s">
        <v>416</v>
      </c>
      <c r="K170" t="str">
        <f t="shared" si="4"/>
        <v/>
      </c>
      <c r="L170" t="str">
        <f t="shared" si="5"/>
        <v/>
      </c>
    </row>
    <row r="171" spans="1:25" ht="14.25">
      <c r="A171" t="s">
        <v>417</v>
      </c>
      <c r="B171" t="s">
        <v>418</v>
      </c>
      <c r="C171" t="s">
        <v>424</v>
      </c>
      <c r="E171" t="s">
        <v>64</v>
      </c>
      <c r="G171" t="s">
        <v>416</v>
      </c>
      <c r="K171" t="str">
        <f t="shared" si="4"/>
        <v/>
      </c>
      <c r="L171" t="str">
        <f t="shared" si="5"/>
        <v/>
      </c>
    </row>
    <row r="172" spans="1:25" ht="14.25">
      <c r="A172" t="s">
        <v>417</v>
      </c>
      <c r="B172" t="s">
        <v>418</v>
      </c>
      <c r="C172" t="s">
        <v>425</v>
      </c>
      <c r="E172" t="s">
        <v>44</v>
      </c>
      <c r="G172" t="s">
        <v>416</v>
      </c>
      <c r="K172" t="str">
        <f t="shared" si="4"/>
        <v/>
      </c>
      <c r="L172" t="str">
        <f t="shared" si="5"/>
        <v/>
      </c>
    </row>
    <row r="173" spans="1:25" ht="14.25">
      <c r="A173" t="s">
        <v>417</v>
      </c>
      <c r="B173" t="s">
        <v>418</v>
      </c>
      <c r="C173" t="s">
        <v>426</v>
      </c>
      <c r="E173" t="s">
        <v>44</v>
      </c>
      <c r="G173" t="s">
        <v>416</v>
      </c>
      <c r="K173" t="str">
        <f t="shared" si="4"/>
        <v/>
      </c>
      <c r="L173" t="str">
        <f t="shared" si="5"/>
        <v/>
      </c>
    </row>
    <row r="174" spans="1:25" ht="14.25">
      <c r="A174" t="s">
        <v>417</v>
      </c>
      <c r="B174" t="s">
        <v>418</v>
      </c>
      <c r="C174" t="s">
        <v>427</v>
      </c>
      <c r="E174" t="s">
        <v>39</v>
      </c>
      <c r="F174" t="s">
        <v>428</v>
      </c>
      <c r="G174" t="s">
        <v>429</v>
      </c>
      <c r="K174" t="str">
        <f t="shared" si="4"/>
        <v/>
      </c>
      <c r="L174" t="str">
        <f t="shared" si="5"/>
        <v/>
      </c>
    </row>
    <row r="175" spans="1:25" ht="14.25">
      <c r="A175" s="5" t="s">
        <v>430</v>
      </c>
      <c r="B175" s="5" t="s">
        <v>431</v>
      </c>
      <c r="C175" s="5" t="s">
        <v>432</v>
      </c>
      <c r="D175" s="5"/>
      <c r="E175" s="5" t="s">
        <v>33</v>
      </c>
      <c r="F175" s="5"/>
      <c r="G175" s="5" t="s">
        <v>429</v>
      </c>
      <c r="H175" s="5" t="s">
        <v>36</v>
      </c>
      <c r="I175" s="5" t="s">
        <v>37</v>
      </c>
      <c r="J175" s="5"/>
      <c r="K175" s="5" t="str">
        <f t="shared" si="4"/>
        <v/>
      </c>
      <c r="L175" s="5" t="str">
        <f t="shared" si="5"/>
        <v>e-Notification;</v>
      </c>
      <c r="M175" s="5"/>
      <c r="N175" s="5"/>
      <c r="O175" s="5"/>
      <c r="P175" s="5" t="s">
        <v>36</v>
      </c>
      <c r="Q175" s="5"/>
      <c r="R175" s="5"/>
      <c r="S175" s="5"/>
      <c r="T175" s="5"/>
      <c r="U175" s="5"/>
      <c r="V175" s="5"/>
      <c r="W175" s="5"/>
      <c r="X175" s="5"/>
      <c r="Y175" s="5"/>
    </row>
    <row r="176" spans="1:25" ht="14.25">
      <c r="A176" t="s">
        <v>430</v>
      </c>
      <c r="B176" t="s">
        <v>431</v>
      </c>
      <c r="C176" t="s">
        <v>433</v>
      </c>
      <c r="E176" t="s">
        <v>39</v>
      </c>
      <c r="F176" t="s">
        <v>434</v>
      </c>
      <c r="G176" t="s">
        <v>435</v>
      </c>
      <c r="K176" t="str">
        <f t="shared" si="4"/>
        <v/>
      </c>
      <c r="L176" t="str">
        <f t="shared" si="5"/>
        <v/>
      </c>
    </row>
    <row r="177" spans="1:25" ht="14.25">
      <c r="A177" s="5" t="s">
        <v>436</v>
      </c>
      <c r="B177" s="5" t="s">
        <v>437</v>
      </c>
      <c r="C177" s="5" t="s">
        <v>438</v>
      </c>
      <c r="D177" s="5"/>
      <c r="E177" s="5" t="s">
        <v>33</v>
      </c>
      <c r="F177" s="5" t="s">
        <v>439</v>
      </c>
      <c r="G177" s="5" t="s">
        <v>435</v>
      </c>
      <c r="H177" s="5" t="s">
        <v>36</v>
      </c>
      <c r="I177" s="5" t="s">
        <v>91</v>
      </c>
      <c r="J177" s="5"/>
      <c r="K177" s="5" t="str">
        <f t="shared" si="4"/>
        <v/>
      </c>
      <c r="L177" s="5" t="str">
        <f t="shared" si="5"/>
        <v>e-Notification; e-Submission; e-Evaluation; e-Awarding;</v>
      </c>
      <c r="M177" s="5"/>
      <c r="N177" s="5"/>
      <c r="O177" s="5"/>
      <c r="P177" s="5" t="s">
        <v>36</v>
      </c>
      <c r="Q177" s="5"/>
      <c r="R177" s="5" t="s">
        <v>36</v>
      </c>
      <c r="S177" s="5" t="s">
        <v>36</v>
      </c>
      <c r="T177" s="5" t="s">
        <v>36</v>
      </c>
      <c r="U177" s="5"/>
      <c r="V177" s="5"/>
      <c r="W177" s="5"/>
      <c r="X177" s="5"/>
      <c r="Y177" s="5"/>
    </row>
    <row r="178" spans="1:25" ht="14.25">
      <c r="A178" t="s">
        <v>436</v>
      </c>
      <c r="B178" t="s">
        <v>437</v>
      </c>
      <c r="C178" t="s">
        <v>440</v>
      </c>
      <c r="E178" t="s">
        <v>64</v>
      </c>
      <c r="G178" t="s">
        <v>435</v>
      </c>
      <c r="K178" t="str">
        <f t="shared" si="4"/>
        <v/>
      </c>
      <c r="L178" t="str">
        <f t="shared" si="5"/>
        <v/>
      </c>
    </row>
    <row r="179" spans="1:25" ht="14.25">
      <c r="A179" t="s">
        <v>436</v>
      </c>
      <c r="B179" t="s">
        <v>437</v>
      </c>
      <c r="C179" t="s">
        <v>441</v>
      </c>
      <c r="E179" t="s">
        <v>39</v>
      </c>
      <c r="F179" t="s">
        <v>442</v>
      </c>
      <c r="G179" t="s">
        <v>435</v>
      </c>
      <c r="K179" t="str">
        <f t="shared" si="4"/>
        <v/>
      </c>
      <c r="L179" t="str">
        <f t="shared" si="5"/>
        <v/>
      </c>
    </row>
    <row r="180" spans="1:25" ht="14.25">
      <c r="A180" t="s">
        <v>436</v>
      </c>
      <c r="B180" t="s">
        <v>437</v>
      </c>
      <c r="C180" t="s">
        <v>443</v>
      </c>
      <c r="E180" t="s">
        <v>44</v>
      </c>
      <c r="G180" t="s">
        <v>435</v>
      </c>
      <c r="K180" t="str">
        <f t="shared" si="4"/>
        <v/>
      </c>
      <c r="L180" t="str">
        <f t="shared" si="5"/>
        <v/>
      </c>
    </row>
    <row r="181" spans="1:25" ht="14.25">
      <c r="A181" t="s">
        <v>436</v>
      </c>
      <c r="B181" t="s">
        <v>437</v>
      </c>
      <c r="C181" t="s">
        <v>444</v>
      </c>
      <c r="E181" t="s">
        <v>107</v>
      </c>
      <c r="F181" t="s">
        <v>445</v>
      </c>
      <c r="G181" t="s">
        <v>446</v>
      </c>
      <c r="K181" t="str">
        <f t="shared" si="4"/>
        <v/>
      </c>
      <c r="L181" t="str">
        <f t="shared" si="5"/>
        <v/>
      </c>
    </row>
    <row r="182" spans="1:25" ht="14.25">
      <c r="A182" s="5" t="s">
        <v>447</v>
      </c>
      <c r="B182" s="5" t="s">
        <v>448</v>
      </c>
      <c r="C182" s="5" t="s">
        <v>449</v>
      </c>
      <c r="D182" s="5"/>
      <c r="E182" s="5" t="s">
        <v>33</v>
      </c>
      <c r="F182" s="5" t="s">
        <v>450</v>
      </c>
      <c r="G182" s="5" t="s">
        <v>446</v>
      </c>
      <c r="H182" s="5" t="s">
        <v>36</v>
      </c>
      <c r="I182" s="5" t="s">
        <v>91</v>
      </c>
      <c r="J182" s="5"/>
      <c r="K182" s="5" t="str">
        <f t="shared" si="4"/>
        <v/>
      </c>
      <c r="L182" s="5" t="str">
        <f t="shared" si="5"/>
        <v>e-Notification;</v>
      </c>
      <c r="M182" s="5"/>
      <c r="N182" s="5"/>
      <c r="O182" s="5"/>
      <c r="P182" s="5" t="s">
        <v>36</v>
      </c>
      <c r="Q182" s="5"/>
      <c r="R182" s="5"/>
      <c r="S182" s="5"/>
      <c r="T182" s="5"/>
      <c r="U182" s="5"/>
      <c r="V182" s="5"/>
      <c r="W182" s="5"/>
      <c r="X182" s="5"/>
      <c r="Y182" s="5"/>
    </row>
    <row r="183" spans="1:25" ht="14.25">
      <c r="A183" t="s">
        <v>447</v>
      </c>
      <c r="B183" t="s">
        <v>448</v>
      </c>
      <c r="C183" t="s">
        <v>451</v>
      </c>
      <c r="E183" t="s">
        <v>64</v>
      </c>
      <c r="G183" t="s">
        <v>446</v>
      </c>
      <c r="K183" t="str">
        <f t="shared" si="4"/>
        <v/>
      </c>
      <c r="L183" t="str">
        <f t="shared" si="5"/>
        <v/>
      </c>
    </row>
    <row r="184" spans="1:25" ht="14.25">
      <c r="A184" t="s">
        <v>447</v>
      </c>
      <c r="B184" t="s">
        <v>448</v>
      </c>
      <c r="C184" t="s">
        <v>452</v>
      </c>
      <c r="E184" t="s">
        <v>39</v>
      </c>
      <c r="F184" t="s">
        <v>453</v>
      </c>
      <c r="G184" t="s">
        <v>446</v>
      </c>
      <c r="K184" t="str">
        <f t="shared" si="4"/>
        <v/>
      </c>
      <c r="L184" t="str">
        <f t="shared" si="5"/>
        <v/>
      </c>
    </row>
    <row r="185" spans="1:25" ht="14.25">
      <c r="A185" t="s">
        <v>447</v>
      </c>
      <c r="B185" t="s">
        <v>448</v>
      </c>
      <c r="C185" t="s">
        <v>451</v>
      </c>
      <c r="E185" t="s">
        <v>44</v>
      </c>
      <c r="F185" t="s">
        <v>454</v>
      </c>
      <c r="G185" t="s">
        <v>455</v>
      </c>
      <c r="K185" t="str">
        <f t="shared" si="4"/>
        <v/>
      </c>
      <c r="L185" t="str">
        <f t="shared" si="5"/>
        <v/>
      </c>
    </row>
    <row r="186" spans="1:25" ht="14.25">
      <c r="A186" s="5" t="s">
        <v>456</v>
      </c>
      <c r="B186" s="5" t="s">
        <v>457</v>
      </c>
      <c r="C186" s="5" t="s">
        <v>438</v>
      </c>
      <c r="D186" s="5"/>
      <c r="E186" s="5" t="s">
        <v>33</v>
      </c>
      <c r="F186" s="5" t="s">
        <v>458</v>
      </c>
      <c r="G186" s="5" t="s">
        <v>455</v>
      </c>
      <c r="H186" s="5" t="s">
        <v>36</v>
      </c>
      <c r="I186" s="5" t="s">
        <v>91</v>
      </c>
      <c r="J186" s="5"/>
      <c r="K186" s="5" t="str">
        <f t="shared" si="4"/>
        <v/>
      </c>
      <c r="L186" s="5" t="str">
        <f t="shared" si="5"/>
        <v>e-Notification;</v>
      </c>
      <c r="M186" s="5"/>
      <c r="N186" s="5"/>
      <c r="O186" s="5"/>
      <c r="P186" s="5" t="s">
        <v>36</v>
      </c>
      <c r="Q186" s="5"/>
      <c r="R186" s="5"/>
      <c r="S186" s="5"/>
      <c r="T186" s="5"/>
      <c r="U186" s="5"/>
      <c r="V186" s="5"/>
      <c r="W186" s="5"/>
      <c r="X186" s="5"/>
      <c r="Y186" s="5"/>
    </row>
    <row r="187" spans="1:25" ht="14.25">
      <c r="A187" t="s">
        <v>456</v>
      </c>
      <c r="B187" t="s">
        <v>457</v>
      </c>
      <c r="C187" t="s">
        <v>459</v>
      </c>
      <c r="E187" t="s">
        <v>64</v>
      </c>
      <c r="G187" t="s">
        <v>455</v>
      </c>
      <c r="K187" t="str">
        <f t="shared" si="4"/>
        <v/>
      </c>
      <c r="L187" t="str">
        <f t="shared" si="5"/>
        <v/>
      </c>
    </row>
    <row r="188" spans="1:25" ht="14.25">
      <c r="A188" t="s">
        <v>456</v>
      </c>
      <c r="B188" t="s">
        <v>457</v>
      </c>
      <c r="C188" t="s">
        <v>460</v>
      </c>
      <c r="E188" t="s">
        <v>39</v>
      </c>
      <c r="F188" t="s">
        <v>461</v>
      </c>
      <c r="G188" t="s">
        <v>455</v>
      </c>
      <c r="K188" t="str">
        <f t="shared" si="4"/>
        <v/>
      </c>
      <c r="L188" t="str">
        <f t="shared" si="5"/>
        <v/>
      </c>
    </row>
    <row r="189" spans="1:25" ht="14.25">
      <c r="A189" t="s">
        <v>456</v>
      </c>
      <c r="B189" t="s">
        <v>457</v>
      </c>
      <c r="C189" t="s">
        <v>459</v>
      </c>
      <c r="E189" t="s">
        <v>44</v>
      </c>
      <c r="G189" t="s">
        <v>462</v>
      </c>
      <c r="K189" t="str">
        <f t="shared" si="4"/>
        <v/>
      </c>
      <c r="L189" t="str">
        <f t="shared" si="5"/>
        <v/>
      </c>
    </row>
    <row r="190" spans="1:25" ht="14.25">
      <c r="A190" s="5" t="s">
        <v>463</v>
      </c>
      <c r="B190" s="5" t="s">
        <v>464</v>
      </c>
      <c r="C190" s="5" t="s">
        <v>465</v>
      </c>
      <c r="D190" s="5"/>
      <c r="E190" s="5" t="s">
        <v>33</v>
      </c>
      <c r="F190" s="5" t="s">
        <v>385</v>
      </c>
      <c r="G190" s="5" t="s">
        <v>462</v>
      </c>
      <c r="H190" s="5" t="s">
        <v>36</v>
      </c>
      <c r="I190" s="5" t="s">
        <v>91</v>
      </c>
      <c r="J190" s="5"/>
      <c r="K190" s="5" t="str">
        <f t="shared" si="4"/>
        <v/>
      </c>
      <c r="L190" s="5" t="str">
        <f t="shared" si="5"/>
        <v>e-Notification;</v>
      </c>
      <c r="M190" s="5"/>
      <c r="N190" s="5"/>
      <c r="O190" s="5"/>
      <c r="P190" s="5" t="s">
        <v>36</v>
      </c>
      <c r="Q190" s="5"/>
      <c r="R190" s="5"/>
      <c r="S190" s="5"/>
      <c r="T190" s="5"/>
      <c r="U190" s="5"/>
      <c r="V190" s="5"/>
      <c r="W190" s="5"/>
      <c r="X190" s="5"/>
      <c r="Y190" s="5"/>
    </row>
    <row r="191" spans="1:25" ht="14.25">
      <c r="A191" t="s">
        <v>463</v>
      </c>
      <c r="B191" t="s">
        <v>464</v>
      </c>
      <c r="C191" t="s">
        <v>466</v>
      </c>
      <c r="E191" t="s">
        <v>64</v>
      </c>
      <c r="G191" t="s">
        <v>462</v>
      </c>
      <c r="K191" t="str">
        <f t="shared" si="4"/>
        <v/>
      </c>
      <c r="L191" t="str">
        <f t="shared" si="5"/>
        <v/>
      </c>
    </row>
    <row r="192" spans="1:25" ht="14.25">
      <c r="A192" t="s">
        <v>463</v>
      </c>
      <c r="B192" t="s">
        <v>464</v>
      </c>
      <c r="C192" t="s">
        <v>467</v>
      </c>
      <c r="E192" t="s">
        <v>39</v>
      </c>
      <c r="F192" t="s">
        <v>453</v>
      </c>
      <c r="G192" t="s">
        <v>462</v>
      </c>
      <c r="K192" t="str">
        <f t="shared" si="4"/>
        <v/>
      </c>
      <c r="L192" t="str">
        <f t="shared" si="5"/>
        <v/>
      </c>
    </row>
    <row r="193" spans="1:25" ht="14.25">
      <c r="A193" t="s">
        <v>463</v>
      </c>
      <c r="B193" t="s">
        <v>464</v>
      </c>
      <c r="C193" t="s">
        <v>466</v>
      </c>
      <c r="E193" t="s">
        <v>44</v>
      </c>
      <c r="G193" t="s">
        <v>468</v>
      </c>
      <c r="K193" t="str">
        <f t="shared" si="4"/>
        <v/>
      </c>
      <c r="L193" t="str">
        <f t="shared" si="5"/>
        <v/>
      </c>
    </row>
    <row r="194" spans="1:25" ht="14.25">
      <c r="A194" s="5" t="s">
        <v>469</v>
      </c>
      <c r="B194" s="5" t="s">
        <v>470</v>
      </c>
      <c r="C194" s="5" t="s">
        <v>471</v>
      </c>
      <c r="D194" s="5"/>
      <c r="E194" s="5" t="s">
        <v>33</v>
      </c>
      <c r="F194" s="5" t="s">
        <v>472</v>
      </c>
      <c r="G194" s="5" t="s">
        <v>468</v>
      </c>
      <c r="H194" s="5" t="s">
        <v>36</v>
      </c>
      <c r="I194" s="5" t="s">
        <v>349</v>
      </c>
      <c r="J194" s="5"/>
      <c r="K194" s="5" t="str">
        <f t="shared" si="4"/>
        <v>UC1; UC2;</v>
      </c>
      <c r="L194" s="5" t="str">
        <f t="shared" si="5"/>
        <v>e-Notification; e-Evaluation;</v>
      </c>
      <c r="M194" s="5" t="s">
        <v>36</v>
      </c>
      <c r="N194" s="5" t="s">
        <v>36</v>
      </c>
      <c r="O194" s="5"/>
      <c r="P194" s="5" t="s">
        <v>36</v>
      </c>
      <c r="Q194" s="5"/>
      <c r="R194" s="5"/>
      <c r="S194" s="5" t="s">
        <v>36</v>
      </c>
      <c r="T194" s="5"/>
      <c r="U194" s="5"/>
      <c r="V194" s="5"/>
      <c r="W194" s="5"/>
      <c r="X194" s="5"/>
      <c r="Y194" s="5"/>
    </row>
    <row r="195" spans="1:25" ht="14.25">
      <c r="A195" s="5" t="s">
        <v>469</v>
      </c>
      <c r="B195" s="5" t="s">
        <v>470</v>
      </c>
      <c r="C195" s="5" t="s">
        <v>473</v>
      </c>
      <c r="D195" s="5"/>
      <c r="E195" s="5" t="s">
        <v>64</v>
      </c>
      <c r="F195" s="5"/>
      <c r="G195" s="5" t="s">
        <v>468</v>
      </c>
      <c r="H195" s="5" t="s">
        <v>36</v>
      </c>
      <c r="I195" s="5" t="s">
        <v>474</v>
      </c>
      <c r="J195" s="5"/>
      <c r="K195" s="5" t="str">
        <f t="shared" si="4"/>
        <v/>
      </c>
      <c r="L195" s="5" t="str">
        <f t="shared" si="5"/>
        <v/>
      </c>
      <c r="M195" s="5"/>
      <c r="N195" s="5"/>
      <c r="O195" s="5"/>
      <c r="P195" s="5"/>
      <c r="Q195" s="5"/>
      <c r="R195" s="5"/>
      <c r="S195" s="5"/>
      <c r="T195" s="5"/>
      <c r="U195" s="5"/>
      <c r="V195" s="5"/>
      <c r="W195" s="5"/>
      <c r="X195" s="5"/>
      <c r="Y195" s="5"/>
    </row>
    <row r="196" spans="1:25" ht="14.25">
      <c r="A196" t="s">
        <v>469</v>
      </c>
      <c r="B196" t="s">
        <v>470</v>
      </c>
      <c r="C196" t="s">
        <v>475</v>
      </c>
      <c r="E196" t="s">
        <v>61</v>
      </c>
      <c r="G196" t="s">
        <v>468</v>
      </c>
      <c r="K196" t="str">
        <f t="shared" si="4"/>
        <v/>
      </c>
      <c r="L196" t="str">
        <f t="shared" si="5"/>
        <v/>
      </c>
    </row>
    <row r="197" spans="1:25" ht="14.25">
      <c r="A197" t="s">
        <v>469</v>
      </c>
      <c r="B197" t="s">
        <v>470</v>
      </c>
      <c r="C197" t="s">
        <v>476</v>
      </c>
      <c r="E197" t="s">
        <v>39</v>
      </c>
      <c r="F197" t="s">
        <v>477</v>
      </c>
      <c r="G197" t="s">
        <v>468</v>
      </c>
      <c r="K197" t="str">
        <f t="shared" si="4"/>
        <v/>
      </c>
      <c r="L197" t="str">
        <f t="shared" si="5"/>
        <v/>
      </c>
    </row>
    <row r="198" spans="1:25" ht="14.25">
      <c r="A198" t="s">
        <v>469</v>
      </c>
      <c r="B198" t="s">
        <v>470</v>
      </c>
      <c r="C198" t="s">
        <v>478</v>
      </c>
      <c r="E198" t="s">
        <v>39</v>
      </c>
      <c r="F198" t="s">
        <v>479</v>
      </c>
      <c r="G198" t="s">
        <v>468</v>
      </c>
      <c r="K198" t="str">
        <f t="shared" si="4"/>
        <v/>
      </c>
      <c r="L198" t="str">
        <f t="shared" si="5"/>
        <v/>
      </c>
    </row>
    <row r="199" spans="1:25" ht="14.25">
      <c r="A199" t="s">
        <v>469</v>
      </c>
      <c r="B199" t="s">
        <v>470</v>
      </c>
      <c r="C199" t="s">
        <v>473</v>
      </c>
      <c r="E199" t="s">
        <v>45</v>
      </c>
      <c r="G199" t="s">
        <v>468</v>
      </c>
      <c r="K199" t="str">
        <f t="shared" si="4"/>
        <v/>
      </c>
      <c r="L199" t="str">
        <f t="shared" si="5"/>
        <v/>
      </c>
    </row>
    <row r="200" spans="1:25" ht="14.25">
      <c r="A200" t="s">
        <v>469</v>
      </c>
      <c r="B200" t="s">
        <v>470</v>
      </c>
      <c r="C200" t="s">
        <v>473</v>
      </c>
      <c r="E200" t="s">
        <v>44</v>
      </c>
      <c r="K200" t="str">
        <f t="shared" si="4"/>
        <v/>
      </c>
      <c r="L200" t="str">
        <f t="shared" si="5"/>
        <v/>
      </c>
    </row>
    <row r="201" spans="1:25" ht="14.25">
      <c r="A201" t="s">
        <v>480</v>
      </c>
      <c r="B201" t="s">
        <v>481</v>
      </c>
      <c r="C201" t="s">
        <v>482</v>
      </c>
      <c r="E201" t="s">
        <v>39</v>
      </c>
      <c r="F201" t="s">
        <v>182</v>
      </c>
      <c r="K201" t="str">
        <f t="shared" si="4"/>
        <v>UC1; UC2; UC3</v>
      </c>
      <c r="L201" t="str">
        <f t="shared" si="5"/>
        <v>e-Notification; e-Access; e-Submission; e-Evaluation; e-Awarding; e-Request; e-Ordering; e-Fulfiltment; e-Invoicing; e-Payment;</v>
      </c>
      <c r="M201" t="s">
        <v>36</v>
      </c>
      <c r="N201" t="s">
        <v>36</v>
      </c>
      <c r="O201" t="s">
        <v>36</v>
      </c>
      <c r="P201" t="s">
        <v>36</v>
      </c>
      <c r="Q201" t="s">
        <v>36</v>
      </c>
      <c r="R201" t="s">
        <v>36</v>
      </c>
      <c r="S201" t="s">
        <v>36</v>
      </c>
      <c r="T201" t="s">
        <v>36</v>
      </c>
      <c r="U201" t="s">
        <v>36</v>
      </c>
      <c r="V201" t="s">
        <v>36</v>
      </c>
      <c r="W201" t="s">
        <v>36</v>
      </c>
      <c r="X201" t="s">
        <v>36</v>
      </c>
      <c r="Y201" t="s">
        <v>36</v>
      </c>
    </row>
    <row r="202" spans="1:25" ht="14.25">
      <c r="A202" s="5" t="s">
        <v>480</v>
      </c>
      <c r="B202" s="5" t="s">
        <v>481</v>
      </c>
      <c r="C202" s="5" t="s">
        <v>483</v>
      </c>
      <c r="D202" s="5"/>
      <c r="E202" s="5" t="s">
        <v>45</v>
      </c>
      <c r="F202" s="5"/>
      <c r="G202" s="5"/>
      <c r="H202" s="5" t="s">
        <v>36</v>
      </c>
      <c r="I202" s="5" t="s">
        <v>484</v>
      </c>
      <c r="J202" s="5"/>
      <c r="K202" s="5" t="str">
        <f t="shared" si="4"/>
        <v/>
      </c>
      <c r="L202" s="5" t="str">
        <f t="shared" si="5"/>
        <v/>
      </c>
      <c r="M202" s="5"/>
      <c r="N202" s="5"/>
      <c r="O202" s="5"/>
      <c r="P202" s="5"/>
      <c r="Q202" s="5"/>
      <c r="R202" s="5"/>
      <c r="S202" s="5"/>
      <c r="T202" s="5"/>
      <c r="U202" s="5"/>
      <c r="V202" s="5"/>
      <c r="W202" s="5"/>
      <c r="X202" s="5"/>
      <c r="Y202" s="5"/>
    </row>
    <row r="203" spans="1:25" ht="14.25">
      <c r="A203" t="s">
        <v>480</v>
      </c>
      <c r="B203" t="s">
        <v>481</v>
      </c>
      <c r="C203" t="s">
        <v>485</v>
      </c>
      <c r="E203" t="s">
        <v>64</v>
      </c>
      <c r="K203" t="str">
        <f t="shared" si="4"/>
        <v/>
      </c>
      <c r="L203" t="str">
        <f t="shared" si="5"/>
        <v/>
      </c>
    </row>
    <row r="204" spans="1:25" ht="14.25">
      <c r="A204" t="s">
        <v>480</v>
      </c>
      <c r="B204" t="s">
        <v>481</v>
      </c>
      <c r="C204" t="s">
        <v>486</v>
      </c>
      <c r="E204" t="s">
        <v>487</v>
      </c>
      <c r="F204" t="s">
        <v>488</v>
      </c>
      <c r="G204" t="s">
        <v>489</v>
      </c>
      <c r="K204" t="str">
        <f t="shared" si="4"/>
        <v/>
      </c>
      <c r="L204" t="str">
        <f t="shared" si="5"/>
        <v/>
      </c>
    </row>
    <row r="205" spans="1:25" ht="14.25">
      <c r="A205" t="s">
        <v>490</v>
      </c>
      <c r="B205" t="s">
        <v>491</v>
      </c>
      <c r="C205" t="s">
        <v>492</v>
      </c>
      <c r="E205" t="s">
        <v>33</v>
      </c>
      <c r="F205" t="s">
        <v>493</v>
      </c>
      <c r="G205" t="s">
        <v>489</v>
      </c>
      <c r="K205" t="str">
        <f t="shared" si="4"/>
        <v/>
      </c>
      <c r="L205" t="str">
        <f t="shared" si="5"/>
        <v>e-Notification; e-Evaluation; e-Awarding;</v>
      </c>
      <c r="P205" t="s">
        <v>36</v>
      </c>
      <c r="S205" t="s">
        <v>36</v>
      </c>
      <c r="T205" t="s">
        <v>36</v>
      </c>
    </row>
    <row r="206" spans="1:25" ht="14.25">
      <c r="A206" s="5" t="s">
        <v>490</v>
      </c>
      <c r="B206" s="5" t="s">
        <v>491</v>
      </c>
      <c r="C206" s="5" t="s">
        <v>494</v>
      </c>
      <c r="D206" s="5"/>
      <c r="E206" s="5" t="s">
        <v>33</v>
      </c>
      <c r="F206" s="5" t="s">
        <v>495</v>
      </c>
      <c r="G206" s="5" t="s">
        <v>489</v>
      </c>
      <c r="H206" s="5" t="s">
        <v>36</v>
      </c>
      <c r="I206" s="5" t="s">
        <v>37</v>
      </c>
      <c r="J206" s="5"/>
      <c r="K206" s="5" t="str">
        <f t="shared" si="4"/>
        <v/>
      </c>
      <c r="L206" s="5" t="str">
        <f t="shared" si="5"/>
        <v>e-Notification; e-Evaluation; e-Awarding;</v>
      </c>
      <c r="M206" s="5"/>
      <c r="N206" s="5"/>
      <c r="O206" s="5"/>
      <c r="P206" s="5" t="s">
        <v>36</v>
      </c>
      <c r="Q206" s="5"/>
      <c r="R206" s="5"/>
      <c r="S206" s="5" t="s">
        <v>36</v>
      </c>
      <c r="T206" s="5" t="s">
        <v>36</v>
      </c>
      <c r="U206" s="5"/>
      <c r="V206" s="5"/>
      <c r="W206" s="5"/>
      <c r="X206" s="5"/>
      <c r="Y206" s="5"/>
    </row>
    <row r="207" spans="1:25" ht="14.25">
      <c r="A207" s="5" t="s">
        <v>490</v>
      </c>
      <c r="B207" s="5" t="s">
        <v>491</v>
      </c>
      <c r="C207" s="5" t="s">
        <v>496</v>
      </c>
      <c r="D207" s="5"/>
      <c r="E207" s="5" t="s">
        <v>33</v>
      </c>
      <c r="F207" s="5" t="s">
        <v>262</v>
      </c>
      <c r="G207" s="5" t="s">
        <v>489</v>
      </c>
      <c r="H207" s="5" t="s">
        <v>36</v>
      </c>
      <c r="I207" s="5" t="s">
        <v>37</v>
      </c>
      <c r="J207" s="5"/>
      <c r="K207" s="5" t="str">
        <f t="shared" si="4"/>
        <v/>
      </c>
      <c r="L207" s="5" t="str">
        <f t="shared" si="5"/>
        <v/>
      </c>
      <c r="M207" s="5"/>
      <c r="N207" s="5"/>
      <c r="O207" s="5"/>
      <c r="P207" s="5"/>
      <c r="Q207" s="5"/>
      <c r="R207" s="5"/>
      <c r="S207" s="5"/>
      <c r="T207" s="5"/>
      <c r="U207" s="5"/>
      <c r="V207" s="5"/>
      <c r="W207" s="5"/>
      <c r="X207" s="5"/>
      <c r="Y207" s="5"/>
    </row>
    <row r="208" spans="1:25" ht="14.25">
      <c r="A208" t="s">
        <v>490</v>
      </c>
      <c r="B208" t="s">
        <v>491</v>
      </c>
      <c r="C208" t="s">
        <v>497</v>
      </c>
      <c r="E208" t="s">
        <v>64</v>
      </c>
      <c r="G208" t="s">
        <v>489</v>
      </c>
      <c r="K208" t="str">
        <f t="shared" si="4"/>
        <v/>
      </c>
      <c r="L208" t="str">
        <f t="shared" si="5"/>
        <v/>
      </c>
    </row>
    <row r="209" spans="1:25" ht="14.25">
      <c r="A209" t="s">
        <v>490</v>
      </c>
      <c r="B209" t="s">
        <v>491</v>
      </c>
      <c r="C209" t="s">
        <v>498</v>
      </c>
      <c r="E209" t="s">
        <v>44</v>
      </c>
      <c r="G209" t="s">
        <v>499</v>
      </c>
      <c r="K209" t="str">
        <f t="shared" si="4"/>
        <v/>
      </c>
      <c r="L209" t="str">
        <f t="shared" si="5"/>
        <v/>
      </c>
    </row>
    <row r="210" spans="1:25" ht="14.25">
      <c r="A210" s="5" t="s">
        <v>500</v>
      </c>
      <c r="B210" s="5" t="s">
        <v>501</v>
      </c>
      <c r="C210" s="5" t="s">
        <v>502</v>
      </c>
      <c r="D210" s="5"/>
      <c r="E210" s="5" t="s">
        <v>33</v>
      </c>
      <c r="F210" s="5" t="s">
        <v>503</v>
      </c>
      <c r="G210" s="5" t="s">
        <v>504</v>
      </c>
      <c r="H210" s="5" t="s">
        <v>36</v>
      </c>
      <c r="I210" s="5" t="s">
        <v>37</v>
      </c>
      <c r="J210" s="5"/>
      <c r="K210" s="5" t="str">
        <f t="shared" si="4"/>
        <v/>
      </c>
      <c r="L210" s="5" t="str">
        <f t="shared" si="5"/>
        <v>e-Notification; e-Submission;</v>
      </c>
      <c r="M210" s="5"/>
      <c r="N210" s="5"/>
      <c r="O210" s="5"/>
      <c r="P210" s="5" t="s">
        <v>36</v>
      </c>
      <c r="Q210" s="5"/>
      <c r="R210" s="5" t="s">
        <v>36</v>
      </c>
      <c r="S210" s="5"/>
      <c r="T210" s="5"/>
      <c r="U210" s="5"/>
      <c r="V210" s="5"/>
      <c r="W210" s="5"/>
      <c r="X210" s="5"/>
      <c r="Y210" s="5"/>
    </row>
    <row r="211" spans="1:25" ht="14.25">
      <c r="A211" s="5" t="s">
        <v>505</v>
      </c>
      <c r="B211" s="5" t="s">
        <v>506</v>
      </c>
      <c r="C211" s="5" t="s">
        <v>507</v>
      </c>
      <c r="D211" s="5"/>
      <c r="E211" s="5" t="s">
        <v>33</v>
      </c>
      <c r="F211" s="5" t="s">
        <v>508</v>
      </c>
      <c r="G211" s="5" t="s">
        <v>504</v>
      </c>
      <c r="H211" s="5" t="s">
        <v>36</v>
      </c>
      <c r="I211" s="5" t="s">
        <v>509</v>
      </c>
      <c r="J211" s="5"/>
      <c r="K211" s="5" t="str">
        <f t="shared" si="4"/>
        <v xml:space="preserve"> UC3</v>
      </c>
      <c r="L211" s="5" t="str">
        <f t="shared" si="5"/>
        <v>e-Notification;</v>
      </c>
      <c r="M211" s="5"/>
      <c r="N211" s="5"/>
      <c r="O211" s="5" t="s">
        <v>36</v>
      </c>
      <c r="P211" s="5" t="s">
        <v>36</v>
      </c>
      <c r="Q211" s="5"/>
      <c r="R211" s="5"/>
      <c r="S211" s="5"/>
      <c r="T211" s="5"/>
      <c r="U211" s="5"/>
      <c r="V211" s="5"/>
      <c r="W211" s="5"/>
      <c r="X211" s="5"/>
      <c r="Y211" s="5"/>
    </row>
    <row r="212" spans="1:25" ht="14.25">
      <c r="A212" t="s">
        <v>505</v>
      </c>
      <c r="B212" t="s">
        <v>506</v>
      </c>
      <c r="C212" t="s">
        <v>510</v>
      </c>
      <c r="E212" t="s">
        <v>39</v>
      </c>
      <c r="F212" t="s">
        <v>511</v>
      </c>
      <c r="G212" t="s">
        <v>504</v>
      </c>
      <c r="K212" t="str">
        <f t="shared" ref="K212:K275" si="6">CONCATENATE(IF(M212="YES","UC1;",""),IF(N212="YES"," UC2;",""),IF(O212="YES"," UC3",""))</f>
        <v/>
      </c>
      <c r="L212" t="str">
        <f t="shared" ref="L212:L275" si="7">CONCATENATE(IF(P212="YES","e-Notification;",""),IF(Q212="YES"," e-Access;",""),IF(R212="YES"," e-Submission;",""),IF(S212="YES"," e-Evaluation;",""),IF(T212="YES"," e-Awarding;",""),IF(U212="YES"," e-Request;",""),IF(V212="YES"," e-Ordering;",""),IF(W212="YES"," e-Fulfiltment;",""),IF(X212="YES"," e-Invoicing;",""),IF(Y212="YES"," e-Payment;",""))</f>
        <v/>
      </c>
    </row>
    <row r="213" spans="1:25" ht="14.25">
      <c r="A213" t="s">
        <v>505</v>
      </c>
      <c r="B213" t="s">
        <v>506</v>
      </c>
      <c r="C213" t="s">
        <v>512</v>
      </c>
      <c r="E213" t="s">
        <v>64</v>
      </c>
      <c r="G213" t="s">
        <v>504</v>
      </c>
      <c r="K213" t="str">
        <f t="shared" si="6"/>
        <v/>
      </c>
      <c r="L213" t="str">
        <f t="shared" si="7"/>
        <v/>
      </c>
    </row>
    <row r="214" spans="1:25" ht="14.25">
      <c r="A214" t="s">
        <v>505</v>
      </c>
      <c r="B214" t="s">
        <v>506</v>
      </c>
      <c r="C214" t="s">
        <v>513</v>
      </c>
      <c r="E214" t="s">
        <v>39</v>
      </c>
      <c r="F214" t="s">
        <v>514</v>
      </c>
      <c r="G214" t="s">
        <v>504</v>
      </c>
      <c r="K214" t="str">
        <f t="shared" si="6"/>
        <v/>
      </c>
      <c r="L214" t="str">
        <f t="shared" si="7"/>
        <v/>
      </c>
    </row>
    <row r="215" spans="1:25" ht="14.25">
      <c r="A215" t="s">
        <v>505</v>
      </c>
      <c r="B215" t="s">
        <v>506</v>
      </c>
      <c r="C215" t="s">
        <v>515</v>
      </c>
      <c r="E215" t="s">
        <v>44</v>
      </c>
      <c r="G215" t="s">
        <v>504</v>
      </c>
      <c r="K215" t="str">
        <f t="shared" si="6"/>
        <v/>
      </c>
      <c r="L215" t="str">
        <f t="shared" si="7"/>
        <v/>
      </c>
    </row>
    <row r="216" spans="1:25" ht="14.25">
      <c r="A216" s="5" t="s">
        <v>516</v>
      </c>
      <c r="B216" s="5" t="s">
        <v>517</v>
      </c>
      <c r="C216" s="5" t="s">
        <v>518</v>
      </c>
      <c r="D216" s="5"/>
      <c r="E216" s="5" t="s">
        <v>44</v>
      </c>
      <c r="F216" s="5"/>
      <c r="G216" s="5" t="s">
        <v>519</v>
      </c>
      <c r="H216" s="5" t="s">
        <v>36</v>
      </c>
      <c r="I216" s="5" t="s">
        <v>269</v>
      </c>
      <c r="J216" s="5"/>
      <c r="K216" s="5" t="str">
        <f t="shared" si="6"/>
        <v/>
      </c>
      <c r="L216" s="5" t="str">
        <f t="shared" si="7"/>
        <v>e-Notification;</v>
      </c>
      <c r="M216" s="5"/>
      <c r="N216" s="5"/>
      <c r="O216" s="5"/>
      <c r="P216" s="5" t="s">
        <v>36</v>
      </c>
      <c r="Q216" s="5"/>
      <c r="R216" s="5"/>
      <c r="S216" s="5"/>
      <c r="T216" s="5"/>
      <c r="U216" s="5"/>
      <c r="V216" s="5"/>
      <c r="W216" s="5"/>
      <c r="X216" s="5"/>
      <c r="Y216" s="5"/>
    </row>
    <row r="217" spans="1:25" ht="14.25">
      <c r="A217" t="s">
        <v>516</v>
      </c>
      <c r="B217" t="s">
        <v>517</v>
      </c>
      <c r="C217" t="s">
        <v>518</v>
      </c>
      <c r="E217" t="s">
        <v>64</v>
      </c>
      <c r="G217" t="s">
        <v>504</v>
      </c>
      <c r="K217" t="str">
        <f t="shared" si="6"/>
        <v/>
      </c>
      <c r="L217" t="str">
        <f t="shared" si="7"/>
        <v/>
      </c>
    </row>
    <row r="218" spans="1:25" ht="14.25">
      <c r="A218" t="s">
        <v>516</v>
      </c>
      <c r="B218" t="s">
        <v>517</v>
      </c>
      <c r="C218" t="s">
        <v>520</v>
      </c>
      <c r="E218" t="s">
        <v>61</v>
      </c>
      <c r="G218" t="s">
        <v>504</v>
      </c>
      <c r="K218" t="str">
        <f t="shared" si="6"/>
        <v/>
      </c>
      <c r="L218" t="str">
        <f t="shared" si="7"/>
        <v/>
      </c>
    </row>
    <row r="219" spans="1:25" ht="14.25">
      <c r="A219" t="s">
        <v>516</v>
      </c>
      <c r="B219" t="s">
        <v>517</v>
      </c>
      <c r="C219" t="s">
        <v>521</v>
      </c>
      <c r="E219" t="s">
        <v>39</v>
      </c>
      <c r="F219" t="s">
        <v>514</v>
      </c>
      <c r="G219" t="s">
        <v>504</v>
      </c>
      <c r="K219" t="str">
        <f t="shared" si="6"/>
        <v/>
      </c>
      <c r="L219" t="str">
        <f t="shared" si="7"/>
        <v/>
      </c>
    </row>
    <row r="220" spans="1:25" ht="14.25">
      <c r="A220" s="5" t="s">
        <v>522</v>
      </c>
      <c r="B220" s="5" t="s">
        <v>523</v>
      </c>
      <c r="C220" s="5" t="s">
        <v>524</v>
      </c>
      <c r="D220" s="5"/>
      <c r="E220" s="5" t="s">
        <v>33</v>
      </c>
      <c r="F220" s="5"/>
      <c r="G220" s="5" t="s">
        <v>519</v>
      </c>
      <c r="H220" s="5" t="s">
        <v>36</v>
      </c>
      <c r="I220" s="5" t="s">
        <v>37</v>
      </c>
      <c r="J220" s="5"/>
      <c r="K220" s="5" t="str">
        <f t="shared" si="6"/>
        <v/>
      </c>
      <c r="L220" s="5" t="str">
        <f t="shared" si="7"/>
        <v>e-Notification; e-Submission;</v>
      </c>
      <c r="M220" s="5"/>
      <c r="N220" s="5"/>
      <c r="O220" s="5"/>
      <c r="P220" s="5" t="s">
        <v>36</v>
      </c>
      <c r="Q220" s="5"/>
      <c r="R220" s="5" t="s">
        <v>36</v>
      </c>
      <c r="S220" s="5"/>
      <c r="T220" s="5"/>
      <c r="U220" s="5"/>
      <c r="V220" s="5"/>
      <c r="W220" s="5"/>
      <c r="X220" s="5"/>
      <c r="Y220" s="5"/>
    </row>
    <row r="221" spans="1:25" ht="14.25">
      <c r="A221" t="s">
        <v>522</v>
      </c>
      <c r="B221" t="s">
        <v>523</v>
      </c>
      <c r="C221" t="s">
        <v>525</v>
      </c>
      <c r="E221" t="s">
        <v>39</v>
      </c>
      <c r="F221" t="s">
        <v>526</v>
      </c>
      <c r="G221" t="s">
        <v>519</v>
      </c>
      <c r="K221" t="str">
        <f t="shared" si="6"/>
        <v/>
      </c>
      <c r="L221" t="str">
        <f t="shared" si="7"/>
        <v/>
      </c>
    </row>
    <row r="222" spans="1:25" ht="14.25">
      <c r="A222" t="s">
        <v>522</v>
      </c>
      <c r="B222" t="s">
        <v>523</v>
      </c>
      <c r="C222" t="s">
        <v>527</v>
      </c>
      <c r="E222" t="s">
        <v>39</v>
      </c>
      <c r="F222" t="s">
        <v>528</v>
      </c>
      <c r="G222" t="s">
        <v>519</v>
      </c>
      <c r="K222" t="str">
        <f t="shared" si="6"/>
        <v/>
      </c>
      <c r="L222" t="str">
        <f t="shared" si="7"/>
        <v/>
      </c>
    </row>
    <row r="223" spans="1:25" ht="14.25">
      <c r="A223" t="s">
        <v>522</v>
      </c>
      <c r="B223" t="s">
        <v>523</v>
      </c>
      <c r="C223" t="s">
        <v>529</v>
      </c>
      <c r="E223" t="s">
        <v>39</v>
      </c>
      <c r="F223" t="s">
        <v>182</v>
      </c>
      <c r="G223" t="s">
        <v>530</v>
      </c>
      <c r="K223" t="str">
        <f t="shared" si="6"/>
        <v/>
      </c>
      <c r="L223" t="str">
        <f t="shared" si="7"/>
        <v/>
      </c>
    </row>
    <row r="224" spans="1:25" ht="14.25">
      <c r="A224" s="5" t="s">
        <v>531</v>
      </c>
      <c r="B224" s="5" t="s">
        <v>532</v>
      </c>
      <c r="C224" s="5" t="s">
        <v>533</v>
      </c>
      <c r="D224" s="5"/>
      <c r="E224" s="5" t="s">
        <v>33</v>
      </c>
      <c r="F224" s="5"/>
      <c r="G224" s="5" t="s">
        <v>530</v>
      </c>
      <c r="H224" s="5" t="s">
        <v>36</v>
      </c>
      <c r="I224" s="5" t="s">
        <v>37</v>
      </c>
      <c r="J224" s="5"/>
      <c r="K224" s="5" t="str">
        <f t="shared" si="6"/>
        <v xml:space="preserve"> UC3</v>
      </c>
      <c r="L224" s="5" t="str">
        <f t="shared" si="7"/>
        <v>e-Notification; e-Ordering;</v>
      </c>
      <c r="M224" s="5"/>
      <c r="N224" s="5"/>
      <c r="O224" s="5" t="s">
        <v>36</v>
      </c>
      <c r="P224" s="5" t="s">
        <v>36</v>
      </c>
      <c r="Q224" s="5"/>
      <c r="R224" s="5"/>
      <c r="S224" s="5"/>
      <c r="T224" s="5"/>
      <c r="U224" s="5"/>
      <c r="V224" s="5" t="s">
        <v>36</v>
      </c>
      <c r="W224" s="5"/>
      <c r="X224" s="5"/>
      <c r="Y224" s="5"/>
    </row>
    <row r="225" spans="1:25" ht="14.25">
      <c r="A225" t="s">
        <v>531</v>
      </c>
      <c r="B225" t="s">
        <v>532</v>
      </c>
      <c r="C225" t="s">
        <v>534</v>
      </c>
      <c r="E225" t="s">
        <v>44</v>
      </c>
      <c r="G225" t="s">
        <v>535</v>
      </c>
      <c r="K225" t="str">
        <f t="shared" si="6"/>
        <v/>
      </c>
      <c r="L225" t="str">
        <f t="shared" si="7"/>
        <v/>
      </c>
    </row>
    <row r="226" spans="1:25" ht="14.25">
      <c r="A226" s="5" t="s">
        <v>536</v>
      </c>
      <c r="B226" s="5" t="s">
        <v>537</v>
      </c>
      <c r="C226" s="5" t="s">
        <v>538</v>
      </c>
      <c r="D226" s="5"/>
      <c r="E226" s="5" t="s">
        <v>33</v>
      </c>
      <c r="F226" s="5"/>
      <c r="G226" s="5" t="s">
        <v>535</v>
      </c>
      <c r="H226" s="5" t="s">
        <v>36</v>
      </c>
      <c r="I226" s="5" t="s">
        <v>37</v>
      </c>
      <c r="J226" s="5"/>
      <c r="K226" s="5" t="str">
        <f t="shared" si="6"/>
        <v xml:space="preserve"> UC3</v>
      </c>
      <c r="L226" s="5" t="str">
        <f t="shared" si="7"/>
        <v>e-Notification; e-Payment;</v>
      </c>
      <c r="M226" s="5"/>
      <c r="N226" s="5"/>
      <c r="O226" s="5" t="s">
        <v>36</v>
      </c>
      <c r="P226" s="5" t="s">
        <v>36</v>
      </c>
      <c r="Q226" s="5"/>
      <c r="R226" s="5"/>
      <c r="S226" s="5"/>
      <c r="T226" s="5"/>
      <c r="U226" s="5"/>
      <c r="V226" s="5"/>
      <c r="W226" s="5"/>
      <c r="X226" s="5"/>
      <c r="Y226" s="5" t="s">
        <v>36</v>
      </c>
    </row>
    <row r="227" spans="1:25" ht="14.25">
      <c r="A227" t="s">
        <v>536</v>
      </c>
      <c r="B227" t="s">
        <v>537</v>
      </c>
      <c r="C227" t="s">
        <v>539</v>
      </c>
      <c r="E227" t="s">
        <v>44</v>
      </c>
      <c r="G227" t="s">
        <v>540</v>
      </c>
      <c r="K227" t="str">
        <f t="shared" si="6"/>
        <v/>
      </c>
      <c r="L227" t="str">
        <f t="shared" si="7"/>
        <v/>
      </c>
    </row>
    <row r="228" spans="1:25" ht="14.25">
      <c r="A228" s="5" t="s">
        <v>541</v>
      </c>
      <c r="B228" s="5" t="s">
        <v>542</v>
      </c>
      <c r="C228" s="5" t="s">
        <v>543</v>
      </c>
      <c r="D228" s="5"/>
      <c r="E228" s="5" t="s">
        <v>33</v>
      </c>
      <c r="F228" s="5" t="s">
        <v>544</v>
      </c>
      <c r="G228" s="5" t="s">
        <v>540</v>
      </c>
      <c r="H228" s="5" t="s">
        <v>36</v>
      </c>
      <c r="I228" s="5" t="s">
        <v>91</v>
      </c>
      <c r="J228" s="5"/>
      <c r="K228" s="5" t="str">
        <f t="shared" si="6"/>
        <v/>
      </c>
      <c r="L228" s="5" t="str">
        <f t="shared" si="7"/>
        <v>e-Notification; e-Submission;</v>
      </c>
      <c r="M228" s="5"/>
      <c r="N228" s="5"/>
      <c r="O228" s="5"/>
      <c r="P228" s="5" t="s">
        <v>36</v>
      </c>
      <c r="Q228" s="5"/>
      <c r="R228" s="5" t="s">
        <v>36</v>
      </c>
      <c r="S228" s="5"/>
      <c r="T228" s="5"/>
      <c r="U228" s="5"/>
      <c r="V228" s="5"/>
      <c r="W228" s="5"/>
      <c r="X228" s="5"/>
      <c r="Y228" s="5"/>
    </row>
    <row r="229" spans="1:25" ht="14.25">
      <c r="A229" t="s">
        <v>541</v>
      </c>
      <c r="B229" t="s">
        <v>542</v>
      </c>
      <c r="C229" t="s">
        <v>545</v>
      </c>
      <c r="E229" t="s">
        <v>64</v>
      </c>
      <c r="G229" t="s">
        <v>540</v>
      </c>
      <c r="K229" t="str">
        <f t="shared" si="6"/>
        <v/>
      </c>
      <c r="L229" t="str">
        <f t="shared" si="7"/>
        <v/>
      </c>
    </row>
    <row r="230" spans="1:25" ht="14.25">
      <c r="A230" t="s">
        <v>541</v>
      </c>
      <c r="B230" t="s">
        <v>542</v>
      </c>
      <c r="C230" t="s">
        <v>546</v>
      </c>
      <c r="E230" t="s">
        <v>61</v>
      </c>
      <c r="G230" t="s">
        <v>540</v>
      </c>
      <c r="K230" t="str">
        <f t="shared" si="6"/>
        <v/>
      </c>
      <c r="L230" t="str">
        <f t="shared" si="7"/>
        <v/>
      </c>
    </row>
    <row r="231" spans="1:25" ht="14.25">
      <c r="A231" t="s">
        <v>541</v>
      </c>
      <c r="B231" t="s">
        <v>542</v>
      </c>
      <c r="C231" t="s">
        <v>547</v>
      </c>
      <c r="E231" t="s">
        <v>39</v>
      </c>
      <c r="F231" t="s">
        <v>548</v>
      </c>
      <c r="G231" t="s">
        <v>549</v>
      </c>
      <c r="K231" t="str">
        <f t="shared" si="6"/>
        <v/>
      </c>
      <c r="L231" t="str">
        <f t="shared" si="7"/>
        <v/>
      </c>
    </row>
    <row r="232" spans="1:25" ht="14.25">
      <c r="A232" s="5" t="s">
        <v>550</v>
      </c>
      <c r="B232" s="5" t="s">
        <v>551</v>
      </c>
      <c r="C232" s="5" t="s">
        <v>552</v>
      </c>
      <c r="D232" s="5"/>
      <c r="E232" s="5" t="s">
        <v>33</v>
      </c>
      <c r="F232" s="5"/>
      <c r="G232" s="5" t="s">
        <v>549</v>
      </c>
      <c r="H232" s="5" t="s">
        <v>36</v>
      </c>
      <c r="I232" s="5" t="s">
        <v>37</v>
      </c>
      <c r="J232" s="5"/>
      <c r="K232" s="5" t="str">
        <f t="shared" si="6"/>
        <v/>
      </c>
      <c r="L232" s="5" t="str">
        <f t="shared" si="7"/>
        <v>e-Notification;</v>
      </c>
      <c r="M232" s="5"/>
      <c r="N232" s="5"/>
      <c r="O232" s="5"/>
      <c r="P232" s="5" t="s">
        <v>36</v>
      </c>
      <c r="Q232" s="5"/>
      <c r="R232" s="5"/>
      <c r="S232" s="5"/>
      <c r="T232" s="5"/>
      <c r="U232" s="5"/>
      <c r="V232" s="5"/>
      <c r="W232" s="5"/>
      <c r="X232" s="5"/>
      <c r="Y232" s="5"/>
    </row>
    <row r="233" spans="1:25" ht="14.25">
      <c r="A233" t="s">
        <v>550</v>
      </c>
      <c r="B233" t="s">
        <v>551</v>
      </c>
      <c r="C233" t="s">
        <v>553</v>
      </c>
      <c r="E233" t="s">
        <v>554</v>
      </c>
      <c r="G233" t="s">
        <v>555</v>
      </c>
      <c r="K233" t="str">
        <f t="shared" si="6"/>
        <v/>
      </c>
      <c r="L233" t="str">
        <f t="shared" si="7"/>
        <v/>
      </c>
    </row>
    <row r="234" spans="1:25" ht="14.25">
      <c r="A234" s="5" t="s">
        <v>556</v>
      </c>
      <c r="B234" s="5" t="s">
        <v>557</v>
      </c>
      <c r="C234" s="5" t="s">
        <v>558</v>
      </c>
      <c r="D234" s="5"/>
      <c r="E234" s="5" t="s">
        <v>33</v>
      </c>
      <c r="F234" s="5" t="s">
        <v>559</v>
      </c>
      <c r="G234" s="5" t="s">
        <v>555</v>
      </c>
      <c r="H234" s="5" t="s">
        <v>36</v>
      </c>
      <c r="I234" s="5" t="s">
        <v>139</v>
      </c>
      <c r="J234" s="5"/>
      <c r="K234" s="5" t="str">
        <f t="shared" si="6"/>
        <v/>
      </c>
      <c r="L234" s="5" t="str">
        <f t="shared" si="7"/>
        <v/>
      </c>
      <c r="M234" s="5"/>
      <c r="N234" s="5"/>
      <c r="O234" s="5"/>
      <c r="P234" s="5"/>
      <c r="Q234" s="5"/>
      <c r="R234" s="5"/>
      <c r="S234" s="5"/>
      <c r="T234" s="5"/>
      <c r="U234" s="5"/>
      <c r="V234" s="5"/>
      <c r="W234" s="5"/>
      <c r="X234" s="5"/>
      <c r="Y234" s="5"/>
    </row>
    <row r="235" spans="1:25" ht="14.25">
      <c r="A235" t="s">
        <v>556</v>
      </c>
      <c r="B235" t="s">
        <v>557</v>
      </c>
      <c r="C235" t="s">
        <v>560</v>
      </c>
      <c r="E235" t="s">
        <v>45</v>
      </c>
      <c r="F235" t="s">
        <v>561</v>
      </c>
      <c r="G235" t="s">
        <v>562</v>
      </c>
      <c r="K235" t="str">
        <f t="shared" si="6"/>
        <v/>
      </c>
      <c r="L235" t="str">
        <f t="shared" si="7"/>
        <v/>
      </c>
    </row>
    <row r="236" spans="1:25" ht="14.25">
      <c r="A236" s="5" t="s">
        <v>563</v>
      </c>
      <c r="B236" s="5" t="s">
        <v>564</v>
      </c>
      <c r="C236" s="5" t="s">
        <v>565</v>
      </c>
      <c r="D236" s="5"/>
      <c r="E236" s="5" t="s">
        <v>33</v>
      </c>
      <c r="F236" s="5" t="s">
        <v>566</v>
      </c>
      <c r="G236" s="5" t="s">
        <v>562</v>
      </c>
      <c r="H236" s="5" t="s">
        <v>36</v>
      </c>
      <c r="I236" s="5" t="s">
        <v>91</v>
      </c>
      <c r="J236" s="5"/>
      <c r="K236" s="5" t="str">
        <f t="shared" si="6"/>
        <v/>
      </c>
      <c r="L236" s="5" t="str">
        <f t="shared" si="7"/>
        <v/>
      </c>
      <c r="M236" s="5"/>
      <c r="N236" s="5"/>
      <c r="O236" s="5"/>
      <c r="P236" s="5"/>
      <c r="Q236" s="5"/>
      <c r="R236" s="5"/>
      <c r="S236" s="5"/>
      <c r="T236" s="5"/>
      <c r="U236" s="5"/>
      <c r="V236" s="5"/>
      <c r="W236" s="5"/>
      <c r="X236" s="5"/>
      <c r="Y236" s="5"/>
    </row>
    <row r="237" spans="1:25" ht="14.25">
      <c r="A237" t="s">
        <v>563</v>
      </c>
      <c r="B237" t="s">
        <v>564</v>
      </c>
      <c r="C237" t="s">
        <v>567</v>
      </c>
      <c r="E237" t="s">
        <v>56</v>
      </c>
      <c r="F237" t="s">
        <v>568</v>
      </c>
      <c r="G237" t="s">
        <v>562</v>
      </c>
      <c r="K237" t="str">
        <f t="shared" si="6"/>
        <v/>
      </c>
      <c r="L237" t="str">
        <f t="shared" si="7"/>
        <v/>
      </c>
    </row>
    <row r="238" spans="1:25" ht="14.25">
      <c r="A238" t="s">
        <v>563</v>
      </c>
      <c r="B238" t="s">
        <v>564</v>
      </c>
      <c r="C238" t="s">
        <v>569</v>
      </c>
      <c r="E238" t="s">
        <v>56</v>
      </c>
      <c r="F238" t="s">
        <v>570</v>
      </c>
      <c r="G238" t="s">
        <v>562</v>
      </c>
      <c r="K238" t="str">
        <f t="shared" si="6"/>
        <v/>
      </c>
      <c r="L238" t="str">
        <f t="shared" si="7"/>
        <v/>
      </c>
    </row>
    <row r="239" spans="1:25" ht="14.25">
      <c r="A239" t="s">
        <v>563</v>
      </c>
      <c r="B239" t="s">
        <v>564</v>
      </c>
      <c r="C239" t="s">
        <v>571</v>
      </c>
      <c r="E239" t="s">
        <v>64</v>
      </c>
      <c r="G239" t="s">
        <v>572</v>
      </c>
      <c r="K239" t="str">
        <f t="shared" si="6"/>
        <v/>
      </c>
      <c r="L239" t="str">
        <f t="shared" si="7"/>
        <v/>
      </c>
    </row>
    <row r="240" spans="1:25" ht="14.25">
      <c r="A240" s="5" t="s">
        <v>573</v>
      </c>
      <c r="B240" s="5" t="s">
        <v>574</v>
      </c>
      <c r="C240" s="5" t="s">
        <v>575</v>
      </c>
      <c r="D240" s="5"/>
      <c r="E240" s="5" t="s">
        <v>33</v>
      </c>
      <c r="F240" s="5" t="s">
        <v>559</v>
      </c>
      <c r="G240" s="5" t="s">
        <v>572</v>
      </c>
      <c r="H240" s="5" t="s">
        <v>36</v>
      </c>
      <c r="I240" s="5" t="s">
        <v>139</v>
      </c>
      <c r="J240" s="5"/>
      <c r="K240" s="5" t="str">
        <f t="shared" si="6"/>
        <v/>
      </c>
      <c r="L240" s="5" t="str">
        <f t="shared" si="7"/>
        <v xml:space="preserve"> e-Evaluation;</v>
      </c>
      <c r="M240" s="5"/>
      <c r="N240" s="5"/>
      <c r="O240" s="5"/>
      <c r="P240" s="5"/>
      <c r="Q240" s="5"/>
      <c r="R240" s="5"/>
      <c r="S240" s="5" t="s">
        <v>36</v>
      </c>
      <c r="T240" s="5"/>
      <c r="U240" s="5"/>
      <c r="V240" s="5"/>
      <c r="W240" s="5"/>
      <c r="X240" s="5"/>
      <c r="Y240" s="5"/>
    </row>
    <row r="241" spans="1:25" ht="14.25">
      <c r="A241" t="s">
        <v>573</v>
      </c>
      <c r="B241" t="s">
        <v>574</v>
      </c>
      <c r="C241" t="s">
        <v>576</v>
      </c>
      <c r="E241" t="s">
        <v>45</v>
      </c>
      <c r="F241" t="s">
        <v>561</v>
      </c>
      <c r="G241" t="s">
        <v>577</v>
      </c>
      <c r="K241" t="str">
        <f t="shared" si="6"/>
        <v/>
      </c>
      <c r="L241" t="str">
        <f t="shared" si="7"/>
        <v/>
      </c>
    </row>
    <row r="242" spans="1:25" ht="14.25">
      <c r="A242" t="s">
        <v>578</v>
      </c>
      <c r="B242" t="s">
        <v>579</v>
      </c>
      <c r="C242" t="s">
        <v>580</v>
      </c>
      <c r="E242" t="s">
        <v>33</v>
      </c>
      <c r="F242" t="s">
        <v>566</v>
      </c>
      <c r="G242" t="s">
        <v>577</v>
      </c>
      <c r="K242" t="str">
        <f t="shared" si="6"/>
        <v/>
      </c>
      <c r="L242" t="str">
        <f t="shared" si="7"/>
        <v>e-Notification; e-Evaluation;</v>
      </c>
      <c r="P242" t="s">
        <v>36</v>
      </c>
      <c r="S242" t="s">
        <v>36</v>
      </c>
    </row>
    <row r="243" spans="1:25" ht="14.25">
      <c r="A243" s="5" t="s">
        <v>578</v>
      </c>
      <c r="B243" s="5" t="s">
        <v>579</v>
      </c>
      <c r="C243" s="5" t="s">
        <v>567</v>
      </c>
      <c r="D243" s="5"/>
      <c r="E243" s="5" t="s">
        <v>56</v>
      </c>
      <c r="F243" s="5" t="s">
        <v>568</v>
      </c>
      <c r="G243" s="5" t="s">
        <v>577</v>
      </c>
      <c r="H243" s="5" t="s">
        <v>36</v>
      </c>
      <c r="I243" s="5" t="s">
        <v>91</v>
      </c>
      <c r="J243" s="5"/>
      <c r="K243" s="5" t="str">
        <f t="shared" si="6"/>
        <v/>
      </c>
      <c r="L243" s="5" t="str">
        <f t="shared" si="7"/>
        <v/>
      </c>
      <c r="M243" s="5"/>
      <c r="N243" s="5"/>
      <c r="O243" s="5"/>
      <c r="P243" s="5"/>
      <c r="Q243" s="5"/>
      <c r="R243" s="5"/>
      <c r="S243" s="5"/>
      <c r="T243" s="5"/>
      <c r="U243" s="5"/>
      <c r="V243" s="5"/>
      <c r="W243" s="5"/>
      <c r="X243" s="5"/>
      <c r="Y243" s="5"/>
    </row>
    <row r="244" spans="1:25" ht="14.25">
      <c r="A244" t="s">
        <v>578</v>
      </c>
      <c r="B244" t="s">
        <v>579</v>
      </c>
      <c r="C244" t="s">
        <v>569</v>
      </c>
      <c r="E244" t="s">
        <v>56</v>
      </c>
      <c r="F244" t="s">
        <v>570</v>
      </c>
      <c r="G244" t="s">
        <v>577</v>
      </c>
      <c r="K244" t="str">
        <f t="shared" si="6"/>
        <v/>
      </c>
      <c r="L244" t="str">
        <f t="shared" si="7"/>
        <v/>
      </c>
    </row>
    <row r="245" spans="1:25" ht="14.25">
      <c r="A245" t="s">
        <v>578</v>
      </c>
      <c r="B245" t="s">
        <v>579</v>
      </c>
      <c r="C245" t="s">
        <v>581</v>
      </c>
      <c r="E245" t="s">
        <v>64</v>
      </c>
      <c r="G245" t="s">
        <v>582</v>
      </c>
      <c r="K245" t="str">
        <f t="shared" si="6"/>
        <v/>
      </c>
      <c r="L245" t="str">
        <f t="shared" si="7"/>
        <v/>
      </c>
    </row>
    <row r="246" spans="1:25" ht="14.25">
      <c r="A246" s="5" t="s">
        <v>583</v>
      </c>
      <c r="B246" s="5" t="s">
        <v>584</v>
      </c>
      <c r="C246" s="5" t="s">
        <v>585</v>
      </c>
      <c r="D246" s="5"/>
      <c r="E246" s="5" t="s">
        <v>33</v>
      </c>
      <c r="F246" s="5"/>
      <c r="G246" s="5" t="s">
        <v>586</v>
      </c>
      <c r="H246" s="5" t="s">
        <v>36</v>
      </c>
      <c r="I246" s="5" t="s">
        <v>37</v>
      </c>
      <c r="J246" s="5"/>
      <c r="K246" s="5" t="str">
        <f t="shared" si="6"/>
        <v>UC1;</v>
      </c>
      <c r="L246" s="5" t="str">
        <f t="shared" si="7"/>
        <v>e-Notification; e-Access; e-Submission; e-Evaluation; e-Awarding; e-Request; e-Ordering; e-Fulfiltment; e-Invoicing; e-Payment;</v>
      </c>
      <c r="M246" s="5" t="s">
        <v>36</v>
      </c>
      <c r="N246" s="5"/>
      <c r="O246" s="5"/>
      <c r="P246" s="5" t="s">
        <v>36</v>
      </c>
      <c r="Q246" s="5" t="s">
        <v>36</v>
      </c>
      <c r="R246" s="5" t="s">
        <v>36</v>
      </c>
      <c r="S246" s="5" t="s">
        <v>36</v>
      </c>
      <c r="T246" s="5" t="s">
        <v>36</v>
      </c>
      <c r="U246" s="5" t="s">
        <v>36</v>
      </c>
      <c r="V246" s="5" t="s">
        <v>36</v>
      </c>
      <c r="W246" s="5" t="s">
        <v>36</v>
      </c>
      <c r="X246" s="5" t="s">
        <v>36</v>
      </c>
      <c r="Y246" s="5" t="s">
        <v>36</v>
      </c>
    </row>
    <row r="247" spans="1:25" ht="14.25">
      <c r="A247" s="5" t="s">
        <v>587</v>
      </c>
      <c r="B247" s="5" t="s">
        <v>588</v>
      </c>
      <c r="C247" s="5" t="s">
        <v>589</v>
      </c>
      <c r="D247" s="5"/>
      <c r="E247" s="5" t="s">
        <v>33</v>
      </c>
      <c r="F247" s="5" t="s">
        <v>262</v>
      </c>
      <c r="G247" s="5" t="s">
        <v>586</v>
      </c>
      <c r="H247" s="5" t="s">
        <v>36</v>
      </c>
      <c r="I247" s="5" t="s">
        <v>208</v>
      </c>
      <c r="J247" s="5"/>
      <c r="K247" s="5" t="str">
        <f t="shared" si="6"/>
        <v>UC1; UC3</v>
      </c>
      <c r="L247" s="5" t="str">
        <f t="shared" si="7"/>
        <v>e-Notification;</v>
      </c>
      <c r="M247" s="5" t="s">
        <v>36</v>
      </c>
      <c r="N247" s="5"/>
      <c r="O247" s="5" t="s">
        <v>36</v>
      </c>
      <c r="P247" s="5" t="s">
        <v>36</v>
      </c>
      <c r="Q247" s="5"/>
      <c r="R247" s="5"/>
      <c r="S247" s="5"/>
      <c r="T247" s="5"/>
      <c r="U247" s="5"/>
      <c r="V247" s="5"/>
      <c r="W247" s="5"/>
      <c r="X247" s="5"/>
      <c r="Y247" s="5"/>
    </row>
    <row r="248" spans="1:25" ht="14.25">
      <c r="A248" t="s">
        <v>587</v>
      </c>
      <c r="B248" t="s">
        <v>588</v>
      </c>
      <c r="C248" t="s">
        <v>590</v>
      </c>
      <c r="E248" t="s">
        <v>64</v>
      </c>
      <c r="G248" t="s">
        <v>586</v>
      </c>
      <c r="K248" t="str">
        <f t="shared" si="6"/>
        <v/>
      </c>
      <c r="L248" t="str">
        <f t="shared" si="7"/>
        <v/>
      </c>
    </row>
    <row r="249" spans="1:25" ht="14.25">
      <c r="A249" t="s">
        <v>587</v>
      </c>
      <c r="B249" t="s">
        <v>588</v>
      </c>
      <c r="C249" t="s">
        <v>591</v>
      </c>
      <c r="E249" t="s">
        <v>44</v>
      </c>
      <c r="G249" t="s">
        <v>586</v>
      </c>
      <c r="K249" t="str">
        <f t="shared" si="6"/>
        <v/>
      </c>
      <c r="L249" t="str">
        <f t="shared" si="7"/>
        <v/>
      </c>
    </row>
    <row r="250" spans="1:25" ht="14.25">
      <c r="A250" t="s">
        <v>587</v>
      </c>
      <c r="B250" t="s">
        <v>588</v>
      </c>
      <c r="C250" t="s">
        <v>592</v>
      </c>
      <c r="E250" t="s">
        <v>39</v>
      </c>
      <c r="F250" t="s">
        <v>593</v>
      </c>
      <c r="G250" t="s">
        <v>594</v>
      </c>
      <c r="K250" t="str">
        <f t="shared" si="6"/>
        <v/>
      </c>
      <c r="L250" t="str">
        <f t="shared" si="7"/>
        <v/>
      </c>
    </row>
    <row r="251" spans="1:25" ht="14.25">
      <c r="A251" s="5" t="s">
        <v>595</v>
      </c>
      <c r="B251" s="5" t="s">
        <v>596</v>
      </c>
      <c r="C251" s="5" t="s">
        <v>597</v>
      </c>
      <c r="D251" s="5"/>
      <c r="E251" s="5" t="s">
        <v>33</v>
      </c>
      <c r="F251" s="5"/>
      <c r="G251" s="5" t="s">
        <v>594</v>
      </c>
      <c r="H251" s="5" t="s">
        <v>36</v>
      </c>
      <c r="I251" s="5" t="s">
        <v>37</v>
      </c>
      <c r="J251" s="5"/>
      <c r="K251" s="5" t="str">
        <f t="shared" si="6"/>
        <v>UC1;</v>
      </c>
      <c r="L251" s="5" t="str">
        <f t="shared" si="7"/>
        <v>e-Notification;</v>
      </c>
      <c r="M251" s="5" t="s">
        <v>36</v>
      </c>
      <c r="N251" s="5"/>
      <c r="O251" s="5"/>
      <c r="P251" s="5" t="s">
        <v>36</v>
      </c>
      <c r="Q251" s="5"/>
      <c r="R251" s="5"/>
      <c r="S251" s="5"/>
      <c r="T251" s="5"/>
      <c r="U251" s="5"/>
      <c r="V251" s="5"/>
      <c r="W251" s="5"/>
      <c r="X251" s="5"/>
      <c r="Y251" s="5"/>
    </row>
    <row r="252" spans="1:25" ht="14.25">
      <c r="A252" t="s">
        <v>595</v>
      </c>
      <c r="B252" t="s">
        <v>596</v>
      </c>
      <c r="C252" t="s">
        <v>598</v>
      </c>
      <c r="E252" t="s">
        <v>64</v>
      </c>
      <c r="G252" t="s">
        <v>594</v>
      </c>
      <c r="K252" t="str">
        <f t="shared" si="6"/>
        <v/>
      </c>
      <c r="L252" t="str">
        <f t="shared" si="7"/>
        <v/>
      </c>
    </row>
    <row r="253" spans="1:25" ht="14.25">
      <c r="A253" t="s">
        <v>595</v>
      </c>
      <c r="B253" t="s">
        <v>596</v>
      </c>
      <c r="C253" t="s">
        <v>599</v>
      </c>
      <c r="E253" t="s">
        <v>39</v>
      </c>
      <c r="F253" t="s">
        <v>600</v>
      </c>
      <c r="G253" t="s">
        <v>594</v>
      </c>
      <c r="K253" t="str">
        <f t="shared" si="6"/>
        <v/>
      </c>
      <c r="L253" t="str">
        <f t="shared" si="7"/>
        <v/>
      </c>
    </row>
    <row r="254" spans="1:25" ht="14.25">
      <c r="A254" t="s">
        <v>595</v>
      </c>
      <c r="B254" t="s">
        <v>596</v>
      </c>
      <c r="C254" t="s">
        <v>591</v>
      </c>
      <c r="E254" t="s">
        <v>44</v>
      </c>
      <c r="G254" t="s">
        <v>594</v>
      </c>
      <c r="K254" t="str">
        <f t="shared" si="6"/>
        <v/>
      </c>
      <c r="L254" t="str">
        <f t="shared" si="7"/>
        <v/>
      </c>
    </row>
    <row r="255" spans="1:25" ht="14.25">
      <c r="A255" t="s">
        <v>595</v>
      </c>
      <c r="B255" t="s">
        <v>596</v>
      </c>
      <c r="C255" t="s">
        <v>601</v>
      </c>
      <c r="E255" t="s">
        <v>45</v>
      </c>
      <c r="K255" t="str">
        <f t="shared" si="6"/>
        <v/>
      </c>
      <c r="L255" t="str">
        <f t="shared" si="7"/>
        <v/>
      </c>
    </row>
    <row r="256" spans="1:25" ht="14.25">
      <c r="A256" s="5" t="s">
        <v>602</v>
      </c>
      <c r="B256" s="5" t="s">
        <v>603</v>
      </c>
      <c r="C256" s="5" t="s">
        <v>604</v>
      </c>
      <c r="D256" s="5"/>
      <c r="E256" s="5" t="s">
        <v>33</v>
      </c>
      <c r="F256" s="5" t="s">
        <v>605</v>
      </c>
      <c r="G256" s="5"/>
      <c r="H256" s="5" t="s">
        <v>36</v>
      </c>
      <c r="I256" s="5" t="s">
        <v>91</v>
      </c>
      <c r="J256" s="5"/>
      <c r="K256" s="5" t="str">
        <f t="shared" si="6"/>
        <v>UC1;</v>
      </c>
      <c r="L256" s="5" t="str">
        <f t="shared" si="7"/>
        <v>e-Notification;</v>
      </c>
      <c r="M256" s="5" t="s">
        <v>36</v>
      </c>
      <c r="N256" s="5"/>
      <c r="O256" s="5"/>
      <c r="P256" s="5" t="s">
        <v>36</v>
      </c>
      <c r="Q256" s="5"/>
      <c r="R256" s="5"/>
      <c r="S256" s="5"/>
      <c r="T256" s="5"/>
      <c r="U256" s="5"/>
      <c r="V256" s="5"/>
      <c r="W256" s="5"/>
      <c r="X256" s="5"/>
      <c r="Y256" s="5"/>
    </row>
    <row r="257" spans="1:25" ht="14.25">
      <c r="A257" t="s">
        <v>602</v>
      </c>
      <c r="B257" t="s">
        <v>603</v>
      </c>
      <c r="C257" t="s">
        <v>592</v>
      </c>
      <c r="E257" t="s">
        <v>39</v>
      </c>
      <c r="F257" t="s">
        <v>593</v>
      </c>
      <c r="G257" t="s">
        <v>606</v>
      </c>
      <c r="K257" t="str">
        <f t="shared" si="6"/>
        <v/>
      </c>
      <c r="L257" t="str">
        <f t="shared" si="7"/>
        <v/>
      </c>
    </row>
    <row r="258" spans="1:25" ht="14.25">
      <c r="A258" s="5" t="s">
        <v>607</v>
      </c>
      <c r="B258" s="5" t="s">
        <v>608</v>
      </c>
      <c r="C258" s="5" t="s">
        <v>609</v>
      </c>
      <c r="D258" s="5"/>
      <c r="E258" s="5" t="s">
        <v>33</v>
      </c>
      <c r="F258" s="5" t="s">
        <v>610</v>
      </c>
      <c r="G258" s="5" t="s">
        <v>606</v>
      </c>
      <c r="H258" s="5" t="s">
        <v>36</v>
      </c>
      <c r="I258" s="5" t="s">
        <v>611</v>
      </c>
      <c r="J258" s="5"/>
      <c r="K258" s="5" t="str">
        <f t="shared" si="6"/>
        <v/>
      </c>
      <c r="L258" s="5" t="str">
        <f t="shared" si="7"/>
        <v>e-Notification;</v>
      </c>
      <c r="M258" s="5"/>
      <c r="N258" s="5"/>
      <c r="O258" s="5"/>
      <c r="P258" s="5" t="s">
        <v>36</v>
      </c>
      <c r="Q258" s="5"/>
      <c r="R258" s="5"/>
      <c r="S258" s="5"/>
      <c r="T258" s="5"/>
      <c r="U258" s="5"/>
      <c r="V258" s="5"/>
      <c r="W258" s="5"/>
      <c r="X258" s="5"/>
      <c r="Y258" s="5"/>
    </row>
    <row r="259" spans="1:25" ht="14.25">
      <c r="A259" t="s">
        <v>607</v>
      </c>
      <c r="B259" t="s">
        <v>608</v>
      </c>
      <c r="C259" t="s">
        <v>612</v>
      </c>
      <c r="E259" t="s">
        <v>64</v>
      </c>
      <c r="G259" t="s">
        <v>606</v>
      </c>
      <c r="K259" t="str">
        <f t="shared" si="6"/>
        <v/>
      </c>
      <c r="L259" t="str">
        <f t="shared" si="7"/>
        <v/>
      </c>
    </row>
    <row r="260" spans="1:25" ht="14.25">
      <c r="A260" t="s">
        <v>607</v>
      </c>
      <c r="B260" t="s">
        <v>608</v>
      </c>
      <c r="C260" t="s">
        <v>613</v>
      </c>
      <c r="E260" t="s">
        <v>61</v>
      </c>
      <c r="G260" t="s">
        <v>606</v>
      </c>
      <c r="K260" t="str">
        <f t="shared" si="6"/>
        <v/>
      </c>
      <c r="L260" t="str">
        <f t="shared" si="7"/>
        <v/>
      </c>
    </row>
    <row r="261" spans="1:25" ht="14.25">
      <c r="A261" t="s">
        <v>607</v>
      </c>
      <c r="B261" t="s">
        <v>608</v>
      </c>
      <c r="C261" t="s">
        <v>614</v>
      </c>
      <c r="E261" t="s">
        <v>39</v>
      </c>
      <c r="F261" t="s">
        <v>615</v>
      </c>
      <c r="G261" t="s">
        <v>616</v>
      </c>
      <c r="K261" t="str">
        <f t="shared" si="6"/>
        <v/>
      </c>
      <c r="L261" t="str">
        <f t="shared" si="7"/>
        <v/>
      </c>
    </row>
    <row r="262" spans="1:25" ht="14.25">
      <c r="A262" s="5" t="s">
        <v>607</v>
      </c>
      <c r="B262" s="5" t="s">
        <v>608</v>
      </c>
      <c r="C262" s="5" t="s">
        <v>617</v>
      </c>
      <c r="D262" s="5"/>
      <c r="E262" s="5" t="s">
        <v>45</v>
      </c>
      <c r="F262" s="5"/>
      <c r="G262" s="5" t="s">
        <v>618</v>
      </c>
      <c r="H262" s="5" t="s">
        <v>36</v>
      </c>
      <c r="I262" s="5" t="s">
        <v>619</v>
      </c>
      <c r="J262" s="5"/>
      <c r="K262" s="5" t="str">
        <f t="shared" si="6"/>
        <v/>
      </c>
      <c r="L262" s="5" t="str">
        <f t="shared" si="7"/>
        <v>e-Notification;</v>
      </c>
      <c r="M262" s="5"/>
      <c r="N262" s="5"/>
      <c r="O262" s="5"/>
      <c r="P262" s="5" t="s">
        <v>36</v>
      </c>
      <c r="Q262" s="5"/>
      <c r="R262" s="5"/>
      <c r="S262" s="5"/>
      <c r="T262" s="5"/>
      <c r="U262" s="5"/>
      <c r="V262" s="5"/>
      <c r="W262" s="5"/>
      <c r="X262" s="5"/>
      <c r="Y262" s="5"/>
    </row>
    <row r="263" spans="1:25" ht="14.25">
      <c r="A263" t="s">
        <v>607</v>
      </c>
      <c r="B263" t="s">
        <v>608</v>
      </c>
      <c r="C263" t="s">
        <v>620</v>
      </c>
      <c r="E263" t="s">
        <v>44</v>
      </c>
      <c r="G263" t="s">
        <v>618</v>
      </c>
      <c r="K263" t="str">
        <f t="shared" si="6"/>
        <v/>
      </c>
      <c r="L263" t="str">
        <f t="shared" si="7"/>
        <v/>
      </c>
    </row>
    <row r="264" spans="1:25" ht="14.25">
      <c r="A264" t="s">
        <v>607</v>
      </c>
      <c r="B264" t="s">
        <v>608</v>
      </c>
      <c r="C264" t="s">
        <v>620</v>
      </c>
      <c r="E264" t="s">
        <v>45</v>
      </c>
      <c r="F264" t="s">
        <v>621</v>
      </c>
      <c r="G264" t="s">
        <v>618</v>
      </c>
      <c r="K264" t="str">
        <f t="shared" si="6"/>
        <v/>
      </c>
      <c r="L264" t="str">
        <f t="shared" si="7"/>
        <v/>
      </c>
    </row>
    <row r="265" spans="1:25" ht="14.25">
      <c r="A265" t="s">
        <v>607</v>
      </c>
      <c r="B265" t="s">
        <v>608</v>
      </c>
      <c r="C265" t="s">
        <v>617</v>
      </c>
      <c r="E265" t="s">
        <v>45</v>
      </c>
      <c r="F265" t="s">
        <v>621</v>
      </c>
      <c r="G265" t="s">
        <v>606</v>
      </c>
      <c r="K265" t="str">
        <f t="shared" si="6"/>
        <v/>
      </c>
      <c r="L265" t="str">
        <f t="shared" si="7"/>
        <v/>
      </c>
    </row>
    <row r="266" spans="1:25" ht="14.25">
      <c r="A266" t="s">
        <v>607</v>
      </c>
      <c r="B266" t="s">
        <v>608</v>
      </c>
      <c r="C266" t="s">
        <v>622</v>
      </c>
      <c r="E266" t="s">
        <v>623</v>
      </c>
      <c r="F266" t="s">
        <v>624</v>
      </c>
      <c r="G266" t="s">
        <v>625</v>
      </c>
      <c r="K266" t="str">
        <f t="shared" si="6"/>
        <v/>
      </c>
      <c r="L266" t="str">
        <f t="shared" si="7"/>
        <v/>
      </c>
    </row>
    <row r="267" spans="1:25" ht="14.25">
      <c r="A267" s="5" t="s">
        <v>626</v>
      </c>
      <c r="B267" s="5" t="s">
        <v>627</v>
      </c>
      <c r="C267" s="5" t="s">
        <v>628</v>
      </c>
      <c r="D267" s="5"/>
      <c r="E267" s="5" t="s">
        <v>33</v>
      </c>
      <c r="F267" s="5"/>
      <c r="G267" s="5" t="s">
        <v>629</v>
      </c>
      <c r="H267" s="5" t="s">
        <v>36</v>
      </c>
      <c r="I267" s="5" t="s">
        <v>37</v>
      </c>
      <c r="J267" s="5"/>
      <c r="K267" s="5" t="str">
        <f t="shared" si="6"/>
        <v>UC1; UC2;</v>
      </c>
      <c r="L267" s="5" t="str">
        <f t="shared" si="7"/>
        <v>e-Notification; e-Access; e-Evaluation;</v>
      </c>
      <c r="M267" s="5" t="s">
        <v>36</v>
      </c>
      <c r="N267" s="5" t="s">
        <v>36</v>
      </c>
      <c r="O267" s="5"/>
      <c r="P267" s="5" t="s">
        <v>36</v>
      </c>
      <c r="Q267" s="5" t="s">
        <v>36</v>
      </c>
      <c r="R267" s="5"/>
      <c r="S267" s="5" t="s">
        <v>36</v>
      </c>
      <c r="T267" s="5"/>
      <c r="U267" s="5"/>
      <c r="V267" s="5"/>
      <c r="W267" s="5"/>
      <c r="X267" s="5"/>
      <c r="Y267" s="5"/>
    </row>
    <row r="268" spans="1:25" ht="14.25">
      <c r="A268" s="5" t="s">
        <v>630</v>
      </c>
      <c r="B268" s="5" t="s">
        <v>631</v>
      </c>
      <c r="C268" s="5" t="s">
        <v>632</v>
      </c>
      <c r="D268" s="5"/>
      <c r="E268" s="5" t="s">
        <v>64</v>
      </c>
      <c r="F268" s="5"/>
      <c r="G268" s="5" t="s">
        <v>629</v>
      </c>
      <c r="H268" s="5" t="s">
        <v>36</v>
      </c>
      <c r="I268" s="5" t="s">
        <v>208</v>
      </c>
      <c r="J268" s="5"/>
      <c r="K268" s="5" t="str">
        <f t="shared" si="6"/>
        <v>UC1;</v>
      </c>
      <c r="L268" s="5" t="str">
        <f t="shared" si="7"/>
        <v>e-Notification; e-Access; e-Evaluation;</v>
      </c>
      <c r="M268" s="5" t="s">
        <v>36</v>
      </c>
      <c r="N268" s="5"/>
      <c r="O268" s="5"/>
      <c r="P268" s="5" t="s">
        <v>36</v>
      </c>
      <c r="Q268" s="5" t="s">
        <v>36</v>
      </c>
      <c r="R268" s="5"/>
      <c r="S268" s="5" t="s">
        <v>36</v>
      </c>
      <c r="T268" s="5"/>
      <c r="U268" s="5"/>
      <c r="V268" s="5"/>
      <c r="W268" s="5"/>
      <c r="X268" s="5"/>
      <c r="Y268" s="5"/>
    </row>
    <row r="269" spans="1:25" ht="14.25">
      <c r="A269" t="s">
        <v>630</v>
      </c>
      <c r="B269" t="s">
        <v>631</v>
      </c>
      <c r="C269" t="s">
        <v>633</v>
      </c>
      <c r="E269" t="s">
        <v>634</v>
      </c>
      <c r="F269" t="s">
        <v>635</v>
      </c>
      <c r="G269" t="s">
        <v>629</v>
      </c>
      <c r="K269" t="str">
        <f t="shared" si="6"/>
        <v/>
      </c>
      <c r="L269" t="str">
        <f t="shared" si="7"/>
        <v/>
      </c>
    </row>
    <row r="270" spans="1:25" ht="14.25">
      <c r="A270" t="s">
        <v>630</v>
      </c>
      <c r="B270" t="s">
        <v>631</v>
      </c>
      <c r="C270" t="s">
        <v>636</v>
      </c>
      <c r="E270" t="s">
        <v>637</v>
      </c>
      <c r="F270" t="s">
        <v>638</v>
      </c>
      <c r="G270" t="s">
        <v>35</v>
      </c>
      <c r="K270" t="str">
        <f t="shared" si="6"/>
        <v/>
      </c>
      <c r="L270" t="str">
        <f t="shared" si="7"/>
        <v/>
      </c>
    </row>
    <row r="271" spans="1:25" ht="14.25">
      <c r="A271" s="5" t="s">
        <v>639</v>
      </c>
      <c r="B271" s="5" t="s">
        <v>640</v>
      </c>
      <c r="C271" s="5" t="s">
        <v>32</v>
      </c>
      <c r="D271" s="5"/>
      <c r="E271" s="5" t="s">
        <v>33</v>
      </c>
      <c r="F271" s="5" t="s">
        <v>641</v>
      </c>
      <c r="G271" s="5" t="s">
        <v>35</v>
      </c>
      <c r="H271" s="5" t="s">
        <v>36</v>
      </c>
      <c r="I271" s="5" t="s">
        <v>37</v>
      </c>
      <c r="J271" s="5"/>
      <c r="K271" s="5" t="str">
        <f t="shared" si="6"/>
        <v/>
      </c>
      <c r="L271" s="5" t="str">
        <f t="shared" si="7"/>
        <v xml:space="preserve"> e-Evaluation; e-Awarding;</v>
      </c>
      <c r="M271" s="5"/>
      <c r="N271" s="5"/>
      <c r="O271" s="5"/>
      <c r="P271" s="5"/>
      <c r="Q271" s="5"/>
      <c r="R271" s="5"/>
      <c r="S271" s="5" t="s">
        <v>36</v>
      </c>
      <c r="T271" s="5" t="s">
        <v>36</v>
      </c>
      <c r="U271" s="5"/>
      <c r="V271" s="5"/>
      <c r="W271" s="5"/>
      <c r="X271" s="5"/>
      <c r="Y271" s="5"/>
    </row>
    <row r="272" spans="1:25" ht="14.25">
      <c r="A272" t="s">
        <v>639</v>
      </c>
      <c r="B272" t="s">
        <v>640</v>
      </c>
      <c r="C272" t="s">
        <v>642</v>
      </c>
      <c r="E272" t="s">
        <v>64</v>
      </c>
      <c r="G272" t="s">
        <v>35</v>
      </c>
      <c r="K272" t="str">
        <f t="shared" si="6"/>
        <v/>
      </c>
      <c r="L272" t="str">
        <f t="shared" si="7"/>
        <v/>
      </c>
    </row>
    <row r="273" spans="1:25" ht="14.25">
      <c r="A273" t="s">
        <v>639</v>
      </c>
      <c r="B273" t="s">
        <v>640</v>
      </c>
      <c r="C273" t="s">
        <v>43</v>
      </c>
      <c r="E273" t="s">
        <v>44</v>
      </c>
      <c r="G273" t="s">
        <v>35</v>
      </c>
      <c r="K273" t="str">
        <f t="shared" si="6"/>
        <v/>
      </c>
      <c r="L273" t="str">
        <f t="shared" si="7"/>
        <v/>
      </c>
    </row>
    <row r="274" spans="1:25" ht="14.25">
      <c r="A274" t="s">
        <v>639</v>
      </c>
      <c r="B274" t="s">
        <v>640</v>
      </c>
      <c r="C274" t="s">
        <v>643</v>
      </c>
      <c r="E274" t="s">
        <v>61</v>
      </c>
      <c r="G274" t="s">
        <v>644</v>
      </c>
      <c r="K274" t="str">
        <f t="shared" si="6"/>
        <v/>
      </c>
      <c r="L274" t="str">
        <f t="shared" si="7"/>
        <v/>
      </c>
    </row>
    <row r="275" spans="1:25" ht="14.25">
      <c r="A275" s="5" t="s">
        <v>645</v>
      </c>
      <c r="B275" s="5" t="s">
        <v>646</v>
      </c>
      <c r="C275" s="5" t="s">
        <v>647</v>
      </c>
      <c r="D275" s="5"/>
      <c r="E275" s="5" t="s">
        <v>33</v>
      </c>
      <c r="F275" s="5"/>
      <c r="G275" s="5" t="s">
        <v>644</v>
      </c>
      <c r="H275" s="5" t="s">
        <v>36</v>
      </c>
      <c r="I275" s="5" t="s">
        <v>37</v>
      </c>
      <c r="J275" s="5"/>
      <c r="K275" s="5" t="str">
        <f t="shared" si="6"/>
        <v/>
      </c>
      <c r="L275" s="5" t="str">
        <f t="shared" si="7"/>
        <v>e-Notification;</v>
      </c>
      <c r="M275" s="5"/>
      <c r="N275" s="5"/>
      <c r="O275" s="5"/>
      <c r="P275" s="5" t="s">
        <v>36</v>
      </c>
      <c r="Q275" s="5"/>
      <c r="R275" s="5"/>
      <c r="S275" s="5"/>
      <c r="T275" s="5"/>
      <c r="U275" s="5"/>
      <c r="V275" s="5"/>
      <c r="W275" s="5"/>
      <c r="X275" s="5"/>
      <c r="Y275" s="5"/>
    </row>
    <row r="276" spans="1:25" ht="14.25">
      <c r="A276" t="s">
        <v>645</v>
      </c>
      <c r="B276" t="s">
        <v>646</v>
      </c>
      <c r="C276" t="s">
        <v>648</v>
      </c>
      <c r="E276" t="s">
        <v>61</v>
      </c>
      <c r="G276" t="s">
        <v>649</v>
      </c>
      <c r="K276" t="str">
        <f t="shared" ref="K276:K339" si="8">CONCATENATE(IF(M276="YES","UC1;",""),IF(N276="YES"," UC2;",""),IF(O276="YES"," UC3",""))</f>
        <v/>
      </c>
      <c r="L276" t="str">
        <f t="shared" ref="L276:L339" si="9">CONCATENATE(IF(P276="YES","e-Notification;",""),IF(Q276="YES"," e-Access;",""),IF(R276="YES"," e-Submission;",""),IF(S276="YES"," e-Evaluation;",""),IF(T276="YES"," e-Awarding;",""),IF(U276="YES"," e-Request;",""),IF(V276="YES"," e-Ordering;",""),IF(W276="YES"," e-Fulfiltment;",""),IF(X276="YES"," e-Invoicing;",""),IF(Y276="YES"," e-Payment;",""))</f>
        <v/>
      </c>
    </row>
    <row r="277" spans="1:25" ht="14.25">
      <c r="A277" s="5" t="s">
        <v>650</v>
      </c>
      <c r="B277" s="5" t="s">
        <v>651</v>
      </c>
      <c r="C277" s="5" t="s">
        <v>652</v>
      </c>
      <c r="D277" s="5"/>
      <c r="E277" s="5" t="s">
        <v>33</v>
      </c>
      <c r="F277" s="5" t="s">
        <v>385</v>
      </c>
      <c r="G277" s="5" t="s">
        <v>649</v>
      </c>
      <c r="H277" s="5" t="s">
        <v>36</v>
      </c>
      <c r="I277" s="5" t="s">
        <v>91</v>
      </c>
      <c r="J277" s="5"/>
      <c r="K277" s="5" t="str">
        <f t="shared" si="8"/>
        <v/>
      </c>
      <c r="L277" s="5" t="str">
        <f t="shared" si="9"/>
        <v>e-Notification;</v>
      </c>
      <c r="M277" s="5"/>
      <c r="N277" s="5"/>
      <c r="O277" s="5"/>
      <c r="P277" s="5" t="s">
        <v>36</v>
      </c>
      <c r="Q277" s="5"/>
      <c r="R277" s="5"/>
      <c r="S277" s="5"/>
      <c r="T277" s="5"/>
      <c r="U277" s="5"/>
      <c r="V277" s="5"/>
      <c r="W277" s="5"/>
      <c r="X277" s="5"/>
      <c r="Y277" s="5"/>
    </row>
    <row r="278" spans="1:25" ht="14.25">
      <c r="A278" t="s">
        <v>650</v>
      </c>
      <c r="B278" t="s">
        <v>651</v>
      </c>
      <c r="C278" t="s">
        <v>653</v>
      </c>
      <c r="E278" t="s">
        <v>39</v>
      </c>
      <c r="F278" t="s">
        <v>428</v>
      </c>
      <c r="G278" t="s">
        <v>654</v>
      </c>
      <c r="K278" t="str">
        <f t="shared" si="8"/>
        <v/>
      </c>
      <c r="L278" t="str">
        <f t="shared" si="9"/>
        <v/>
      </c>
    </row>
    <row r="279" spans="1:25" ht="14.25">
      <c r="A279" s="5" t="s">
        <v>655</v>
      </c>
      <c r="B279" s="5" t="s">
        <v>656</v>
      </c>
      <c r="C279" s="5" t="s">
        <v>552</v>
      </c>
      <c r="D279" s="5"/>
      <c r="E279" s="5" t="s">
        <v>33</v>
      </c>
      <c r="F279" s="5" t="s">
        <v>310</v>
      </c>
      <c r="G279" s="5" t="s">
        <v>654</v>
      </c>
      <c r="H279" s="5" t="s">
        <v>36</v>
      </c>
      <c r="I279" s="5" t="s">
        <v>37</v>
      </c>
      <c r="J279" s="5"/>
      <c r="K279" s="5" t="str">
        <f t="shared" si="8"/>
        <v/>
      </c>
      <c r="L279" s="5" t="str">
        <f t="shared" si="9"/>
        <v>e-Notification;</v>
      </c>
      <c r="M279" s="5"/>
      <c r="N279" s="5"/>
      <c r="O279" s="5"/>
      <c r="P279" s="5" t="s">
        <v>36</v>
      </c>
      <c r="Q279" s="5"/>
      <c r="R279" s="5"/>
      <c r="S279" s="5"/>
      <c r="T279" s="5"/>
      <c r="U279" s="5"/>
      <c r="V279" s="5"/>
      <c r="W279" s="5"/>
      <c r="X279" s="5"/>
      <c r="Y279" s="5"/>
    </row>
    <row r="280" spans="1:25" ht="14.25">
      <c r="A280" t="s">
        <v>655</v>
      </c>
      <c r="B280" t="s">
        <v>656</v>
      </c>
      <c r="C280" t="s">
        <v>657</v>
      </c>
      <c r="E280" t="s">
        <v>658</v>
      </c>
      <c r="F280" t="s">
        <v>310</v>
      </c>
      <c r="G280" t="s">
        <v>659</v>
      </c>
      <c r="K280" t="str">
        <f t="shared" si="8"/>
        <v/>
      </c>
      <c r="L280" t="str">
        <f t="shared" si="9"/>
        <v/>
      </c>
    </row>
    <row r="281" spans="1:25" ht="14.25">
      <c r="A281" s="5" t="s">
        <v>660</v>
      </c>
      <c r="B281" s="5" t="s">
        <v>661</v>
      </c>
      <c r="C281" s="5" t="s">
        <v>662</v>
      </c>
      <c r="D281" s="5"/>
      <c r="E281" s="5" t="s">
        <v>33</v>
      </c>
      <c r="F281" s="5" t="s">
        <v>663</v>
      </c>
      <c r="G281" s="5" t="s">
        <v>659</v>
      </c>
      <c r="H281" s="5" t="s">
        <v>36</v>
      </c>
      <c r="I281" s="5" t="s">
        <v>269</v>
      </c>
      <c r="J281" s="5"/>
      <c r="K281" s="5" t="str">
        <f t="shared" si="8"/>
        <v/>
      </c>
      <c r="L281" s="5" t="str">
        <f t="shared" si="9"/>
        <v>e-Notification;</v>
      </c>
      <c r="M281" s="5"/>
      <c r="N281" s="5"/>
      <c r="O281" s="5"/>
      <c r="P281" s="5" t="s">
        <v>36</v>
      </c>
      <c r="Q281" s="5"/>
      <c r="R281" s="5"/>
      <c r="S281" s="5"/>
      <c r="T281" s="5"/>
      <c r="U281" s="5"/>
      <c r="V281" s="5"/>
      <c r="W281" s="5"/>
      <c r="X281" s="5"/>
      <c r="Y281" s="5"/>
    </row>
    <row r="282" spans="1:25" ht="14.25">
      <c r="A282" t="s">
        <v>660</v>
      </c>
      <c r="B282" t="s">
        <v>661</v>
      </c>
      <c r="C282" t="s">
        <v>664</v>
      </c>
      <c r="E282" t="s">
        <v>44</v>
      </c>
      <c r="G282" t="s">
        <v>665</v>
      </c>
      <c r="K282" t="str">
        <f t="shared" si="8"/>
        <v/>
      </c>
      <c r="L282" t="str">
        <f t="shared" si="9"/>
        <v/>
      </c>
    </row>
    <row r="283" spans="1:25" ht="14.25">
      <c r="A283" s="5" t="s">
        <v>666</v>
      </c>
      <c r="B283" s="5" t="s">
        <v>667</v>
      </c>
      <c r="C283" s="5" t="s">
        <v>668</v>
      </c>
      <c r="D283" s="5"/>
      <c r="E283" s="5" t="s">
        <v>61</v>
      </c>
      <c r="F283" s="5" t="s">
        <v>669</v>
      </c>
      <c r="G283" s="5" t="s">
        <v>665</v>
      </c>
      <c r="H283" s="5" t="s">
        <v>36</v>
      </c>
      <c r="I283" s="5" t="s">
        <v>72</v>
      </c>
      <c r="J283" s="5"/>
      <c r="K283" s="5" t="str">
        <f t="shared" si="8"/>
        <v/>
      </c>
      <c r="L283" s="5" t="str">
        <f t="shared" si="9"/>
        <v>e-Notification;</v>
      </c>
      <c r="M283" s="5"/>
      <c r="N283" s="5"/>
      <c r="O283" s="5"/>
      <c r="P283" s="5" t="s">
        <v>36</v>
      </c>
      <c r="Q283" s="5"/>
      <c r="R283" s="5"/>
      <c r="S283" s="5"/>
      <c r="T283" s="5"/>
      <c r="U283" s="5"/>
      <c r="V283" s="5"/>
      <c r="W283" s="5"/>
      <c r="X283" s="5"/>
      <c r="Y283" s="5"/>
    </row>
    <row r="284" spans="1:25" ht="14.25">
      <c r="A284" t="s">
        <v>666</v>
      </c>
      <c r="B284" t="s">
        <v>667</v>
      </c>
      <c r="C284" t="s">
        <v>670</v>
      </c>
      <c r="E284" t="s">
        <v>39</v>
      </c>
      <c r="F284" t="s">
        <v>671</v>
      </c>
      <c r="G284" t="s">
        <v>665</v>
      </c>
      <c r="K284" t="str">
        <f t="shared" si="8"/>
        <v/>
      </c>
      <c r="L284" t="str">
        <f t="shared" si="9"/>
        <v/>
      </c>
    </row>
    <row r="285" spans="1:25" ht="14.25">
      <c r="A285" t="s">
        <v>666</v>
      </c>
      <c r="B285" t="s">
        <v>667</v>
      </c>
      <c r="C285" t="s">
        <v>672</v>
      </c>
      <c r="E285" t="s">
        <v>39</v>
      </c>
      <c r="F285" t="s">
        <v>673</v>
      </c>
      <c r="G285" t="s">
        <v>665</v>
      </c>
      <c r="K285" t="str">
        <f t="shared" si="8"/>
        <v/>
      </c>
      <c r="L285" t="str">
        <f t="shared" si="9"/>
        <v/>
      </c>
    </row>
    <row r="286" spans="1:25" ht="14.25">
      <c r="A286" t="s">
        <v>666</v>
      </c>
      <c r="B286" t="s">
        <v>667</v>
      </c>
      <c r="C286" t="s">
        <v>674</v>
      </c>
      <c r="E286" t="s">
        <v>39</v>
      </c>
      <c r="F286" t="s">
        <v>675</v>
      </c>
      <c r="G286" t="s">
        <v>665</v>
      </c>
      <c r="K286" t="str">
        <f t="shared" si="8"/>
        <v/>
      </c>
      <c r="L286" t="str">
        <f t="shared" si="9"/>
        <v/>
      </c>
    </row>
    <row r="287" spans="1:25" ht="14.25">
      <c r="A287" t="s">
        <v>666</v>
      </c>
      <c r="B287" t="s">
        <v>667</v>
      </c>
      <c r="C287" t="s">
        <v>676</v>
      </c>
      <c r="E287" t="s">
        <v>39</v>
      </c>
      <c r="F287" t="s">
        <v>677</v>
      </c>
      <c r="G287" t="s">
        <v>665</v>
      </c>
      <c r="K287" t="str">
        <f t="shared" si="8"/>
        <v/>
      </c>
      <c r="L287" t="str">
        <f t="shared" si="9"/>
        <v/>
      </c>
    </row>
    <row r="288" spans="1:25" ht="14.25">
      <c r="A288" t="s">
        <v>666</v>
      </c>
      <c r="B288" t="s">
        <v>667</v>
      </c>
      <c r="C288" t="s">
        <v>678</v>
      </c>
      <c r="E288" t="s">
        <v>39</v>
      </c>
      <c r="F288" t="s">
        <v>679</v>
      </c>
      <c r="G288" t="s">
        <v>665</v>
      </c>
      <c r="K288" t="str">
        <f t="shared" si="8"/>
        <v/>
      </c>
      <c r="L288" t="str">
        <f t="shared" si="9"/>
        <v/>
      </c>
    </row>
    <row r="289" spans="1:25" ht="14.25">
      <c r="A289" t="s">
        <v>666</v>
      </c>
      <c r="B289" t="s">
        <v>667</v>
      </c>
      <c r="C289" t="s">
        <v>680</v>
      </c>
      <c r="E289" t="s">
        <v>64</v>
      </c>
      <c r="G289" t="s">
        <v>681</v>
      </c>
      <c r="K289" t="str">
        <f t="shared" si="8"/>
        <v/>
      </c>
      <c r="L289" t="str">
        <f t="shared" si="9"/>
        <v/>
      </c>
    </row>
    <row r="290" spans="1:25" ht="14.25">
      <c r="A290" s="5" t="s">
        <v>682</v>
      </c>
      <c r="B290" s="5" t="s">
        <v>683</v>
      </c>
      <c r="C290" s="5" t="s">
        <v>684</v>
      </c>
      <c r="D290" s="5"/>
      <c r="E290" s="5" t="s">
        <v>33</v>
      </c>
      <c r="F290" s="5" t="s">
        <v>385</v>
      </c>
      <c r="G290" s="5" t="s">
        <v>681</v>
      </c>
      <c r="H290" s="5" t="s">
        <v>36</v>
      </c>
      <c r="I290" s="5" t="s">
        <v>91</v>
      </c>
      <c r="J290" s="5"/>
      <c r="K290" s="5" t="str">
        <f t="shared" si="8"/>
        <v/>
      </c>
      <c r="L290" s="5" t="str">
        <f t="shared" si="9"/>
        <v>e-Notification;</v>
      </c>
      <c r="M290" s="5"/>
      <c r="N290" s="5"/>
      <c r="O290" s="5"/>
      <c r="P290" s="5" t="s">
        <v>36</v>
      </c>
      <c r="Q290" s="5"/>
      <c r="R290" s="5"/>
      <c r="S290" s="5"/>
      <c r="T290" s="5"/>
      <c r="U290" s="5"/>
      <c r="V290" s="5"/>
      <c r="W290" s="5"/>
      <c r="X290" s="5"/>
      <c r="Y290" s="5"/>
    </row>
    <row r="291" spans="1:25" ht="14.25">
      <c r="A291" t="s">
        <v>682</v>
      </c>
      <c r="B291" t="s">
        <v>683</v>
      </c>
      <c r="C291" t="s">
        <v>685</v>
      </c>
      <c r="E291" t="s">
        <v>39</v>
      </c>
      <c r="F291" t="s">
        <v>686</v>
      </c>
      <c r="G291" t="s">
        <v>681</v>
      </c>
      <c r="K291" t="str">
        <f t="shared" si="8"/>
        <v/>
      </c>
      <c r="L291" t="str">
        <f t="shared" si="9"/>
        <v/>
      </c>
    </row>
    <row r="292" spans="1:25" ht="14.25">
      <c r="A292" t="s">
        <v>682</v>
      </c>
      <c r="B292" t="s">
        <v>683</v>
      </c>
      <c r="C292" t="s">
        <v>653</v>
      </c>
      <c r="E292" t="s">
        <v>39</v>
      </c>
      <c r="F292" t="s">
        <v>428</v>
      </c>
      <c r="G292" t="s">
        <v>681</v>
      </c>
      <c r="K292" t="str">
        <f t="shared" si="8"/>
        <v/>
      </c>
      <c r="L292" t="str">
        <f t="shared" si="9"/>
        <v/>
      </c>
    </row>
    <row r="293" spans="1:25" ht="14.25">
      <c r="A293" t="s">
        <v>682</v>
      </c>
      <c r="B293" t="s">
        <v>683</v>
      </c>
      <c r="C293" t="s">
        <v>425</v>
      </c>
      <c r="E293" t="s">
        <v>44</v>
      </c>
      <c r="G293" t="s">
        <v>687</v>
      </c>
      <c r="K293" t="str">
        <f t="shared" si="8"/>
        <v/>
      </c>
      <c r="L293" t="str">
        <f t="shared" si="9"/>
        <v/>
      </c>
    </row>
    <row r="294" spans="1:25" ht="14.25">
      <c r="A294" s="5" t="s">
        <v>688</v>
      </c>
      <c r="B294" s="5" t="s">
        <v>689</v>
      </c>
      <c r="C294" s="5" t="s">
        <v>690</v>
      </c>
      <c r="D294" s="5"/>
      <c r="E294" s="5" t="s">
        <v>33</v>
      </c>
      <c r="F294" s="5"/>
      <c r="G294" s="5" t="s">
        <v>687</v>
      </c>
      <c r="H294" s="5" t="s">
        <v>36</v>
      </c>
      <c r="I294" s="5" t="s">
        <v>37</v>
      </c>
      <c r="J294" s="5"/>
      <c r="K294" s="5" t="str">
        <f t="shared" si="8"/>
        <v/>
      </c>
      <c r="L294" s="5" t="str">
        <f t="shared" si="9"/>
        <v>e-Notification;</v>
      </c>
      <c r="M294" s="5"/>
      <c r="N294" s="5"/>
      <c r="O294" s="5"/>
      <c r="P294" s="5" t="s">
        <v>36</v>
      </c>
      <c r="Q294" s="5"/>
      <c r="R294" s="5"/>
      <c r="S294" s="5"/>
      <c r="T294" s="5"/>
      <c r="U294" s="5"/>
      <c r="V294" s="5"/>
      <c r="W294" s="5"/>
      <c r="X294" s="5"/>
      <c r="Y294" s="5"/>
    </row>
    <row r="295" spans="1:25" ht="14.25">
      <c r="A295" t="s">
        <v>688</v>
      </c>
      <c r="B295" t="s">
        <v>689</v>
      </c>
      <c r="C295" t="s">
        <v>691</v>
      </c>
      <c r="E295" t="s">
        <v>64</v>
      </c>
      <c r="G295" t="s">
        <v>692</v>
      </c>
      <c r="K295" t="str">
        <f t="shared" si="8"/>
        <v/>
      </c>
      <c r="L295" t="str">
        <f t="shared" si="9"/>
        <v/>
      </c>
    </row>
    <row r="296" spans="1:25" ht="14.25">
      <c r="A296" s="5" t="s">
        <v>693</v>
      </c>
      <c r="B296" s="5" t="s">
        <v>694</v>
      </c>
      <c r="C296" s="5" t="s">
        <v>695</v>
      </c>
      <c r="D296" s="5"/>
      <c r="E296" s="5" t="s">
        <v>33</v>
      </c>
      <c r="F296" s="5"/>
      <c r="G296" s="5" t="s">
        <v>692</v>
      </c>
      <c r="H296" s="5" t="s">
        <v>36</v>
      </c>
      <c r="I296" s="5" t="s">
        <v>37</v>
      </c>
      <c r="J296" s="5"/>
      <c r="K296" s="5" t="str">
        <f t="shared" si="8"/>
        <v/>
      </c>
      <c r="L296" s="5" t="str">
        <f t="shared" si="9"/>
        <v>e-Notification;</v>
      </c>
      <c r="M296" s="5"/>
      <c r="N296" s="5"/>
      <c r="O296" s="5"/>
      <c r="P296" s="5" t="s">
        <v>36</v>
      </c>
      <c r="Q296" s="5"/>
      <c r="R296" s="5"/>
      <c r="S296" s="5"/>
      <c r="T296" s="5"/>
      <c r="U296" s="5"/>
      <c r="V296" s="5"/>
      <c r="W296" s="5"/>
      <c r="X296" s="5"/>
      <c r="Y296" s="5"/>
    </row>
    <row r="297" spans="1:25" ht="14.25">
      <c r="A297" t="s">
        <v>693</v>
      </c>
      <c r="B297" t="s">
        <v>694</v>
      </c>
      <c r="C297" t="s">
        <v>696</v>
      </c>
      <c r="E297" t="s">
        <v>64</v>
      </c>
      <c r="G297" t="s">
        <v>697</v>
      </c>
      <c r="K297" t="str">
        <f t="shared" si="8"/>
        <v/>
      </c>
      <c r="L297" t="str">
        <f t="shared" si="9"/>
        <v/>
      </c>
    </row>
    <row r="298" spans="1:25" ht="14.25">
      <c r="A298" s="5" t="s">
        <v>698</v>
      </c>
      <c r="B298" s="5" t="s">
        <v>699</v>
      </c>
      <c r="C298" s="5" t="s">
        <v>700</v>
      </c>
      <c r="D298" s="5"/>
      <c r="E298" s="5" t="s">
        <v>33</v>
      </c>
      <c r="F298" s="5"/>
      <c r="G298" s="5" t="s">
        <v>697</v>
      </c>
      <c r="H298" s="5" t="s">
        <v>36</v>
      </c>
      <c r="I298" s="5" t="s">
        <v>37</v>
      </c>
      <c r="J298" s="5"/>
      <c r="K298" s="5" t="str">
        <f t="shared" si="8"/>
        <v>UC1;</v>
      </c>
      <c r="L298" s="5" t="str">
        <f t="shared" si="9"/>
        <v>e-Notification; e-Access;</v>
      </c>
      <c r="M298" s="5" t="s">
        <v>36</v>
      </c>
      <c r="N298" s="5"/>
      <c r="O298" s="5"/>
      <c r="P298" s="5" t="s">
        <v>36</v>
      </c>
      <c r="Q298" s="5" t="s">
        <v>36</v>
      </c>
      <c r="R298" s="5"/>
      <c r="S298" s="5"/>
      <c r="T298" s="5"/>
      <c r="U298" s="5"/>
      <c r="V298" s="5"/>
      <c r="W298" s="5"/>
      <c r="X298" s="5"/>
      <c r="Y298" s="5"/>
    </row>
    <row r="299" spans="1:25" ht="14.25">
      <c r="A299" t="s">
        <v>698</v>
      </c>
      <c r="B299" t="s">
        <v>699</v>
      </c>
      <c r="C299" t="s">
        <v>701</v>
      </c>
      <c r="E299" t="s">
        <v>64</v>
      </c>
      <c r="G299" t="s">
        <v>697</v>
      </c>
      <c r="K299" t="str">
        <f t="shared" si="8"/>
        <v/>
      </c>
      <c r="L299" t="str">
        <f t="shared" si="9"/>
        <v/>
      </c>
    </row>
    <row r="300" spans="1:25" ht="14.25">
      <c r="A300" t="s">
        <v>698</v>
      </c>
      <c r="B300" t="s">
        <v>699</v>
      </c>
      <c r="C300" t="s">
        <v>702</v>
      </c>
      <c r="E300" t="s">
        <v>61</v>
      </c>
      <c r="G300" t="s">
        <v>697</v>
      </c>
      <c r="K300" t="str">
        <f t="shared" si="8"/>
        <v/>
      </c>
      <c r="L300" t="str">
        <f t="shared" si="9"/>
        <v/>
      </c>
    </row>
    <row r="301" spans="1:25" ht="14.25">
      <c r="A301" t="s">
        <v>698</v>
      </c>
      <c r="B301" t="s">
        <v>699</v>
      </c>
      <c r="C301" t="s">
        <v>703</v>
      </c>
      <c r="E301" t="s">
        <v>64</v>
      </c>
      <c r="G301" t="s">
        <v>697</v>
      </c>
      <c r="K301" t="str">
        <f t="shared" si="8"/>
        <v/>
      </c>
      <c r="L301" t="str">
        <f t="shared" si="9"/>
        <v/>
      </c>
    </row>
    <row r="302" spans="1:25" ht="14.25">
      <c r="A302" t="s">
        <v>698</v>
      </c>
      <c r="B302" t="s">
        <v>699</v>
      </c>
      <c r="C302" t="s">
        <v>704</v>
      </c>
      <c r="E302" t="s">
        <v>39</v>
      </c>
      <c r="F302" t="s">
        <v>705</v>
      </c>
      <c r="G302" t="s">
        <v>706</v>
      </c>
      <c r="K302" t="str">
        <f t="shared" si="8"/>
        <v/>
      </c>
      <c r="L302" t="str">
        <f t="shared" si="9"/>
        <v/>
      </c>
    </row>
    <row r="303" spans="1:25" ht="14.25">
      <c r="A303" s="5" t="s">
        <v>707</v>
      </c>
      <c r="B303" s="5" t="s">
        <v>708</v>
      </c>
      <c r="C303" s="5" t="s">
        <v>709</v>
      </c>
      <c r="D303" s="5"/>
      <c r="E303" s="5" t="s">
        <v>33</v>
      </c>
      <c r="F303" s="5"/>
      <c r="G303" s="5" t="s">
        <v>710</v>
      </c>
      <c r="H303" s="5" t="s">
        <v>36</v>
      </c>
      <c r="I303" s="5" t="s">
        <v>37</v>
      </c>
      <c r="J303" s="5"/>
      <c r="K303" s="5" t="str">
        <f t="shared" si="8"/>
        <v/>
      </c>
      <c r="L303" s="5" t="str">
        <f t="shared" si="9"/>
        <v>e-Notification;</v>
      </c>
      <c r="M303" s="5"/>
      <c r="N303" s="5"/>
      <c r="O303" s="5"/>
      <c r="P303" s="5" t="s">
        <v>36</v>
      </c>
      <c r="Q303" s="5"/>
      <c r="R303" s="5"/>
      <c r="S303" s="5"/>
      <c r="T303" s="5"/>
      <c r="U303" s="5"/>
      <c r="V303" s="5"/>
      <c r="W303" s="5"/>
      <c r="X303" s="5"/>
      <c r="Y303" s="5"/>
    </row>
    <row r="304" spans="1:25" ht="14.25">
      <c r="A304" s="5" t="s">
        <v>711</v>
      </c>
      <c r="B304" s="5" t="s">
        <v>712</v>
      </c>
      <c r="C304" s="5" t="s">
        <v>713</v>
      </c>
      <c r="D304" s="5"/>
      <c r="E304" s="5" t="s">
        <v>33</v>
      </c>
      <c r="F304" s="5" t="s">
        <v>714</v>
      </c>
      <c r="G304" s="5" t="s">
        <v>710</v>
      </c>
      <c r="H304" s="5" t="s">
        <v>36</v>
      </c>
      <c r="I304" s="5" t="s">
        <v>91</v>
      </c>
      <c r="J304" s="5"/>
      <c r="K304" s="5" t="str">
        <f t="shared" si="8"/>
        <v/>
      </c>
      <c r="L304" s="5" t="str">
        <f t="shared" si="9"/>
        <v>e-Notification;</v>
      </c>
      <c r="M304" s="5"/>
      <c r="N304" s="5"/>
      <c r="O304" s="5"/>
      <c r="P304" s="5" t="s">
        <v>36</v>
      </c>
      <c r="Q304" s="5"/>
      <c r="R304" s="5"/>
      <c r="S304" s="5"/>
      <c r="T304" s="5"/>
      <c r="U304" s="5"/>
      <c r="V304" s="5"/>
      <c r="W304" s="5"/>
      <c r="X304" s="5"/>
      <c r="Y304" s="5"/>
    </row>
    <row r="305" spans="1:25" ht="14.25">
      <c r="A305" t="s">
        <v>711</v>
      </c>
      <c r="B305" t="s">
        <v>712</v>
      </c>
      <c r="C305" t="s">
        <v>715</v>
      </c>
      <c r="E305" t="s">
        <v>61</v>
      </c>
      <c r="G305" t="s">
        <v>710</v>
      </c>
      <c r="K305" t="str">
        <f t="shared" si="8"/>
        <v/>
      </c>
      <c r="L305" t="str">
        <f t="shared" si="9"/>
        <v/>
      </c>
    </row>
    <row r="306" spans="1:25" ht="14.25">
      <c r="A306" t="s">
        <v>711</v>
      </c>
      <c r="B306" t="s">
        <v>712</v>
      </c>
      <c r="C306" t="s">
        <v>716</v>
      </c>
      <c r="E306" t="s">
        <v>39</v>
      </c>
      <c r="F306" t="s">
        <v>717</v>
      </c>
      <c r="G306" t="s">
        <v>710</v>
      </c>
      <c r="K306" t="str">
        <f t="shared" si="8"/>
        <v/>
      </c>
      <c r="L306" t="str">
        <f t="shared" si="9"/>
        <v/>
      </c>
    </row>
    <row r="307" spans="1:25" ht="14.25">
      <c r="A307" t="s">
        <v>711</v>
      </c>
      <c r="B307" t="s">
        <v>712</v>
      </c>
      <c r="C307" t="s">
        <v>718</v>
      </c>
      <c r="E307" t="s">
        <v>719</v>
      </c>
      <c r="F307" t="s">
        <v>720</v>
      </c>
      <c r="G307" t="s">
        <v>721</v>
      </c>
      <c r="K307" t="str">
        <f t="shared" si="8"/>
        <v/>
      </c>
      <c r="L307" t="str">
        <f t="shared" si="9"/>
        <v/>
      </c>
    </row>
    <row r="308" spans="1:25" ht="14.25">
      <c r="A308" s="5" t="s">
        <v>722</v>
      </c>
      <c r="B308" s="5" t="s">
        <v>723</v>
      </c>
      <c r="C308" s="5" t="s">
        <v>724</v>
      </c>
      <c r="D308" s="5"/>
      <c r="E308" s="5" t="s">
        <v>33</v>
      </c>
      <c r="F308" s="5"/>
      <c r="G308" s="5" t="s">
        <v>721</v>
      </c>
      <c r="H308" s="5" t="s">
        <v>36</v>
      </c>
      <c r="I308" s="5" t="s">
        <v>37</v>
      </c>
      <c r="J308" s="5"/>
      <c r="K308" s="5" t="str">
        <f t="shared" si="8"/>
        <v/>
      </c>
      <c r="L308" s="5" t="str">
        <f t="shared" si="9"/>
        <v>e-Notification; e-Awarding;</v>
      </c>
      <c r="M308" s="5"/>
      <c r="N308" s="5"/>
      <c r="O308" s="5"/>
      <c r="P308" s="5" t="s">
        <v>36</v>
      </c>
      <c r="Q308" s="5"/>
      <c r="R308" s="5"/>
      <c r="S308" s="5"/>
      <c r="T308" s="5" t="s">
        <v>36</v>
      </c>
      <c r="U308" s="5"/>
      <c r="V308" s="5"/>
      <c r="W308" s="5"/>
      <c r="X308" s="5"/>
      <c r="Y308" s="5"/>
    </row>
    <row r="309" spans="1:25" ht="14.25">
      <c r="A309" t="s">
        <v>722</v>
      </c>
      <c r="B309" t="s">
        <v>723</v>
      </c>
      <c r="C309" t="s">
        <v>725</v>
      </c>
      <c r="E309" t="s">
        <v>61</v>
      </c>
      <c r="G309" t="s">
        <v>721</v>
      </c>
      <c r="K309" t="str">
        <f t="shared" si="8"/>
        <v/>
      </c>
      <c r="L309" t="str">
        <f t="shared" si="9"/>
        <v/>
      </c>
    </row>
    <row r="310" spans="1:25" ht="14.25">
      <c r="A310" t="s">
        <v>722</v>
      </c>
      <c r="B310" t="s">
        <v>723</v>
      </c>
      <c r="C310" t="s">
        <v>726</v>
      </c>
      <c r="E310" t="s">
        <v>44</v>
      </c>
      <c r="G310" t="s">
        <v>721</v>
      </c>
      <c r="K310" t="str">
        <f t="shared" si="8"/>
        <v/>
      </c>
      <c r="L310" t="str">
        <f t="shared" si="9"/>
        <v/>
      </c>
    </row>
    <row r="311" spans="1:25" ht="14.25">
      <c r="A311" t="s">
        <v>722</v>
      </c>
      <c r="B311" t="s">
        <v>723</v>
      </c>
      <c r="C311" t="s">
        <v>727</v>
      </c>
      <c r="E311" t="s">
        <v>44</v>
      </c>
      <c r="G311" t="s">
        <v>721</v>
      </c>
      <c r="K311" t="str">
        <f t="shared" si="8"/>
        <v/>
      </c>
      <c r="L311" t="str">
        <f t="shared" si="9"/>
        <v/>
      </c>
    </row>
    <row r="312" spans="1:25" ht="14.25">
      <c r="A312" t="s">
        <v>722</v>
      </c>
      <c r="B312" t="s">
        <v>723</v>
      </c>
      <c r="C312" t="s">
        <v>728</v>
      </c>
      <c r="E312" t="s">
        <v>729</v>
      </c>
      <c r="G312" t="s">
        <v>721</v>
      </c>
      <c r="K312" t="str">
        <f t="shared" si="8"/>
        <v/>
      </c>
      <c r="L312" t="str">
        <f t="shared" si="9"/>
        <v/>
      </c>
    </row>
    <row r="313" spans="1:25" ht="14.25">
      <c r="A313" t="s">
        <v>722</v>
      </c>
      <c r="B313" t="s">
        <v>723</v>
      </c>
      <c r="C313" t="s">
        <v>730</v>
      </c>
      <c r="E313" t="s">
        <v>107</v>
      </c>
      <c r="F313" t="s">
        <v>731</v>
      </c>
      <c r="G313" t="s">
        <v>721</v>
      </c>
      <c r="K313" t="str">
        <f t="shared" si="8"/>
        <v/>
      </c>
      <c r="L313" t="str">
        <f t="shared" si="9"/>
        <v/>
      </c>
    </row>
    <row r="314" spans="1:25" ht="14.25">
      <c r="A314" t="s">
        <v>722</v>
      </c>
      <c r="B314" t="s">
        <v>723</v>
      </c>
      <c r="C314" t="s">
        <v>732</v>
      </c>
      <c r="E314" t="s">
        <v>107</v>
      </c>
      <c r="F314" t="s">
        <v>733</v>
      </c>
      <c r="G314" t="s">
        <v>734</v>
      </c>
      <c r="K314" t="str">
        <f t="shared" si="8"/>
        <v/>
      </c>
      <c r="L314" t="str">
        <f t="shared" si="9"/>
        <v/>
      </c>
    </row>
    <row r="315" spans="1:25" ht="14.25">
      <c r="A315" s="5" t="s">
        <v>735</v>
      </c>
      <c r="B315" s="5" t="s">
        <v>736</v>
      </c>
      <c r="C315" s="5" t="s">
        <v>737</v>
      </c>
      <c r="D315" s="5"/>
      <c r="E315" s="5" t="s">
        <v>61</v>
      </c>
      <c r="F315" s="5"/>
      <c r="G315" s="5" t="s">
        <v>734</v>
      </c>
      <c r="H315" s="5" t="s">
        <v>36</v>
      </c>
      <c r="I315" s="5" t="s">
        <v>72</v>
      </c>
      <c r="J315" s="5"/>
      <c r="K315" s="5" t="str">
        <f t="shared" si="8"/>
        <v>UC1; UC2; UC3</v>
      </c>
      <c r="L315" s="5" t="str">
        <f t="shared" si="9"/>
        <v>e-Notification; e-Access; e-Submission; e-Evaluation; e-Awarding; e-Request; e-Ordering; e-Fulfiltment; e-Invoicing; e-Payment;</v>
      </c>
      <c r="M315" s="5" t="s">
        <v>36</v>
      </c>
      <c r="N315" s="5" t="s">
        <v>36</v>
      </c>
      <c r="O315" s="5" t="s">
        <v>36</v>
      </c>
      <c r="P315" s="5" t="s">
        <v>36</v>
      </c>
      <c r="Q315" s="5" t="s">
        <v>36</v>
      </c>
      <c r="R315" s="5" t="s">
        <v>36</v>
      </c>
      <c r="S315" s="5" t="s">
        <v>36</v>
      </c>
      <c r="T315" s="5" t="s">
        <v>36</v>
      </c>
      <c r="U315" s="5" t="s">
        <v>36</v>
      </c>
      <c r="V315" s="5" t="s">
        <v>36</v>
      </c>
      <c r="W315" s="5" t="s">
        <v>36</v>
      </c>
      <c r="X315" s="5" t="s">
        <v>36</v>
      </c>
      <c r="Y315" s="5" t="s">
        <v>36</v>
      </c>
    </row>
    <row r="316" spans="1:25" ht="14.25">
      <c r="A316" t="s">
        <v>735</v>
      </c>
      <c r="B316" t="s">
        <v>736</v>
      </c>
      <c r="C316" t="s">
        <v>738</v>
      </c>
      <c r="E316" t="s">
        <v>44</v>
      </c>
      <c r="G316" t="s">
        <v>739</v>
      </c>
      <c r="K316" t="str">
        <f t="shared" si="8"/>
        <v/>
      </c>
      <c r="L316" t="str">
        <f t="shared" si="9"/>
        <v/>
      </c>
    </row>
    <row r="317" spans="1:25" ht="14.25">
      <c r="A317" s="5" t="s">
        <v>740</v>
      </c>
      <c r="B317" s="5" t="s">
        <v>741</v>
      </c>
      <c r="C317" s="5" t="s">
        <v>742</v>
      </c>
      <c r="D317" s="5"/>
      <c r="E317" s="5" t="s">
        <v>33</v>
      </c>
      <c r="F317" s="5"/>
      <c r="G317" s="5" t="s">
        <v>739</v>
      </c>
      <c r="H317" s="5" t="s">
        <v>36</v>
      </c>
      <c r="I317" s="5" t="s">
        <v>37</v>
      </c>
      <c r="J317" s="5"/>
      <c r="K317" s="5" t="str">
        <f t="shared" si="8"/>
        <v/>
      </c>
      <c r="L317" s="5" t="str">
        <f t="shared" si="9"/>
        <v>e-Notification;</v>
      </c>
      <c r="M317" s="5"/>
      <c r="N317" s="5"/>
      <c r="O317" s="5"/>
      <c r="P317" s="5" t="s">
        <v>36</v>
      </c>
      <c r="Q317" s="5"/>
      <c r="R317" s="5"/>
      <c r="S317" s="5"/>
      <c r="T317" s="5"/>
      <c r="U317" s="5"/>
      <c r="V317" s="5"/>
      <c r="W317" s="5"/>
      <c r="X317" s="5"/>
      <c r="Y317" s="5"/>
    </row>
    <row r="318" spans="1:25" ht="14.25">
      <c r="A318" t="s">
        <v>740</v>
      </c>
      <c r="B318" t="s">
        <v>741</v>
      </c>
      <c r="C318" t="s">
        <v>743</v>
      </c>
      <c r="E318" t="s">
        <v>64</v>
      </c>
      <c r="G318" t="s">
        <v>744</v>
      </c>
      <c r="K318" t="str">
        <f t="shared" si="8"/>
        <v/>
      </c>
      <c r="L318" t="str">
        <f t="shared" si="9"/>
        <v/>
      </c>
    </row>
    <row r="319" spans="1:25" ht="14.25">
      <c r="A319" s="5" t="s">
        <v>745</v>
      </c>
      <c r="B319" s="5" t="s">
        <v>746</v>
      </c>
      <c r="C319" s="5" t="s">
        <v>747</v>
      </c>
      <c r="D319" s="5"/>
      <c r="E319" s="5" t="s">
        <v>33</v>
      </c>
      <c r="F319" s="5" t="s">
        <v>748</v>
      </c>
      <c r="G319" s="5" t="s">
        <v>744</v>
      </c>
      <c r="H319" s="5" t="s">
        <v>36</v>
      </c>
      <c r="I319" s="5" t="s">
        <v>72</v>
      </c>
      <c r="J319" s="5"/>
      <c r="K319" s="5" t="str">
        <f t="shared" si="8"/>
        <v/>
      </c>
      <c r="L319" s="5" t="str">
        <f t="shared" si="9"/>
        <v>e-Notification;</v>
      </c>
      <c r="M319" s="5"/>
      <c r="N319" s="5"/>
      <c r="O319" s="5"/>
      <c r="P319" s="5" t="s">
        <v>36</v>
      </c>
      <c r="Q319" s="5"/>
      <c r="R319" s="5"/>
      <c r="S319" s="5"/>
      <c r="T319" s="5"/>
      <c r="U319" s="5"/>
      <c r="V319" s="5"/>
      <c r="W319" s="5"/>
      <c r="X319" s="5"/>
      <c r="Y319" s="5"/>
    </row>
    <row r="320" spans="1:25" ht="14.25">
      <c r="A320" t="s">
        <v>745</v>
      </c>
      <c r="B320" t="s">
        <v>746</v>
      </c>
      <c r="C320" t="s">
        <v>749</v>
      </c>
      <c r="E320" t="s">
        <v>61</v>
      </c>
      <c r="G320" t="s">
        <v>744</v>
      </c>
      <c r="K320" t="str">
        <f t="shared" si="8"/>
        <v/>
      </c>
      <c r="L320" t="str">
        <f t="shared" si="9"/>
        <v/>
      </c>
    </row>
    <row r="321" spans="1:25" ht="14.25">
      <c r="A321" t="s">
        <v>745</v>
      </c>
      <c r="B321" t="s">
        <v>746</v>
      </c>
      <c r="C321" t="s">
        <v>750</v>
      </c>
      <c r="E321" t="s">
        <v>44</v>
      </c>
      <c r="G321" t="s">
        <v>751</v>
      </c>
      <c r="K321" t="str">
        <f t="shared" si="8"/>
        <v/>
      </c>
      <c r="L321" t="str">
        <f t="shared" si="9"/>
        <v/>
      </c>
    </row>
    <row r="322" spans="1:25" ht="14.25">
      <c r="A322" s="5" t="s">
        <v>752</v>
      </c>
      <c r="B322" s="5" t="s">
        <v>753</v>
      </c>
      <c r="C322" s="5" t="s">
        <v>754</v>
      </c>
      <c r="D322" s="5"/>
      <c r="E322" s="5" t="s">
        <v>33</v>
      </c>
      <c r="F322" s="5"/>
      <c r="G322" s="5" t="s">
        <v>751</v>
      </c>
      <c r="H322" s="5" t="s">
        <v>36</v>
      </c>
      <c r="I322" s="5" t="s">
        <v>37</v>
      </c>
      <c r="J322" s="5"/>
      <c r="K322" s="5" t="str">
        <f t="shared" si="8"/>
        <v/>
      </c>
      <c r="L322" s="5" t="str">
        <f t="shared" si="9"/>
        <v>e-Notification;</v>
      </c>
      <c r="M322" s="5"/>
      <c r="N322" s="5"/>
      <c r="O322" s="5"/>
      <c r="P322" s="5" t="s">
        <v>36</v>
      </c>
      <c r="Q322" s="5"/>
      <c r="R322" s="5"/>
      <c r="S322" s="5"/>
      <c r="T322" s="5"/>
      <c r="U322" s="5"/>
      <c r="V322" s="5"/>
      <c r="W322" s="5"/>
      <c r="X322" s="5"/>
      <c r="Y322" s="5"/>
    </row>
    <row r="323" spans="1:25" ht="14.25">
      <c r="A323" t="s">
        <v>752</v>
      </c>
      <c r="B323" t="s">
        <v>753</v>
      </c>
      <c r="C323" t="s">
        <v>755</v>
      </c>
      <c r="E323" t="s">
        <v>39</v>
      </c>
      <c r="F323" t="s">
        <v>756</v>
      </c>
      <c r="G323" t="s">
        <v>757</v>
      </c>
      <c r="K323" t="str">
        <f t="shared" si="8"/>
        <v/>
      </c>
      <c r="L323" t="str">
        <f t="shared" si="9"/>
        <v/>
      </c>
    </row>
    <row r="324" spans="1:25" ht="14.25">
      <c r="A324" s="5" t="s">
        <v>758</v>
      </c>
      <c r="B324" s="5" t="s">
        <v>13</v>
      </c>
      <c r="C324" s="5" t="s">
        <v>759</v>
      </c>
      <c r="D324" s="5"/>
      <c r="E324" s="5" t="s">
        <v>33</v>
      </c>
      <c r="F324" s="5" t="s">
        <v>663</v>
      </c>
      <c r="G324" s="5" t="s">
        <v>757</v>
      </c>
      <c r="H324" s="5" t="s">
        <v>36</v>
      </c>
      <c r="I324" s="5" t="s">
        <v>269</v>
      </c>
      <c r="J324" s="5"/>
      <c r="K324" s="5" t="str">
        <f t="shared" si="8"/>
        <v/>
      </c>
      <c r="L324" s="5" t="str">
        <f t="shared" si="9"/>
        <v>e-Notification;</v>
      </c>
      <c r="M324" s="5"/>
      <c r="N324" s="5"/>
      <c r="O324" s="5"/>
      <c r="P324" s="5" t="s">
        <v>36</v>
      </c>
      <c r="Q324" s="5"/>
      <c r="R324" s="5"/>
      <c r="S324" s="5"/>
      <c r="T324" s="5"/>
      <c r="U324" s="5"/>
      <c r="V324" s="5"/>
      <c r="W324" s="5"/>
      <c r="X324" s="5"/>
      <c r="Y324" s="5"/>
    </row>
    <row r="325" spans="1:25" ht="14.25">
      <c r="A325" t="s">
        <v>758</v>
      </c>
      <c r="B325" t="s">
        <v>13</v>
      </c>
      <c r="C325" t="s">
        <v>760</v>
      </c>
      <c r="E325" t="s">
        <v>44</v>
      </c>
      <c r="G325" t="s">
        <v>761</v>
      </c>
      <c r="K325" t="str">
        <f t="shared" si="8"/>
        <v/>
      </c>
      <c r="L325" t="str">
        <f t="shared" si="9"/>
        <v/>
      </c>
    </row>
    <row r="326" spans="1:25" ht="14.25">
      <c r="A326" s="5" t="s">
        <v>762</v>
      </c>
      <c r="B326" s="5" t="s">
        <v>763</v>
      </c>
      <c r="C326" s="5" t="s">
        <v>764</v>
      </c>
      <c r="D326" s="5"/>
      <c r="E326" s="5" t="s">
        <v>33</v>
      </c>
      <c r="F326" s="5" t="s">
        <v>765</v>
      </c>
      <c r="G326" s="5" t="s">
        <v>761</v>
      </c>
      <c r="H326" s="5" t="s">
        <v>36</v>
      </c>
      <c r="I326" s="5" t="s">
        <v>269</v>
      </c>
      <c r="J326" s="5"/>
      <c r="K326" s="5" t="str">
        <f t="shared" si="8"/>
        <v/>
      </c>
      <c r="L326" s="5" t="str">
        <f t="shared" si="9"/>
        <v>e-Notification;</v>
      </c>
      <c r="M326" s="5"/>
      <c r="N326" s="5"/>
      <c r="O326" s="5"/>
      <c r="P326" s="5" t="s">
        <v>36</v>
      </c>
      <c r="Q326" s="5"/>
      <c r="R326" s="5"/>
      <c r="S326" s="5"/>
      <c r="T326" s="5"/>
      <c r="U326" s="5"/>
      <c r="V326" s="5"/>
      <c r="W326" s="5"/>
      <c r="X326" s="5"/>
      <c r="Y326" s="5"/>
    </row>
    <row r="327" spans="1:25" ht="14.25">
      <c r="A327" t="s">
        <v>762</v>
      </c>
      <c r="B327" t="s">
        <v>763</v>
      </c>
      <c r="C327" t="s">
        <v>766</v>
      </c>
      <c r="E327" t="s">
        <v>44</v>
      </c>
      <c r="G327" t="s">
        <v>767</v>
      </c>
      <c r="K327" t="str">
        <f t="shared" si="8"/>
        <v/>
      </c>
      <c r="L327" t="str">
        <f t="shared" si="9"/>
        <v/>
      </c>
    </row>
    <row r="328" spans="1:25" ht="14.25">
      <c r="A328" s="5" t="s">
        <v>768</v>
      </c>
      <c r="B328" s="5" t="s">
        <v>769</v>
      </c>
      <c r="C328" s="5" t="s">
        <v>770</v>
      </c>
      <c r="D328" s="5"/>
      <c r="E328" s="5" t="s">
        <v>61</v>
      </c>
      <c r="F328" s="5"/>
      <c r="G328" s="5" t="s">
        <v>767</v>
      </c>
      <c r="H328" s="5" t="s">
        <v>36</v>
      </c>
      <c r="I328" s="5" t="s">
        <v>72</v>
      </c>
      <c r="J328" s="5"/>
      <c r="K328" s="5" t="str">
        <f t="shared" si="8"/>
        <v/>
      </c>
      <c r="L328" s="5" t="str">
        <f t="shared" si="9"/>
        <v>e-Notification;</v>
      </c>
      <c r="M328" s="5"/>
      <c r="N328" s="5"/>
      <c r="O328" s="5"/>
      <c r="P328" s="5" t="s">
        <v>36</v>
      </c>
      <c r="Q328" s="5"/>
      <c r="R328" s="5"/>
      <c r="S328" s="5"/>
      <c r="T328" s="5"/>
      <c r="U328" s="5"/>
      <c r="V328" s="5"/>
      <c r="W328" s="5"/>
      <c r="X328" s="5"/>
      <c r="Y328" s="5"/>
    </row>
    <row r="329" spans="1:25" ht="14.25">
      <c r="A329" t="s">
        <v>768</v>
      </c>
      <c r="B329" t="s">
        <v>769</v>
      </c>
      <c r="C329" t="s">
        <v>771</v>
      </c>
      <c r="E329" t="s">
        <v>44</v>
      </c>
      <c r="G329" t="s">
        <v>772</v>
      </c>
      <c r="K329" t="str">
        <f t="shared" si="8"/>
        <v/>
      </c>
      <c r="L329" t="str">
        <f t="shared" si="9"/>
        <v/>
      </c>
    </row>
    <row r="330" spans="1:25" ht="14.25">
      <c r="A330" s="5" t="s">
        <v>773</v>
      </c>
      <c r="B330" s="5" t="s">
        <v>774</v>
      </c>
      <c r="C330" s="5" t="s">
        <v>775</v>
      </c>
      <c r="D330" s="5"/>
      <c r="E330" s="5" t="s">
        <v>33</v>
      </c>
      <c r="F330" s="5" t="s">
        <v>776</v>
      </c>
      <c r="G330" s="5" t="s">
        <v>772</v>
      </c>
      <c r="H330" s="5" t="s">
        <v>36</v>
      </c>
      <c r="I330" s="5" t="s">
        <v>777</v>
      </c>
      <c r="J330" s="5"/>
      <c r="K330" s="5" t="str">
        <f t="shared" si="8"/>
        <v/>
      </c>
      <c r="L330" s="5" t="str">
        <f t="shared" si="9"/>
        <v>e-Notification;</v>
      </c>
      <c r="M330" s="5"/>
      <c r="N330" s="5"/>
      <c r="O330" s="5"/>
      <c r="P330" s="5" t="s">
        <v>36</v>
      </c>
      <c r="Q330" s="5"/>
      <c r="R330" s="5"/>
      <c r="S330" s="5"/>
      <c r="T330" s="5"/>
      <c r="U330" s="5"/>
      <c r="V330" s="5"/>
      <c r="W330" s="5"/>
      <c r="X330" s="5"/>
      <c r="Y330" s="5"/>
    </row>
    <row r="331" spans="1:25" ht="14.25">
      <c r="A331" t="s">
        <v>773</v>
      </c>
      <c r="B331" t="s">
        <v>774</v>
      </c>
      <c r="C331" t="s">
        <v>778</v>
      </c>
      <c r="E331" t="s">
        <v>44</v>
      </c>
      <c r="G331" t="s">
        <v>772</v>
      </c>
      <c r="K331" t="str">
        <f t="shared" si="8"/>
        <v/>
      </c>
      <c r="L331" t="str">
        <f t="shared" si="9"/>
        <v/>
      </c>
    </row>
    <row r="332" spans="1:25" ht="14.25">
      <c r="A332" t="s">
        <v>773</v>
      </c>
      <c r="B332" t="s">
        <v>774</v>
      </c>
      <c r="C332" t="s">
        <v>779</v>
      </c>
      <c r="E332" t="s">
        <v>780</v>
      </c>
      <c r="F332" t="s">
        <v>172</v>
      </c>
      <c r="G332" t="s">
        <v>781</v>
      </c>
      <c r="K332" t="str">
        <f t="shared" si="8"/>
        <v/>
      </c>
      <c r="L332" t="str">
        <f t="shared" si="9"/>
        <v/>
      </c>
    </row>
    <row r="333" spans="1:25" ht="14.25">
      <c r="A333" s="5" t="s">
        <v>782</v>
      </c>
      <c r="B333" s="5" t="s">
        <v>783</v>
      </c>
      <c r="C333" s="5" t="s">
        <v>784</v>
      </c>
      <c r="D333" s="5"/>
      <c r="E333" s="5" t="s">
        <v>785</v>
      </c>
      <c r="F333" s="5" t="s">
        <v>786</v>
      </c>
      <c r="G333" s="5" t="s">
        <v>781</v>
      </c>
      <c r="H333" s="5" t="s">
        <v>36</v>
      </c>
      <c r="I333" s="5" t="s">
        <v>787</v>
      </c>
      <c r="J333" s="5"/>
      <c r="K333" s="5" t="str">
        <f t="shared" si="8"/>
        <v/>
      </c>
      <c r="L333" s="5" t="str">
        <f t="shared" si="9"/>
        <v>e-Notification;</v>
      </c>
      <c r="M333" s="5"/>
      <c r="N333" s="5"/>
      <c r="O333" s="5"/>
      <c r="P333" s="5" t="s">
        <v>36</v>
      </c>
      <c r="Q333" s="5"/>
      <c r="R333" s="5"/>
      <c r="S333" s="5"/>
      <c r="T333" s="5"/>
      <c r="U333" s="5"/>
      <c r="V333" s="5"/>
      <c r="W333" s="5"/>
      <c r="X333" s="5"/>
      <c r="Y333" s="5"/>
    </row>
    <row r="334" spans="1:25" ht="14.25">
      <c r="A334" t="s">
        <v>782</v>
      </c>
      <c r="B334" t="s">
        <v>783</v>
      </c>
      <c r="C334" t="s">
        <v>788</v>
      </c>
      <c r="E334" t="s">
        <v>785</v>
      </c>
      <c r="F334" t="s">
        <v>786</v>
      </c>
      <c r="G334" t="s">
        <v>781</v>
      </c>
      <c r="K334" t="str">
        <f t="shared" si="8"/>
        <v/>
      </c>
      <c r="L334" t="str">
        <f t="shared" si="9"/>
        <v/>
      </c>
    </row>
    <row r="335" spans="1:25" ht="14.25">
      <c r="A335" t="s">
        <v>782</v>
      </c>
      <c r="B335" t="s">
        <v>783</v>
      </c>
      <c r="C335" t="s">
        <v>789</v>
      </c>
      <c r="E335" t="s">
        <v>61</v>
      </c>
      <c r="G335" t="s">
        <v>781</v>
      </c>
      <c r="K335" t="str">
        <f t="shared" si="8"/>
        <v/>
      </c>
      <c r="L335" t="str">
        <f t="shared" si="9"/>
        <v/>
      </c>
    </row>
    <row r="336" spans="1:25" ht="14.25">
      <c r="A336" t="s">
        <v>782</v>
      </c>
      <c r="B336" t="s">
        <v>783</v>
      </c>
      <c r="C336" t="s">
        <v>790</v>
      </c>
      <c r="E336" t="s">
        <v>64</v>
      </c>
      <c r="G336" t="s">
        <v>791</v>
      </c>
      <c r="K336" t="str">
        <f t="shared" si="8"/>
        <v/>
      </c>
      <c r="L336" t="str">
        <f t="shared" si="9"/>
        <v/>
      </c>
    </row>
    <row r="337" spans="1:25" ht="14.25">
      <c r="A337" s="5" t="s">
        <v>792</v>
      </c>
      <c r="B337" s="5" t="s">
        <v>793</v>
      </c>
      <c r="C337" s="5" t="s">
        <v>794</v>
      </c>
      <c r="D337" s="5"/>
      <c r="E337" s="5" t="s">
        <v>33</v>
      </c>
      <c r="F337" s="5" t="s">
        <v>406</v>
      </c>
      <c r="G337" s="5" t="s">
        <v>791</v>
      </c>
      <c r="H337" s="5" t="s">
        <v>36</v>
      </c>
      <c r="I337" s="5" t="s">
        <v>91</v>
      </c>
      <c r="J337" s="5"/>
      <c r="K337" s="5" t="str">
        <f t="shared" si="8"/>
        <v/>
      </c>
      <c r="L337" s="5" t="str">
        <f t="shared" si="9"/>
        <v>e-Notification;</v>
      </c>
      <c r="M337" s="5"/>
      <c r="N337" s="5"/>
      <c r="O337" s="5"/>
      <c r="P337" s="5" t="s">
        <v>36</v>
      </c>
      <c r="Q337" s="5"/>
      <c r="R337" s="5"/>
      <c r="S337" s="5"/>
      <c r="T337" s="5"/>
      <c r="U337" s="5"/>
      <c r="V337" s="5"/>
      <c r="W337" s="5"/>
      <c r="X337" s="5"/>
      <c r="Y337" s="5"/>
    </row>
    <row r="338" spans="1:25" ht="14.25">
      <c r="A338" t="s">
        <v>792</v>
      </c>
      <c r="B338" t="s">
        <v>793</v>
      </c>
      <c r="C338" t="s">
        <v>795</v>
      </c>
      <c r="E338" t="s">
        <v>154</v>
      </c>
      <c r="F338" t="s">
        <v>413</v>
      </c>
      <c r="G338" t="s">
        <v>791</v>
      </c>
      <c r="K338" t="str">
        <f t="shared" si="8"/>
        <v/>
      </c>
      <c r="L338" t="str">
        <f t="shared" si="9"/>
        <v/>
      </c>
    </row>
    <row r="339" spans="1:25" ht="14.25">
      <c r="A339" t="s">
        <v>792</v>
      </c>
      <c r="B339" t="s">
        <v>793</v>
      </c>
      <c r="C339" t="s">
        <v>796</v>
      </c>
      <c r="E339" t="s">
        <v>44</v>
      </c>
      <c r="G339" t="s">
        <v>791</v>
      </c>
      <c r="K339" t="str">
        <f t="shared" si="8"/>
        <v/>
      </c>
      <c r="L339" t="str">
        <f t="shared" si="9"/>
        <v/>
      </c>
    </row>
    <row r="340" spans="1:25" ht="14.25">
      <c r="A340" t="s">
        <v>792</v>
      </c>
      <c r="B340" t="s">
        <v>793</v>
      </c>
      <c r="C340" t="s">
        <v>797</v>
      </c>
      <c r="E340" t="s">
        <v>44</v>
      </c>
      <c r="G340" t="s">
        <v>791</v>
      </c>
      <c r="K340" t="str">
        <f t="shared" ref="K340:K403" si="10">CONCATENATE(IF(M340="YES","UC1;",""),IF(N340="YES"," UC2;",""),IF(O340="YES"," UC3",""))</f>
        <v/>
      </c>
      <c r="L340" t="str">
        <f t="shared" ref="L340:L403" si="11">CONCATENATE(IF(P340="YES","e-Notification;",""),IF(Q340="YES"," e-Access;",""),IF(R340="YES"," e-Submission;",""),IF(S340="YES"," e-Evaluation;",""),IF(T340="YES"," e-Awarding;",""),IF(U340="YES"," e-Request;",""),IF(V340="YES"," e-Ordering;",""),IF(W340="YES"," e-Fulfiltment;",""),IF(X340="YES"," e-Invoicing;",""),IF(Y340="YES"," e-Payment;",""))</f>
        <v/>
      </c>
    </row>
    <row r="341" spans="1:25" ht="14.25">
      <c r="A341" t="s">
        <v>792</v>
      </c>
      <c r="B341" t="s">
        <v>793</v>
      </c>
      <c r="C341" t="s">
        <v>796</v>
      </c>
      <c r="E341" t="s">
        <v>45</v>
      </c>
      <c r="G341" t="s">
        <v>791</v>
      </c>
      <c r="K341" t="str">
        <f t="shared" si="10"/>
        <v/>
      </c>
      <c r="L341" t="str">
        <f t="shared" si="11"/>
        <v/>
      </c>
    </row>
    <row r="342" spans="1:25" ht="14.25">
      <c r="A342" t="s">
        <v>792</v>
      </c>
      <c r="B342" t="s">
        <v>793</v>
      </c>
      <c r="C342" t="s">
        <v>797</v>
      </c>
      <c r="E342" t="s">
        <v>45</v>
      </c>
      <c r="G342" t="s">
        <v>798</v>
      </c>
      <c r="K342" t="str">
        <f t="shared" si="10"/>
        <v/>
      </c>
      <c r="L342" t="str">
        <f t="shared" si="11"/>
        <v/>
      </c>
    </row>
    <row r="343" spans="1:25" ht="14.25">
      <c r="A343" t="s">
        <v>799</v>
      </c>
      <c r="B343" t="s">
        <v>800</v>
      </c>
      <c r="C343" t="s">
        <v>801</v>
      </c>
      <c r="E343" t="s">
        <v>154</v>
      </c>
      <c r="G343" t="s">
        <v>802</v>
      </c>
      <c r="K343" t="str">
        <f t="shared" si="10"/>
        <v/>
      </c>
      <c r="L343" t="str">
        <f t="shared" si="11"/>
        <v/>
      </c>
    </row>
    <row r="344" spans="1:25" ht="14.25">
      <c r="A344" s="5" t="s">
        <v>803</v>
      </c>
      <c r="B344" s="5" t="s">
        <v>804</v>
      </c>
      <c r="C344" s="5" t="s">
        <v>805</v>
      </c>
      <c r="D344" s="5"/>
      <c r="E344" s="5" t="s">
        <v>33</v>
      </c>
      <c r="F344" s="5" t="s">
        <v>806</v>
      </c>
      <c r="G344" s="5" t="s">
        <v>802</v>
      </c>
      <c r="H344" s="5" t="s">
        <v>36</v>
      </c>
      <c r="I344" s="5" t="s">
        <v>807</v>
      </c>
      <c r="J344" s="5"/>
      <c r="K344" s="5" t="str">
        <f t="shared" si="10"/>
        <v/>
      </c>
      <c r="L344" s="5" t="str">
        <f t="shared" si="11"/>
        <v>e-Notification;</v>
      </c>
      <c r="M344" s="5"/>
      <c r="N344" s="5"/>
      <c r="O344" s="5"/>
      <c r="P344" s="5" t="s">
        <v>36</v>
      </c>
      <c r="Q344" s="5"/>
      <c r="R344" s="5"/>
      <c r="S344" s="5"/>
      <c r="T344" s="5"/>
      <c r="U344" s="5"/>
      <c r="V344" s="5"/>
      <c r="W344" s="5"/>
      <c r="X344" s="5"/>
      <c r="Y344" s="5"/>
    </row>
    <row r="345" spans="1:25" ht="14.25">
      <c r="A345" t="s">
        <v>803</v>
      </c>
      <c r="B345" t="s">
        <v>804</v>
      </c>
      <c r="C345" t="s">
        <v>808</v>
      </c>
      <c r="E345" t="s">
        <v>809</v>
      </c>
      <c r="G345" t="s">
        <v>802</v>
      </c>
      <c r="K345" t="str">
        <f t="shared" si="10"/>
        <v/>
      </c>
      <c r="L345" t="str">
        <f t="shared" si="11"/>
        <v/>
      </c>
    </row>
    <row r="346" spans="1:25" ht="14.25">
      <c r="A346" t="s">
        <v>803</v>
      </c>
      <c r="B346" t="s">
        <v>804</v>
      </c>
      <c r="C346" t="s">
        <v>810</v>
      </c>
      <c r="E346" t="s">
        <v>554</v>
      </c>
      <c r="G346" t="s">
        <v>811</v>
      </c>
      <c r="K346" t="str">
        <f t="shared" si="10"/>
        <v/>
      </c>
      <c r="L346" t="str">
        <f t="shared" si="11"/>
        <v/>
      </c>
    </row>
    <row r="347" spans="1:25" ht="14.25">
      <c r="A347" s="5" t="s">
        <v>812</v>
      </c>
      <c r="B347" s="5" t="s">
        <v>813</v>
      </c>
      <c r="C347" s="5" t="s">
        <v>814</v>
      </c>
      <c r="D347" s="5"/>
      <c r="E347" s="5" t="s">
        <v>33</v>
      </c>
      <c r="F347" s="5" t="s">
        <v>310</v>
      </c>
      <c r="G347" s="5" t="s">
        <v>811</v>
      </c>
      <c r="H347" s="5" t="s">
        <v>36</v>
      </c>
      <c r="I347" s="5" t="s">
        <v>37</v>
      </c>
      <c r="J347" s="5"/>
      <c r="K347" s="5" t="str">
        <f t="shared" si="10"/>
        <v/>
      </c>
      <c r="L347" s="5" t="str">
        <f t="shared" si="11"/>
        <v>e-Notification;</v>
      </c>
      <c r="M347" s="5"/>
      <c r="N347" s="5"/>
      <c r="O347" s="5"/>
      <c r="P347" s="5" t="s">
        <v>36</v>
      </c>
      <c r="Q347" s="5"/>
      <c r="R347" s="5"/>
      <c r="S347" s="5"/>
      <c r="T347" s="5"/>
      <c r="U347" s="5"/>
      <c r="V347" s="5"/>
      <c r="W347" s="5"/>
      <c r="X347" s="5"/>
      <c r="Y347" s="5"/>
    </row>
    <row r="348" spans="1:25" ht="14.25">
      <c r="A348" t="s">
        <v>812</v>
      </c>
      <c r="B348" t="s">
        <v>813</v>
      </c>
      <c r="C348" t="s">
        <v>815</v>
      </c>
      <c r="E348" t="s">
        <v>64</v>
      </c>
      <c r="G348" t="s">
        <v>811</v>
      </c>
      <c r="K348" t="str">
        <f t="shared" si="10"/>
        <v/>
      </c>
      <c r="L348" t="str">
        <f t="shared" si="11"/>
        <v/>
      </c>
    </row>
    <row r="349" spans="1:25" ht="14.25">
      <c r="A349" t="s">
        <v>812</v>
      </c>
      <c r="B349" t="s">
        <v>813</v>
      </c>
      <c r="C349" t="s">
        <v>816</v>
      </c>
      <c r="E349" t="s">
        <v>61</v>
      </c>
      <c r="G349" t="s">
        <v>811</v>
      </c>
      <c r="K349" t="str">
        <f t="shared" si="10"/>
        <v/>
      </c>
      <c r="L349" t="str">
        <f t="shared" si="11"/>
        <v/>
      </c>
    </row>
    <row r="350" spans="1:25" ht="14.25">
      <c r="A350" t="s">
        <v>812</v>
      </c>
      <c r="B350" t="s">
        <v>813</v>
      </c>
      <c r="C350" t="s">
        <v>817</v>
      </c>
      <c r="E350" t="s">
        <v>818</v>
      </c>
      <c r="G350" t="s">
        <v>811</v>
      </c>
      <c r="K350" t="str">
        <f t="shared" si="10"/>
        <v/>
      </c>
      <c r="L350" t="str">
        <f t="shared" si="11"/>
        <v/>
      </c>
    </row>
    <row r="351" spans="1:25" ht="14.25">
      <c r="A351" t="s">
        <v>812</v>
      </c>
      <c r="B351" t="s">
        <v>813</v>
      </c>
      <c r="C351" t="s">
        <v>819</v>
      </c>
      <c r="E351" t="s">
        <v>192</v>
      </c>
      <c r="G351" t="s">
        <v>820</v>
      </c>
      <c r="K351" t="str">
        <f t="shared" si="10"/>
        <v/>
      </c>
      <c r="L351" t="str">
        <f t="shared" si="11"/>
        <v/>
      </c>
    </row>
    <row r="352" spans="1:25" ht="14.25">
      <c r="A352" s="5" t="s">
        <v>821</v>
      </c>
      <c r="B352" s="5" t="s">
        <v>822</v>
      </c>
      <c r="C352" s="5" t="s">
        <v>823</v>
      </c>
      <c r="D352" s="5"/>
      <c r="E352" s="5" t="s">
        <v>33</v>
      </c>
      <c r="F352" s="5" t="s">
        <v>824</v>
      </c>
      <c r="G352" s="5" t="s">
        <v>820</v>
      </c>
      <c r="H352" s="5" t="s">
        <v>36</v>
      </c>
      <c r="I352" s="5" t="s">
        <v>139</v>
      </c>
      <c r="J352" s="5"/>
      <c r="K352" s="5" t="str">
        <f t="shared" si="10"/>
        <v/>
      </c>
      <c r="L352" s="5" t="str">
        <f t="shared" si="11"/>
        <v>e-Notification; e-Submission; e-Evaluation; e-Awarding;</v>
      </c>
      <c r="M352" s="5"/>
      <c r="N352" s="5"/>
      <c r="O352" s="5"/>
      <c r="P352" s="5" t="s">
        <v>36</v>
      </c>
      <c r="Q352" s="5"/>
      <c r="R352" s="5" t="s">
        <v>36</v>
      </c>
      <c r="S352" s="5" t="s">
        <v>36</v>
      </c>
      <c r="T352" s="5" t="s">
        <v>36</v>
      </c>
      <c r="U352" s="5"/>
      <c r="V352" s="5"/>
      <c r="W352" s="5"/>
      <c r="X352" s="5"/>
      <c r="Y352" s="5"/>
    </row>
    <row r="353" spans="1:25" ht="14.25">
      <c r="A353" t="s">
        <v>821</v>
      </c>
      <c r="B353" t="s">
        <v>822</v>
      </c>
      <c r="C353" t="s">
        <v>825</v>
      </c>
      <c r="E353" t="s">
        <v>64</v>
      </c>
      <c r="G353" t="s">
        <v>820</v>
      </c>
      <c r="K353" t="str">
        <f t="shared" si="10"/>
        <v/>
      </c>
      <c r="L353" t="str">
        <f t="shared" si="11"/>
        <v/>
      </c>
    </row>
    <row r="354" spans="1:25" ht="14.25">
      <c r="A354" t="s">
        <v>821</v>
      </c>
      <c r="B354" t="s">
        <v>822</v>
      </c>
      <c r="C354" t="s">
        <v>826</v>
      </c>
      <c r="E354" t="s">
        <v>39</v>
      </c>
      <c r="F354" t="s">
        <v>827</v>
      </c>
      <c r="G354" t="s">
        <v>820</v>
      </c>
      <c r="K354" t="str">
        <f t="shared" si="10"/>
        <v/>
      </c>
      <c r="L354" t="str">
        <f t="shared" si="11"/>
        <v/>
      </c>
    </row>
    <row r="355" spans="1:25" ht="14.25">
      <c r="A355" t="s">
        <v>821</v>
      </c>
      <c r="B355" t="s">
        <v>822</v>
      </c>
      <c r="C355" t="s">
        <v>828</v>
      </c>
      <c r="E355" t="s">
        <v>101</v>
      </c>
      <c r="F355" t="s">
        <v>829</v>
      </c>
      <c r="G355" t="s">
        <v>820</v>
      </c>
      <c r="K355" t="str">
        <f t="shared" si="10"/>
        <v/>
      </c>
      <c r="L355" t="str">
        <f t="shared" si="11"/>
        <v/>
      </c>
    </row>
    <row r="356" spans="1:25" ht="14.25">
      <c r="A356" t="s">
        <v>821</v>
      </c>
      <c r="B356" t="s">
        <v>822</v>
      </c>
      <c r="C356" t="s">
        <v>830</v>
      </c>
      <c r="E356" t="s">
        <v>107</v>
      </c>
      <c r="F356" t="s">
        <v>831</v>
      </c>
      <c r="G356" t="s">
        <v>820</v>
      </c>
      <c r="K356" t="str">
        <f t="shared" si="10"/>
        <v/>
      </c>
      <c r="L356" t="str">
        <f t="shared" si="11"/>
        <v/>
      </c>
    </row>
    <row r="357" spans="1:25" ht="14.25">
      <c r="A357" t="s">
        <v>821</v>
      </c>
      <c r="B357" t="s">
        <v>822</v>
      </c>
      <c r="C357" t="s">
        <v>832</v>
      </c>
      <c r="E357" t="s">
        <v>44</v>
      </c>
      <c r="G357" t="s">
        <v>820</v>
      </c>
      <c r="K357" t="str">
        <f t="shared" si="10"/>
        <v/>
      </c>
      <c r="L357" t="str">
        <f t="shared" si="11"/>
        <v/>
      </c>
    </row>
    <row r="358" spans="1:25" ht="14.25">
      <c r="A358" t="s">
        <v>821</v>
      </c>
      <c r="B358" t="s">
        <v>822</v>
      </c>
      <c r="C358" t="s">
        <v>833</v>
      </c>
      <c r="E358" t="s">
        <v>45</v>
      </c>
      <c r="G358" t="s">
        <v>562</v>
      </c>
      <c r="K358" t="str">
        <f t="shared" si="10"/>
        <v/>
      </c>
      <c r="L358" t="str">
        <f t="shared" si="11"/>
        <v/>
      </c>
    </row>
    <row r="359" spans="1:25" ht="14.25">
      <c r="A359" s="5" t="s">
        <v>834</v>
      </c>
      <c r="B359" s="5" t="s">
        <v>835</v>
      </c>
      <c r="C359" s="5" t="s">
        <v>565</v>
      </c>
      <c r="D359" s="5"/>
      <c r="E359" s="5" t="s">
        <v>33</v>
      </c>
      <c r="F359" s="5" t="s">
        <v>566</v>
      </c>
      <c r="G359" s="5"/>
      <c r="H359" s="5" t="s">
        <v>36</v>
      </c>
      <c r="I359" s="5" t="s">
        <v>91</v>
      </c>
      <c r="J359" s="5"/>
      <c r="K359" s="5" t="str">
        <f t="shared" si="10"/>
        <v/>
      </c>
      <c r="L359" s="5" t="str">
        <f t="shared" si="11"/>
        <v>e-Notification;</v>
      </c>
      <c r="M359" s="5"/>
      <c r="N359" s="5"/>
      <c r="O359" s="5"/>
      <c r="P359" s="5" t="s">
        <v>36</v>
      </c>
      <c r="Q359" s="5"/>
      <c r="R359" s="5"/>
      <c r="S359" s="5"/>
      <c r="T359" s="5"/>
      <c r="U359" s="5"/>
      <c r="V359" s="5"/>
      <c r="W359" s="5"/>
      <c r="X359" s="5"/>
      <c r="Y359" s="5"/>
    </row>
    <row r="360" spans="1:25" ht="14.25">
      <c r="A360" t="s">
        <v>834</v>
      </c>
      <c r="B360" t="s">
        <v>835</v>
      </c>
      <c r="C360" t="s">
        <v>836</v>
      </c>
      <c r="E360" t="s">
        <v>56</v>
      </c>
      <c r="F360" t="s">
        <v>837</v>
      </c>
      <c r="G360" t="s">
        <v>838</v>
      </c>
      <c r="K360" t="str">
        <f t="shared" si="10"/>
        <v/>
      </c>
      <c r="L360" t="str">
        <f t="shared" si="11"/>
        <v/>
      </c>
    </row>
    <row r="361" spans="1:25" ht="14.25">
      <c r="A361" t="s">
        <v>834</v>
      </c>
      <c r="B361" t="s">
        <v>835</v>
      </c>
      <c r="C361" t="s">
        <v>839</v>
      </c>
      <c r="E361" t="s">
        <v>44</v>
      </c>
      <c r="G361" t="s">
        <v>838</v>
      </c>
      <c r="K361" t="str">
        <f t="shared" si="10"/>
        <v/>
      </c>
      <c r="L361" t="str">
        <f t="shared" si="11"/>
        <v/>
      </c>
    </row>
    <row r="362" spans="1:25" ht="14.25">
      <c r="A362" t="s">
        <v>834</v>
      </c>
      <c r="B362" t="s">
        <v>835</v>
      </c>
      <c r="C362" t="s">
        <v>840</v>
      </c>
      <c r="E362" t="s">
        <v>44</v>
      </c>
      <c r="G362" t="s">
        <v>841</v>
      </c>
      <c r="K362" t="str">
        <f t="shared" si="10"/>
        <v/>
      </c>
      <c r="L362" t="str">
        <f t="shared" si="11"/>
        <v/>
      </c>
    </row>
    <row r="363" spans="1:25" ht="14.25">
      <c r="A363" s="5" t="s">
        <v>842</v>
      </c>
      <c r="B363" s="5" t="s">
        <v>843</v>
      </c>
      <c r="C363" s="5" t="s">
        <v>844</v>
      </c>
      <c r="D363" s="5"/>
      <c r="E363" s="5" t="s">
        <v>33</v>
      </c>
      <c r="F363" s="5" t="s">
        <v>845</v>
      </c>
      <c r="G363" s="5" t="s">
        <v>841</v>
      </c>
      <c r="H363" s="5" t="s">
        <v>36</v>
      </c>
      <c r="I363" s="5" t="s">
        <v>37</v>
      </c>
      <c r="J363" s="5"/>
      <c r="K363" s="5" t="str">
        <f t="shared" si="10"/>
        <v/>
      </c>
      <c r="L363" s="5" t="str">
        <f t="shared" si="11"/>
        <v>e-Notification;</v>
      </c>
      <c r="M363" s="5"/>
      <c r="N363" s="5"/>
      <c r="O363" s="5"/>
      <c r="P363" s="5" t="s">
        <v>36</v>
      </c>
      <c r="Q363" s="5"/>
      <c r="R363" s="5"/>
      <c r="S363" s="5"/>
      <c r="T363" s="5"/>
      <c r="U363" s="5"/>
      <c r="V363" s="5"/>
      <c r="W363" s="5"/>
      <c r="X363" s="5"/>
      <c r="Y363" s="5"/>
    </row>
    <row r="364" spans="1:25" ht="14.25">
      <c r="A364" t="s">
        <v>842</v>
      </c>
      <c r="B364" t="s">
        <v>843</v>
      </c>
      <c r="C364" t="s">
        <v>846</v>
      </c>
      <c r="E364" t="s">
        <v>64</v>
      </c>
      <c r="G364" t="s">
        <v>841</v>
      </c>
      <c r="K364" t="str">
        <f t="shared" si="10"/>
        <v/>
      </c>
      <c r="L364" t="str">
        <f t="shared" si="11"/>
        <v/>
      </c>
    </row>
    <row r="365" spans="1:25" ht="14.25">
      <c r="A365" t="s">
        <v>842</v>
      </c>
      <c r="B365" t="s">
        <v>843</v>
      </c>
      <c r="C365" t="s">
        <v>847</v>
      </c>
      <c r="E365" t="s">
        <v>61</v>
      </c>
      <c r="G365" t="s">
        <v>841</v>
      </c>
      <c r="K365" t="str">
        <f t="shared" si="10"/>
        <v/>
      </c>
      <c r="L365" t="str">
        <f t="shared" si="11"/>
        <v/>
      </c>
    </row>
    <row r="366" spans="1:25" ht="14.25">
      <c r="A366" t="s">
        <v>842</v>
      </c>
      <c r="B366" t="s">
        <v>843</v>
      </c>
      <c r="C366" t="s">
        <v>848</v>
      </c>
      <c r="E366" t="s">
        <v>61</v>
      </c>
      <c r="F366" t="s">
        <v>849</v>
      </c>
      <c r="G366" t="s">
        <v>850</v>
      </c>
      <c r="K366" t="str">
        <f t="shared" si="10"/>
        <v/>
      </c>
      <c r="L366" t="str">
        <f t="shared" si="11"/>
        <v/>
      </c>
    </row>
    <row r="367" spans="1:25" ht="14.25">
      <c r="A367" s="5" t="s">
        <v>851</v>
      </c>
      <c r="B367" s="5" t="s">
        <v>852</v>
      </c>
      <c r="C367" s="5" t="s">
        <v>853</v>
      </c>
      <c r="D367" s="5"/>
      <c r="E367" s="5" t="s">
        <v>33</v>
      </c>
      <c r="F367" s="5" t="s">
        <v>240</v>
      </c>
      <c r="G367" s="5" t="s">
        <v>850</v>
      </c>
      <c r="H367" s="5" t="s">
        <v>36</v>
      </c>
      <c r="I367" s="5" t="s">
        <v>91</v>
      </c>
      <c r="J367" s="5"/>
      <c r="K367" s="5" t="str">
        <f t="shared" si="10"/>
        <v/>
      </c>
      <c r="L367" s="5" t="str">
        <f t="shared" si="11"/>
        <v>e-Notification; e-Evaluation; e-Awarding;</v>
      </c>
      <c r="M367" s="5"/>
      <c r="N367" s="5"/>
      <c r="O367" s="5"/>
      <c r="P367" s="5" t="s">
        <v>36</v>
      </c>
      <c r="Q367" s="5"/>
      <c r="R367" s="5"/>
      <c r="S367" s="5" t="s">
        <v>36</v>
      </c>
      <c r="T367" s="5" t="s">
        <v>36</v>
      </c>
      <c r="U367" s="5"/>
      <c r="V367" s="5"/>
      <c r="W367" s="5"/>
      <c r="X367" s="5"/>
      <c r="Y367" s="5"/>
    </row>
    <row r="368" spans="1:25" ht="14.25">
      <c r="A368" t="s">
        <v>851</v>
      </c>
      <c r="B368" t="s">
        <v>852</v>
      </c>
      <c r="C368" t="s">
        <v>854</v>
      </c>
      <c r="E368" t="s">
        <v>39</v>
      </c>
      <c r="F368" t="s">
        <v>855</v>
      </c>
      <c r="G368" t="s">
        <v>856</v>
      </c>
      <c r="K368" t="str">
        <f t="shared" si="10"/>
        <v/>
      </c>
      <c r="L368" t="str">
        <f t="shared" si="11"/>
        <v/>
      </c>
    </row>
    <row r="369" spans="1:25" ht="14.25">
      <c r="A369" s="5" t="s">
        <v>857</v>
      </c>
      <c r="B369" s="5" t="s">
        <v>858</v>
      </c>
      <c r="C369" s="5" t="s">
        <v>859</v>
      </c>
      <c r="D369" s="5"/>
      <c r="E369" s="5" t="s">
        <v>33</v>
      </c>
      <c r="F369" s="5" t="s">
        <v>71</v>
      </c>
      <c r="G369" s="5" t="s">
        <v>856</v>
      </c>
      <c r="H369" s="5" t="s">
        <v>36</v>
      </c>
      <c r="I369" s="5" t="s">
        <v>72</v>
      </c>
      <c r="J369" s="5"/>
      <c r="K369" s="5" t="str">
        <f t="shared" si="10"/>
        <v/>
      </c>
      <c r="L369" s="5" t="str">
        <f t="shared" si="11"/>
        <v>e-Notification;</v>
      </c>
      <c r="M369" s="5"/>
      <c r="N369" s="5"/>
      <c r="O369" s="5"/>
      <c r="P369" s="5" t="s">
        <v>36</v>
      </c>
      <c r="Q369" s="5"/>
      <c r="R369" s="5"/>
      <c r="S369" s="5"/>
      <c r="T369" s="5"/>
      <c r="U369" s="5"/>
      <c r="V369" s="5"/>
      <c r="W369" s="5"/>
      <c r="X369" s="5"/>
      <c r="Y369" s="5"/>
    </row>
    <row r="370" spans="1:25" ht="14.25">
      <c r="A370" t="s">
        <v>857</v>
      </c>
      <c r="B370" t="s">
        <v>858</v>
      </c>
      <c r="C370" t="s">
        <v>860</v>
      </c>
      <c r="E370" t="s">
        <v>61</v>
      </c>
      <c r="G370" t="s">
        <v>856</v>
      </c>
      <c r="K370" t="str">
        <f t="shared" si="10"/>
        <v/>
      </c>
      <c r="L370" t="str">
        <f t="shared" si="11"/>
        <v/>
      </c>
    </row>
    <row r="371" spans="1:25" ht="14.25">
      <c r="A371" t="s">
        <v>857</v>
      </c>
      <c r="B371" t="s">
        <v>858</v>
      </c>
      <c r="C371" t="s">
        <v>859</v>
      </c>
      <c r="E371" t="s">
        <v>154</v>
      </c>
      <c r="F371" t="s">
        <v>413</v>
      </c>
      <c r="G371" t="s">
        <v>856</v>
      </c>
      <c r="K371" t="str">
        <f t="shared" si="10"/>
        <v/>
      </c>
      <c r="L371" t="str">
        <f t="shared" si="11"/>
        <v/>
      </c>
    </row>
    <row r="372" spans="1:25" ht="14.25">
      <c r="A372" t="s">
        <v>857</v>
      </c>
      <c r="B372" t="s">
        <v>858</v>
      </c>
      <c r="C372" t="s">
        <v>861</v>
      </c>
      <c r="E372" t="s">
        <v>107</v>
      </c>
      <c r="G372" t="s">
        <v>862</v>
      </c>
      <c r="K372" t="str">
        <f t="shared" si="10"/>
        <v/>
      </c>
      <c r="L372" t="str">
        <f t="shared" si="11"/>
        <v/>
      </c>
    </row>
    <row r="373" spans="1:25" ht="14.25">
      <c r="A373" s="5" t="s">
        <v>863</v>
      </c>
      <c r="B373" s="5" t="s">
        <v>864</v>
      </c>
      <c r="C373" s="5" t="s">
        <v>865</v>
      </c>
      <c r="D373" s="5"/>
      <c r="E373" s="5" t="s">
        <v>33</v>
      </c>
      <c r="F373" s="5"/>
      <c r="G373" s="5" t="s">
        <v>862</v>
      </c>
      <c r="H373" s="5" t="s">
        <v>36</v>
      </c>
      <c r="I373" s="5" t="s">
        <v>37</v>
      </c>
      <c r="J373" s="5"/>
      <c r="K373" s="5" t="str">
        <f t="shared" si="10"/>
        <v/>
      </c>
      <c r="L373" s="5" t="str">
        <f t="shared" si="11"/>
        <v>e-Notification; e-Submission;</v>
      </c>
      <c r="M373" s="5"/>
      <c r="N373" s="5"/>
      <c r="O373" s="5"/>
      <c r="P373" s="5" t="s">
        <v>36</v>
      </c>
      <c r="Q373" s="5"/>
      <c r="R373" s="5" t="s">
        <v>36</v>
      </c>
      <c r="S373" s="5"/>
      <c r="T373" s="5"/>
      <c r="U373" s="5"/>
      <c r="V373" s="5"/>
      <c r="W373" s="5"/>
      <c r="X373" s="5"/>
      <c r="Y373" s="5"/>
    </row>
    <row r="374" spans="1:25" ht="14.25">
      <c r="A374" t="s">
        <v>863</v>
      </c>
      <c r="B374" t="s">
        <v>864</v>
      </c>
      <c r="C374" t="s">
        <v>866</v>
      </c>
      <c r="E374" t="s">
        <v>44</v>
      </c>
      <c r="G374" t="s">
        <v>862</v>
      </c>
      <c r="K374" t="str">
        <f t="shared" si="10"/>
        <v/>
      </c>
      <c r="L374" t="str">
        <f t="shared" si="11"/>
        <v/>
      </c>
    </row>
    <row r="375" spans="1:25" ht="14.25">
      <c r="A375" t="s">
        <v>863</v>
      </c>
      <c r="B375" t="s">
        <v>864</v>
      </c>
      <c r="C375" t="s">
        <v>867</v>
      </c>
      <c r="E375" t="s">
        <v>39</v>
      </c>
      <c r="F375" t="s">
        <v>827</v>
      </c>
      <c r="G375" t="s">
        <v>862</v>
      </c>
      <c r="K375" t="str">
        <f t="shared" si="10"/>
        <v/>
      </c>
      <c r="L375" t="str">
        <f t="shared" si="11"/>
        <v/>
      </c>
    </row>
    <row r="376" spans="1:25" ht="14.25">
      <c r="A376" t="s">
        <v>863</v>
      </c>
      <c r="B376" t="s">
        <v>864</v>
      </c>
      <c r="C376" t="s">
        <v>868</v>
      </c>
      <c r="E376" t="s">
        <v>39</v>
      </c>
      <c r="F376" t="s">
        <v>869</v>
      </c>
      <c r="G376" t="s">
        <v>870</v>
      </c>
      <c r="K376" t="str">
        <f t="shared" si="10"/>
        <v/>
      </c>
      <c r="L376" t="str">
        <f t="shared" si="11"/>
        <v/>
      </c>
    </row>
    <row r="377" spans="1:25" ht="14.25">
      <c r="A377" s="5" t="s">
        <v>871</v>
      </c>
      <c r="B377" s="5" t="s">
        <v>872</v>
      </c>
      <c r="C377" s="5" t="s">
        <v>873</v>
      </c>
      <c r="D377" s="5"/>
      <c r="E377" s="5" t="s">
        <v>64</v>
      </c>
      <c r="F377" s="5"/>
      <c r="G377" s="5" t="s">
        <v>870</v>
      </c>
      <c r="H377" s="5" t="s">
        <v>36</v>
      </c>
      <c r="I377" s="5" t="s">
        <v>349</v>
      </c>
      <c r="J377" s="5"/>
      <c r="K377" s="5" t="str">
        <f t="shared" si="10"/>
        <v/>
      </c>
      <c r="L377" s="5" t="str">
        <f t="shared" si="11"/>
        <v>e-Notification; e-Awarding;</v>
      </c>
      <c r="M377" s="5"/>
      <c r="N377" s="5"/>
      <c r="O377" s="5"/>
      <c r="P377" s="5" t="s">
        <v>36</v>
      </c>
      <c r="Q377" s="5"/>
      <c r="R377" s="5"/>
      <c r="S377" s="5"/>
      <c r="T377" s="5" t="s">
        <v>36</v>
      </c>
      <c r="U377" s="5"/>
      <c r="V377" s="5"/>
      <c r="W377" s="5"/>
      <c r="X377" s="5"/>
      <c r="Y377" s="5"/>
    </row>
    <row r="378" spans="1:25" ht="14.25">
      <c r="A378" t="s">
        <v>871</v>
      </c>
      <c r="B378" t="s">
        <v>872</v>
      </c>
      <c r="C378" t="s">
        <v>874</v>
      </c>
      <c r="E378" t="s">
        <v>44</v>
      </c>
      <c r="G378" t="s">
        <v>870</v>
      </c>
      <c r="K378" t="str">
        <f t="shared" si="10"/>
        <v/>
      </c>
      <c r="L378" t="str">
        <f t="shared" si="11"/>
        <v/>
      </c>
    </row>
    <row r="379" spans="1:25" ht="14.25">
      <c r="A379" t="s">
        <v>871</v>
      </c>
      <c r="B379" t="s">
        <v>872</v>
      </c>
      <c r="C379" t="s">
        <v>875</v>
      </c>
      <c r="E379" t="s">
        <v>39</v>
      </c>
      <c r="F379" t="s">
        <v>827</v>
      </c>
      <c r="G379" t="s">
        <v>870</v>
      </c>
      <c r="K379" t="str">
        <f t="shared" si="10"/>
        <v/>
      </c>
      <c r="L379" t="str">
        <f t="shared" si="11"/>
        <v/>
      </c>
    </row>
    <row r="380" spans="1:25" ht="14.25">
      <c r="A380" t="s">
        <v>871</v>
      </c>
      <c r="B380" t="s">
        <v>872</v>
      </c>
      <c r="C380" t="s">
        <v>876</v>
      </c>
      <c r="E380" t="s">
        <v>39</v>
      </c>
      <c r="F380" t="s">
        <v>869</v>
      </c>
      <c r="G380" t="s">
        <v>877</v>
      </c>
      <c r="K380" t="str">
        <f t="shared" si="10"/>
        <v/>
      </c>
      <c r="L380" t="str">
        <f t="shared" si="11"/>
        <v/>
      </c>
    </row>
    <row r="381" spans="1:25" ht="14.25">
      <c r="A381" s="5" t="s">
        <v>878</v>
      </c>
      <c r="B381" s="5" t="s">
        <v>879</v>
      </c>
      <c r="C381" s="5" t="s">
        <v>880</v>
      </c>
      <c r="D381" s="5"/>
      <c r="E381" s="5" t="s">
        <v>33</v>
      </c>
      <c r="F381" s="5" t="s">
        <v>385</v>
      </c>
      <c r="G381" s="5" t="s">
        <v>877</v>
      </c>
      <c r="H381" s="5" t="s">
        <v>36</v>
      </c>
      <c r="I381" s="5" t="s">
        <v>91</v>
      </c>
      <c r="J381" s="5"/>
      <c r="K381" s="5" t="str">
        <f t="shared" si="10"/>
        <v/>
      </c>
      <c r="L381" s="5" t="str">
        <f t="shared" si="11"/>
        <v>e-Notification;</v>
      </c>
      <c r="M381" s="5"/>
      <c r="N381" s="5"/>
      <c r="O381" s="5"/>
      <c r="P381" s="5" t="s">
        <v>36</v>
      </c>
      <c r="Q381" s="5"/>
      <c r="R381" s="5"/>
      <c r="S381" s="5"/>
      <c r="T381" s="5"/>
      <c r="U381" s="5"/>
      <c r="V381" s="5"/>
      <c r="W381" s="5"/>
      <c r="X381" s="5"/>
      <c r="Y381" s="5"/>
    </row>
    <row r="382" spans="1:25" ht="14.25">
      <c r="A382" t="s">
        <v>878</v>
      </c>
      <c r="B382" t="s">
        <v>879</v>
      </c>
      <c r="C382" t="s">
        <v>881</v>
      </c>
      <c r="E382" t="s">
        <v>39</v>
      </c>
      <c r="F382" t="s">
        <v>428</v>
      </c>
      <c r="G382" t="s">
        <v>877</v>
      </c>
      <c r="K382" t="str">
        <f t="shared" si="10"/>
        <v/>
      </c>
      <c r="L382" t="str">
        <f t="shared" si="11"/>
        <v/>
      </c>
    </row>
    <row r="383" spans="1:25" ht="14.25">
      <c r="A383" t="s">
        <v>878</v>
      </c>
      <c r="B383" t="s">
        <v>879</v>
      </c>
      <c r="C383" t="s">
        <v>882</v>
      </c>
      <c r="E383" t="s">
        <v>44</v>
      </c>
      <c r="G383" t="s">
        <v>883</v>
      </c>
      <c r="K383" t="str">
        <f t="shared" si="10"/>
        <v/>
      </c>
      <c r="L383" t="str">
        <f t="shared" si="11"/>
        <v/>
      </c>
    </row>
    <row r="384" spans="1:25" ht="14.25">
      <c r="A384" s="5" t="s">
        <v>884</v>
      </c>
      <c r="B384" s="5" t="s">
        <v>885</v>
      </c>
      <c r="C384" s="5" t="s">
        <v>886</v>
      </c>
      <c r="D384" s="5"/>
      <c r="E384" s="5" t="s">
        <v>33</v>
      </c>
      <c r="F384" s="5"/>
      <c r="G384" s="5" t="s">
        <v>883</v>
      </c>
      <c r="H384" s="5" t="s">
        <v>36</v>
      </c>
      <c r="I384" s="5" t="s">
        <v>37</v>
      </c>
      <c r="J384" s="5"/>
      <c r="K384" s="5" t="str">
        <f t="shared" si="10"/>
        <v/>
      </c>
      <c r="L384" s="5" t="str">
        <f t="shared" si="11"/>
        <v>e-Notification;</v>
      </c>
      <c r="M384" s="5"/>
      <c r="N384" s="5"/>
      <c r="O384" s="5"/>
      <c r="P384" s="5" t="s">
        <v>36</v>
      </c>
      <c r="Q384" s="5"/>
      <c r="R384" s="5"/>
      <c r="S384" s="5"/>
      <c r="T384" s="5"/>
      <c r="U384" s="5"/>
      <c r="V384" s="5"/>
      <c r="W384" s="5"/>
      <c r="X384" s="5"/>
      <c r="Y384" s="5"/>
    </row>
    <row r="385" spans="1:25" ht="14.25">
      <c r="A385" t="s">
        <v>884</v>
      </c>
      <c r="B385" t="s">
        <v>885</v>
      </c>
      <c r="C385" t="s">
        <v>887</v>
      </c>
      <c r="E385" t="s">
        <v>64</v>
      </c>
      <c r="G385" t="s">
        <v>883</v>
      </c>
      <c r="K385" t="str">
        <f t="shared" si="10"/>
        <v/>
      </c>
      <c r="L385" t="str">
        <f t="shared" si="11"/>
        <v/>
      </c>
    </row>
    <row r="386" spans="1:25" ht="14.25">
      <c r="A386" t="s">
        <v>884</v>
      </c>
      <c r="B386" t="s">
        <v>885</v>
      </c>
      <c r="C386" t="s">
        <v>888</v>
      </c>
      <c r="E386" t="s">
        <v>61</v>
      </c>
      <c r="G386" t="s">
        <v>883</v>
      </c>
      <c r="K386" t="str">
        <f t="shared" si="10"/>
        <v/>
      </c>
      <c r="L386" t="str">
        <f t="shared" si="11"/>
        <v/>
      </c>
    </row>
    <row r="387" spans="1:25" ht="14.25">
      <c r="A387" t="s">
        <v>884</v>
      </c>
      <c r="B387" t="s">
        <v>885</v>
      </c>
      <c r="C387" t="s">
        <v>889</v>
      </c>
      <c r="E387" t="s">
        <v>39</v>
      </c>
      <c r="F387" t="s">
        <v>593</v>
      </c>
      <c r="G387" t="s">
        <v>495</v>
      </c>
      <c r="K387" t="str">
        <f t="shared" si="10"/>
        <v/>
      </c>
      <c r="L387" t="str">
        <f t="shared" si="11"/>
        <v/>
      </c>
    </row>
    <row r="388" spans="1:25" ht="14.25">
      <c r="A388" s="5" t="s">
        <v>890</v>
      </c>
      <c r="B388" s="5" t="s">
        <v>891</v>
      </c>
      <c r="C388" s="5" t="s">
        <v>494</v>
      </c>
      <c r="D388" s="5"/>
      <c r="E388" s="5" t="s">
        <v>33</v>
      </c>
      <c r="F388" s="5"/>
      <c r="G388" s="5" t="s">
        <v>495</v>
      </c>
      <c r="H388" s="5" t="s">
        <v>36</v>
      </c>
      <c r="I388" s="5" t="s">
        <v>37</v>
      </c>
      <c r="J388" s="5"/>
      <c r="K388" s="5" t="str">
        <f t="shared" si="10"/>
        <v>UC1;</v>
      </c>
      <c r="L388" s="5" t="str">
        <f t="shared" si="11"/>
        <v>e-Notification;</v>
      </c>
      <c r="M388" s="5" t="s">
        <v>36</v>
      </c>
      <c r="N388" s="5"/>
      <c r="O388" s="5"/>
      <c r="P388" s="5" t="s">
        <v>36</v>
      </c>
      <c r="Q388" s="5"/>
      <c r="R388" s="5"/>
      <c r="S388" s="5"/>
      <c r="T388" s="5"/>
      <c r="U388" s="5"/>
      <c r="V388" s="5"/>
      <c r="W388" s="5"/>
      <c r="X388" s="5"/>
      <c r="Y388" s="5"/>
    </row>
    <row r="389" spans="1:25" ht="14.25">
      <c r="A389" t="s">
        <v>890</v>
      </c>
      <c r="B389" t="s">
        <v>891</v>
      </c>
      <c r="C389" t="s">
        <v>892</v>
      </c>
      <c r="E389" t="s">
        <v>64</v>
      </c>
      <c r="G389" t="s">
        <v>495</v>
      </c>
      <c r="K389" t="str">
        <f t="shared" si="10"/>
        <v/>
      </c>
      <c r="L389" t="str">
        <f t="shared" si="11"/>
        <v/>
      </c>
    </row>
    <row r="390" spans="1:25" ht="14.25">
      <c r="A390" t="s">
        <v>890</v>
      </c>
      <c r="B390" t="s">
        <v>891</v>
      </c>
      <c r="C390" t="s">
        <v>893</v>
      </c>
      <c r="E390" t="s">
        <v>39</v>
      </c>
      <c r="F390" t="s">
        <v>245</v>
      </c>
      <c r="G390" t="s">
        <v>495</v>
      </c>
      <c r="K390" t="str">
        <f t="shared" si="10"/>
        <v/>
      </c>
      <c r="L390" t="str">
        <f t="shared" si="11"/>
        <v/>
      </c>
    </row>
    <row r="391" spans="1:25" ht="14.25">
      <c r="A391" t="s">
        <v>890</v>
      </c>
      <c r="B391" t="s">
        <v>891</v>
      </c>
      <c r="C391" t="s">
        <v>894</v>
      </c>
      <c r="E391" t="s">
        <v>39</v>
      </c>
      <c r="F391" t="s">
        <v>895</v>
      </c>
      <c r="G391" t="s">
        <v>495</v>
      </c>
      <c r="K391" t="str">
        <f t="shared" si="10"/>
        <v/>
      </c>
      <c r="L391" t="str">
        <f t="shared" si="11"/>
        <v/>
      </c>
    </row>
    <row r="392" spans="1:25" ht="14.25">
      <c r="A392" t="s">
        <v>890</v>
      </c>
      <c r="B392" t="s">
        <v>891</v>
      </c>
      <c r="C392" t="s">
        <v>892</v>
      </c>
      <c r="E392" t="s">
        <v>44</v>
      </c>
      <c r="G392" t="s">
        <v>896</v>
      </c>
      <c r="K392" t="str">
        <f t="shared" si="10"/>
        <v/>
      </c>
      <c r="L392" t="str">
        <f t="shared" si="11"/>
        <v/>
      </c>
    </row>
    <row r="393" spans="1:25" ht="14.25">
      <c r="A393" s="5" t="s">
        <v>897</v>
      </c>
      <c r="B393" s="5" t="s">
        <v>898</v>
      </c>
      <c r="C393" s="5" t="s">
        <v>899</v>
      </c>
      <c r="D393" s="5"/>
      <c r="E393" s="5" t="s">
        <v>64</v>
      </c>
      <c r="F393" s="5"/>
      <c r="G393" s="5" t="s">
        <v>896</v>
      </c>
      <c r="H393" s="5" t="s">
        <v>36</v>
      </c>
      <c r="I393" s="5" t="s">
        <v>349</v>
      </c>
      <c r="J393" s="5"/>
      <c r="K393" s="5" t="str">
        <f t="shared" si="10"/>
        <v/>
      </c>
      <c r="L393" s="5" t="str">
        <f t="shared" si="11"/>
        <v>e-Notification; e-Evaluation; e-Awarding;</v>
      </c>
      <c r="M393" s="5"/>
      <c r="N393" s="5"/>
      <c r="O393" s="5"/>
      <c r="P393" s="5" t="s">
        <v>36</v>
      </c>
      <c r="Q393" s="5"/>
      <c r="R393" s="5"/>
      <c r="S393" s="5" t="s">
        <v>36</v>
      </c>
      <c r="T393" s="5" t="s">
        <v>36</v>
      </c>
      <c r="U393" s="5"/>
      <c r="V393" s="5"/>
      <c r="W393" s="5"/>
      <c r="X393" s="5"/>
      <c r="Y393" s="5"/>
    </row>
    <row r="394" spans="1:25" ht="14.25">
      <c r="A394" t="s">
        <v>897</v>
      </c>
      <c r="B394" t="s">
        <v>898</v>
      </c>
      <c r="C394" t="s">
        <v>900</v>
      </c>
      <c r="E394" t="s">
        <v>44</v>
      </c>
      <c r="K394" t="str">
        <f t="shared" si="10"/>
        <v/>
      </c>
      <c r="L394" t="str">
        <f t="shared" si="11"/>
        <v/>
      </c>
    </row>
    <row r="395" spans="1:25" ht="14.25">
      <c r="A395" s="5" t="s">
        <v>901</v>
      </c>
      <c r="B395" s="5" t="s">
        <v>902</v>
      </c>
      <c r="C395" s="5" t="s">
        <v>903</v>
      </c>
      <c r="D395" s="5"/>
      <c r="E395" s="5" t="s">
        <v>487</v>
      </c>
      <c r="F395" s="5" t="s">
        <v>904</v>
      </c>
      <c r="G395" s="5"/>
      <c r="H395" s="5" t="s">
        <v>36</v>
      </c>
      <c r="I395" s="5" t="s">
        <v>905</v>
      </c>
      <c r="J395" s="5"/>
      <c r="K395" s="5" t="str">
        <f t="shared" si="10"/>
        <v/>
      </c>
      <c r="L395" s="5" t="str">
        <f t="shared" si="11"/>
        <v>e-Notification; e-Access; e-Submission; e-Evaluation; e-Awarding; e-Request; e-Ordering; e-Fulfiltment; e-Invoicing; e-Payment;</v>
      </c>
      <c r="M395" s="5"/>
      <c r="N395" s="5"/>
      <c r="O395" s="5"/>
      <c r="P395" s="5" t="s">
        <v>36</v>
      </c>
      <c r="Q395" s="5" t="s">
        <v>36</v>
      </c>
      <c r="R395" s="5" t="s">
        <v>36</v>
      </c>
      <c r="S395" s="5" t="s">
        <v>36</v>
      </c>
      <c r="T395" s="5" t="s">
        <v>36</v>
      </c>
      <c r="U395" s="5" t="s">
        <v>36</v>
      </c>
      <c r="V395" s="5" t="s">
        <v>36</v>
      </c>
      <c r="W395" s="5" t="s">
        <v>36</v>
      </c>
      <c r="X395" s="5" t="s">
        <v>36</v>
      </c>
      <c r="Y395" s="5" t="s">
        <v>36</v>
      </c>
    </row>
    <row r="396" spans="1:25" ht="14.25">
      <c r="A396" t="s">
        <v>901</v>
      </c>
      <c r="B396" t="s">
        <v>902</v>
      </c>
      <c r="C396" t="s">
        <v>906</v>
      </c>
      <c r="E396" t="s">
        <v>61</v>
      </c>
      <c r="K396" t="str">
        <f t="shared" si="10"/>
        <v/>
      </c>
      <c r="L396" t="str">
        <f t="shared" si="11"/>
        <v/>
      </c>
    </row>
    <row r="397" spans="1:25" ht="14.25">
      <c r="A397" t="s">
        <v>901</v>
      </c>
      <c r="B397" t="s">
        <v>902</v>
      </c>
      <c r="C397" t="s">
        <v>907</v>
      </c>
      <c r="E397" t="s">
        <v>39</v>
      </c>
      <c r="F397" t="s">
        <v>908</v>
      </c>
      <c r="K397" t="str">
        <f t="shared" si="10"/>
        <v/>
      </c>
      <c r="L397" t="str">
        <f t="shared" si="11"/>
        <v/>
      </c>
    </row>
    <row r="398" spans="1:25" ht="14.25">
      <c r="A398" t="s">
        <v>901</v>
      </c>
      <c r="B398" t="s">
        <v>902</v>
      </c>
      <c r="C398" t="s">
        <v>909</v>
      </c>
      <c r="E398" t="s">
        <v>285</v>
      </c>
      <c r="F398" t="s">
        <v>910</v>
      </c>
      <c r="K398" t="str">
        <f t="shared" si="10"/>
        <v/>
      </c>
      <c r="L398" t="str">
        <f t="shared" si="11"/>
        <v/>
      </c>
    </row>
    <row r="399" spans="1:25" ht="14.25">
      <c r="A399" t="s">
        <v>901</v>
      </c>
      <c r="B399" t="s">
        <v>902</v>
      </c>
      <c r="C399" t="s">
        <v>911</v>
      </c>
      <c r="E399" t="s">
        <v>45</v>
      </c>
      <c r="G399" t="s">
        <v>493</v>
      </c>
      <c r="K399" t="str">
        <f t="shared" si="10"/>
        <v/>
      </c>
      <c r="L399" t="str">
        <f t="shared" si="11"/>
        <v/>
      </c>
    </row>
    <row r="400" spans="1:25" ht="14.25">
      <c r="A400" s="5" t="s">
        <v>912</v>
      </c>
      <c r="B400" s="5" t="s">
        <v>913</v>
      </c>
      <c r="C400" s="5" t="s">
        <v>492</v>
      </c>
      <c r="D400" s="5"/>
      <c r="E400" s="5" t="s">
        <v>33</v>
      </c>
      <c r="F400" s="5"/>
      <c r="G400" s="5" t="s">
        <v>493</v>
      </c>
      <c r="H400" s="5" t="s">
        <v>36</v>
      </c>
      <c r="I400" s="5" t="s">
        <v>37</v>
      </c>
      <c r="J400" s="5"/>
      <c r="K400" s="5" t="str">
        <f t="shared" si="10"/>
        <v/>
      </c>
      <c r="L400" s="5" t="str">
        <f t="shared" si="11"/>
        <v>e-Notification;</v>
      </c>
      <c r="M400" s="5"/>
      <c r="N400" s="5"/>
      <c r="O400" s="5"/>
      <c r="P400" s="5" t="s">
        <v>36</v>
      </c>
      <c r="Q400" s="5"/>
      <c r="R400" s="5"/>
      <c r="S400" s="5"/>
      <c r="T400" s="5"/>
      <c r="U400" s="5"/>
      <c r="V400" s="5"/>
      <c r="W400" s="5"/>
      <c r="X400" s="5"/>
      <c r="Y400" s="5"/>
    </row>
    <row r="401" spans="1:25" ht="14.25">
      <c r="A401" t="s">
        <v>912</v>
      </c>
      <c r="B401" t="s">
        <v>913</v>
      </c>
      <c r="C401" t="s">
        <v>914</v>
      </c>
      <c r="E401" t="s">
        <v>64</v>
      </c>
      <c r="G401" t="s">
        <v>493</v>
      </c>
      <c r="K401" t="str">
        <f t="shared" si="10"/>
        <v/>
      </c>
      <c r="L401" t="str">
        <f t="shared" si="11"/>
        <v/>
      </c>
    </row>
    <row r="402" spans="1:25" ht="14.25">
      <c r="A402" t="s">
        <v>912</v>
      </c>
      <c r="B402" t="s">
        <v>913</v>
      </c>
      <c r="C402" t="s">
        <v>893</v>
      </c>
      <c r="E402" t="s">
        <v>39</v>
      </c>
      <c r="F402" t="s">
        <v>245</v>
      </c>
      <c r="G402" t="s">
        <v>493</v>
      </c>
      <c r="K402" t="str">
        <f t="shared" si="10"/>
        <v/>
      </c>
      <c r="L402" t="str">
        <f t="shared" si="11"/>
        <v/>
      </c>
    </row>
    <row r="403" spans="1:25" ht="14.25">
      <c r="A403" t="s">
        <v>912</v>
      </c>
      <c r="B403" t="s">
        <v>913</v>
      </c>
      <c r="C403" t="s">
        <v>894</v>
      </c>
      <c r="E403" t="s">
        <v>39</v>
      </c>
      <c r="F403" t="s">
        <v>895</v>
      </c>
      <c r="G403" t="s">
        <v>493</v>
      </c>
      <c r="K403" t="str">
        <f t="shared" si="10"/>
        <v/>
      </c>
      <c r="L403" t="str">
        <f t="shared" si="11"/>
        <v/>
      </c>
    </row>
    <row r="404" spans="1:25" ht="14.25">
      <c r="A404" t="s">
        <v>912</v>
      </c>
      <c r="B404" t="s">
        <v>913</v>
      </c>
      <c r="C404" t="s">
        <v>914</v>
      </c>
      <c r="E404" t="s">
        <v>44</v>
      </c>
      <c r="G404" t="s">
        <v>915</v>
      </c>
      <c r="K404" t="str">
        <f t="shared" ref="K404:K467" si="12">CONCATENATE(IF(M404="YES","UC1;",""),IF(N404="YES"," UC2;",""),IF(O404="YES"," UC3",""))</f>
        <v/>
      </c>
      <c r="L404" t="str">
        <f t="shared" ref="L404:L467" si="13">CONCATENATE(IF(P404="YES","e-Notification;",""),IF(Q404="YES"," e-Access;",""),IF(R404="YES"," e-Submission;",""),IF(S404="YES"," e-Evaluation;",""),IF(T404="YES"," e-Awarding;",""),IF(U404="YES"," e-Request;",""),IF(V404="YES"," e-Ordering;",""),IF(W404="YES"," e-Fulfiltment;",""),IF(X404="YES"," e-Invoicing;",""),IF(Y404="YES"," e-Payment;",""))</f>
        <v/>
      </c>
    </row>
    <row r="405" spans="1:25" ht="14.25">
      <c r="A405" s="5" t="s">
        <v>916</v>
      </c>
      <c r="B405" s="5" t="s">
        <v>917</v>
      </c>
      <c r="C405" s="5" t="s">
        <v>918</v>
      </c>
      <c r="D405" s="5"/>
      <c r="E405" s="5" t="s">
        <v>33</v>
      </c>
      <c r="F405" s="5" t="s">
        <v>544</v>
      </c>
      <c r="G405" s="5" t="s">
        <v>915</v>
      </c>
      <c r="H405" s="5" t="s">
        <v>36</v>
      </c>
      <c r="I405" s="5" t="s">
        <v>91</v>
      </c>
      <c r="J405" s="5"/>
      <c r="K405" s="5" t="str">
        <f t="shared" si="12"/>
        <v/>
      </c>
      <c r="L405" s="5" t="str">
        <f t="shared" si="13"/>
        <v>e-Notification;</v>
      </c>
      <c r="M405" s="5"/>
      <c r="N405" s="5"/>
      <c r="O405" s="5"/>
      <c r="P405" s="5" t="s">
        <v>36</v>
      </c>
      <c r="Q405" s="5"/>
      <c r="R405" s="5"/>
      <c r="S405" s="5"/>
      <c r="T405" s="5"/>
      <c r="U405" s="5"/>
      <c r="V405" s="5"/>
      <c r="W405" s="5"/>
      <c r="X405" s="5"/>
      <c r="Y405" s="5"/>
    </row>
    <row r="406" spans="1:25" ht="14.25">
      <c r="A406" t="s">
        <v>916</v>
      </c>
      <c r="B406" t="s">
        <v>917</v>
      </c>
      <c r="C406" t="s">
        <v>919</v>
      </c>
      <c r="E406" t="s">
        <v>39</v>
      </c>
      <c r="F406" t="s">
        <v>257</v>
      </c>
      <c r="G406" t="s">
        <v>920</v>
      </c>
      <c r="K406" t="str">
        <f t="shared" si="12"/>
        <v/>
      </c>
      <c r="L406" t="str">
        <f t="shared" si="13"/>
        <v/>
      </c>
    </row>
    <row r="407" spans="1:25" ht="14.25">
      <c r="A407" s="5" t="s">
        <v>916</v>
      </c>
      <c r="B407" s="5" t="s">
        <v>917</v>
      </c>
      <c r="C407" s="5" t="s">
        <v>921</v>
      </c>
      <c r="D407" s="5"/>
      <c r="E407" s="5" t="s">
        <v>33</v>
      </c>
      <c r="F407" s="5" t="s">
        <v>922</v>
      </c>
      <c r="G407" s="5" t="s">
        <v>923</v>
      </c>
      <c r="H407" s="5" t="s">
        <v>36</v>
      </c>
      <c r="I407" s="5" t="s">
        <v>37</v>
      </c>
      <c r="J407" s="5"/>
      <c r="K407" s="5" t="str">
        <f t="shared" si="12"/>
        <v/>
      </c>
      <c r="L407" s="5" t="str">
        <f t="shared" si="13"/>
        <v>e-Notification;</v>
      </c>
      <c r="M407" s="5"/>
      <c r="N407" s="5"/>
      <c r="O407" s="5"/>
      <c r="P407" s="5" t="s">
        <v>36</v>
      </c>
      <c r="Q407" s="5"/>
      <c r="R407" s="5"/>
      <c r="S407" s="5"/>
      <c r="T407" s="5"/>
      <c r="U407" s="5"/>
      <c r="V407" s="5"/>
      <c r="W407" s="5"/>
      <c r="X407" s="5"/>
      <c r="Y407" s="5"/>
    </row>
    <row r="408" spans="1:25" ht="14.25">
      <c r="A408" s="5" t="s">
        <v>916</v>
      </c>
      <c r="B408" s="5" t="s">
        <v>917</v>
      </c>
      <c r="C408" s="5" t="s">
        <v>924</v>
      </c>
      <c r="D408" s="5"/>
      <c r="E408" s="5" t="s">
        <v>33</v>
      </c>
      <c r="F408" s="5"/>
      <c r="G408" s="5" t="s">
        <v>925</v>
      </c>
      <c r="H408" s="5" t="s">
        <v>36</v>
      </c>
      <c r="I408" s="5" t="s">
        <v>37</v>
      </c>
      <c r="J408" s="5"/>
      <c r="K408" s="5" t="str">
        <f t="shared" si="12"/>
        <v/>
      </c>
      <c r="L408" s="5" t="str">
        <f t="shared" si="13"/>
        <v>e-Notification;</v>
      </c>
      <c r="M408" s="5"/>
      <c r="N408" s="5"/>
      <c r="O408" s="5"/>
      <c r="P408" s="5" t="s">
        <v>36</v>
      </c>
      <c r="Q408" s="5"/>
      <c r="R408" s="5"/>
      <c r="S408" s="5"/>
      <c r="T408" s="5"/>
      <c r="U408" s="5"/>
      <c r="V408" s="5"/>
      <c r="W408" s="5"/>
      <c r="X408" s="5"/>
      <c r="Y408" s="5"/>
    </row>
    <row r="409" spans="1:25" ht="14.25">
      <c r="A409" s="5" t="s">
        <v>916</v>
      </c>
      <c r="B409" s="5" t="s">
        <v>917</v>
      </c>
      <c r="C409" s="5" t="s">
        <v>926</v>
      </c>
      <c r="D409" s="5"/>
      <c r="E409" s="5" t="s">
        <v>33</v>
      </c>
      <c r="F409" s="5"/>
      <c r="G409" s="5" t="s">
        <v>915</v>
      </c>
      <c r="H409" s="5" t="s">
        <v>36</v>
      </c>
      <c r="I409" s="5" t="s">
        <v>37</v>
      </c>
      <c r="J409" s="5"/>
      <c r="K409" s="5" t="str">
        <f t="shared" si="12"/>
        <v/>
      </c>
      <c r="L409" s="5" t="str">
        <f t="shared" si="13"/>
        <v>e-Notification;</v>
      </c>
      <c r="M409" s="5"/>
      <c r="N409" s="5"/>
      <c r="O409" s="5"/>
      <c r="P409" s="5" t="s">
        <v>36</v>
      </c>
      <c r="Q409" s="5"/>
      <c r="R409" s="5"/>
      <c r="S409" s="5"/>
      <c r="T409" s="5"/>
      <c r="U409" s="5"/>
      <c r="V409" s="5"/>
      <c r="W409" s="5"/>
      <c r="X409" s="5"/>
      <c r="Y409" s="5"/>
    </row>
    <row r="410" spans="1:25" ht="14.25">
      <c r="A410" t="s">
        <v>916</v>
      </c>
      <c r="B410" t="s">
        <v>917</v>
      </c>
      <c r="C410" t="s">
        <v>927</v>
      </c>
      <c r="E410" t="s">
        <v>107</v>
      </c>
      <c r="F410" t="s">
        <v>928</v>
      </c>
      <c r="G410" t="s">
        <v>915</v>
      </c>
      <c r="K410" t="str">
        <f t="shared" si="12"/>
        <v/>
      </c>
      <c r="L410" t="str">
        <f t="shared" si="13"/>
        <v/>
      </c>
    </row>
    <row r="411" spans="1:25" ht="14.25">
      <c r="A411" t="s">
        <v>916</v>
      </c>
      <c r="B411" t="s">
        <v>917</v>
      </c>
      <c r="C411" t="s">
        <v>929</v>
      </c>
      <c r="E411" t="s">
        <v>107</v>
      </c>
      <c r="F411" t="s">
        <v>930</v>
      </c>
      <c r="G411" t="s">
        <v>931</v>
      </c>
      <c r="K411" t="str">
        <f t="shared" si="12"/>
        <v/>
      </c>
      <c r="L411" t="str">
        <f t="shared" si="13"/>
        <v/>
      </c>
    </row>
    <row r="412" spans="1:25" ht="14.25">
      <c r="A412" s="5" t="s">
        <v>932</v>
      </c>
      <c r="B412" s="5" t="s">
        <v>933</v>
      </c>
      <c r="C412" s="5" t="s">
        <v>934</v>
      </c>
      <c r="D412" s="5"/>
      <c r="E412" s="5" t="s">
        <v>33</v>
      </c>
      <c r="F412" s="5"/>
      <c r="G412" s="5" t="s">
        <v>931</v>
      </c>
      <c r="H412" s="5" t="s">
        <v>36</v>
      </c>
      <c r="I412" s="5" t="s">
        <v>37</v>
      </c>
      <c r="J412" s="5"/>
      <c r="K412" s="5" t="str">
        <f t="shared" si="12"/>
        <v/>
      </c>
      <c r="L412" s="5" t="str">
        <f t="shared" si="13"/>
        <v>e-Notification;</v>
      </c>
      <c r="M412" s="5"/>
      <c r="N412" s="5"/>
      <c r="O412" s="5"/>
      <c r="P412" s="5" t="s">
        <v>36</v>
      </c>
      <c r="Q412" s="5"/>
      <c r="R412" s="5"/>
      <c r="S412" s="5"/>
      <c r="T412" s="5"/>
      <c r="U412" s="5"/>
      <c r="V412" s="5"/>
      <c r="W412" s="5"/>
      <c r="X412" s="5"/>
      <c r="Y412" s="5"/>
    </row>
    <row r="413" spans="1:25" ht="14.25">
      <c r="A413" t="s">
        <v>932</v>
      </c>
      <c r="B413" t="s">
        <v>933</v>
      </c>
      <c r="C413" t="s">
        <v>935</v>
      </c>
      <c r="E413" t="s">
        <v>44</v>
      </c>
      <c r="G413" t="s">
        <v>931</v>
      </c>
      <c r="K413" t="str">
        <f t="shared" si="12"/>
        <v/>
      </c>
      <c r="L413" t="str">
        <f t="shared" si="13"/>
        <v/>
      </c>
    </row>
    <row r="414" spans="1:25" ht="14.25">
      <c r="A414" t="s">
        <v>932</v>
      </c>
      <c r="B414" t="s">
        <v>933</v>
      </c>
      <c r="C414" t="s">
        <v>936</v>
      </c>
      <c r="E414" t="s">
        <v>192</v>
      </c>
      <c r="G414" t="s">
        <v>931</v>
      </c>
      <c r="K414" t="str">
        <f t="shared" si="12"/>
        <v/>
      </c>
      <c r="L414" t="str">
        <f t="shared" si="13"/>
        <v/>
      </c>
    </row>
    <row r="415" spans="1:25" ht="14.25">
      <c r="A415" t="s">
        <v>932</v>
      </c>
      <c r="B415" t="s">
        <v>933</v>
      </c>
      <c r="C415" t="s">
        <v>937</v>
      </c>
      <c r="E415" t="s">
        <v>729</v>
      </c>
      <c r="G415" t="s">
        <v>938</v>
      </c>
      <c r="K415" t="str">
        <f t="shared" si="12"/>
        <v/>
      </c>
      <c r="L415" t="str">
        <f t="shared" si="13"/>
        <v/>
      </c>
    </row>
    <row r="416" spans="1:25" ht="14.25">
      <c r="A416" s="5" t="s">
        <v>939</v>
      </c>
      <c r="B416" s="5" t="s">
        <v>940</v>
      </c>
      <c r="C416" s="5" t="s">
        <v>941</v>
      </c>
      <c r="D416" s="5"/>
      <c r="E416" s="5" t="s">
        <v>33</v>
      </c>
      <c r="F416" s="5" t="s">
        <v>240</v>
      </c>
      <c r="G416" s="5" t="s">
        <v>938</v>
      </c>
      <c r="H416" s="5" t="s">
        <v>36</v>
      </c>
      <c r="I416" s="5" t="s">
        <v>91</v>
      </c>
      <c r="J416" s="5"/>
      <c r="K416" s="5" t="str">
        <f t="shared" si="12"/>
        <v/>
      </c>
      <c r="L416" s="5" t="str">
        <f t="shared" si="13"/>
        <v>e-Notification;</v>
      </c>
      <c r="M416" s="5"/>
      <c r="N416" s="5"/>
      <c r="O416" s="5"/>
      <c r="P416" s="5" t="s">
        <v>36</v>
      </c>
      <c r="Q416" s="5"/>
      <c r="R416" s="5"/>
      <c r="S416" s="5"/>
      <c r="T416" s="5"/>
      <c r="U416" s="5"/>
      <c r="V416" s="5"/>
      <c r="W416" s="5"/>
      <c r="X416" s="5"/>
      <c r="Y416" s="5"/>
    </row>
    <row r="417" spans="1:25" ht="14.25">
      <c r="A417" t="s">
        <v>939</v>
      </c>
      <c r="B417" t="s">
        <v>940</v>
      </c>
      <c r="C417" t="s">
        <v>942</v>
      </c>
      <c r="E417" t="s">
        <v>39</v>
      </c>
      <c r="F417" t="s">
        <v>943</v>
      </c>
      <c r="G417" t="s">
        <v>944</v>
      </c>
      <c r="K417" t="str">
        <f t="shared" si="12"/>
        <v/>
      </c>
      <c r="L417" t="str">
        <f t="shared" si="13"/>
        <v/>
      </c>
    </row>
    <row r="418" spans="1:25" ht="14.25">
      <c r="A418" s="5" t="s">
        <v>945</v>
      </c>
      <c r="B418" s="5" t="s">
        <v>946</v>
      </c>
      <c r="C418" s="5" t="s">
        <v>947</v>
      </c>
      <c r="D418" s="5"/>
      <c r="E418" s="5" t="s">
        <v>33</v>
      </c>
      <c r="F418" s="5"/>
      <c r="G418" s="5" t="s">
        <v>944</v>
      </c>
      <c r="H418" s="5" t="s">
        <v>36</v>
      </c>
      <c r="I418" s="5" t="s">
        <v>37</v>
      </c>
      <c r="J418" s="5"/>
      <c r="K418" s="5" t="str">
        <f t="shared" si="12"/>
        <v/>
      </c>
      <c r="L418" s="5" t="str">
        <f t="shared" si="13"/>
        <v>e-Notification; e-Awarding;</v>
      </c>
      <c r="M418" s="5"/>
      <c r="N418" s="5"/>
      <c r="O418" s="5"/>
      <c r="P418" s="5" t="s">
        <v>36</v>
      </c>
      <c r="Q418" s="5"/>
      <c r="R418" s="5"/>
      <c r="S418" s="5"/>
      <c r="T418" s="5" t="s">
        <v>36</v>
      </c>
      <c r="U418" s="5"/>
      <c r="V418" s="5"/>
      <c r="W418" s="5"/>
      <c r="X418" s="5"/>
      <c r="Y418" s="5"/>
    </row>
    <row r="419" spans="1:25" ht="14.25">
      <c r="A419" t="s">
        <v>945</v>
      </c>
      <c r="B419" t="s">
        <v>946</v>
      </c>
      <c r="C419" t="s">
        <v>948</v>
      </c>
      <c r="E419" t="s">
        <v>64</v>
      </c>
      <c r="G419" t="s">
        <v>949</v>
      </c>
      <c r="K419" t="str">
        <f t="shared" si="12"/>
        <v/>
      </c>
      <c r="L419" t="str">
        <f t="shared" si="13"/>
        <v/>
      </c>
    </row>
    <row r="420" spans="1:25" ht="14.25">
      <c r="A420" s="5" t="s">
        <v>950</v>
      </c>
      <c r="B420" s="5" t="s">
        <v>951</v>
      </c>
      <c r="C420" s="5" t="s">
        <v>952</v>
      </c>
      <c r="D420" s="5"/>
      <c r="E420" s="5" t="s">
        <v>33</v>
      </c>
      <c r="F420" s="5" t="s">
        <v>385</v>
      </c>
      <c r="G420" s="5" t="s">
        <v>949</v>
      </c>
      <c r="H420" s="5" t="s">
        <v>36</v>
      </c>
      <c r="I420" s="5" t="s">
        <v>91</v>
      </c>
      <c r="J420" s="5"/>
      <c r="K420" s="5" t="str">
        <f t="shared" si="12"/>
        <v/>
      </c>
      <c r="L420" s="5" t="str">
        <f t="shared" si="13"/>
        <v>e-Notification;</v>
      </c>
      <c r="M420" s="5"/>
      <c r="N420" s="5"/>
      <c r="O420" s="5"/>
      <c r="P420" s="5" t="s">
        <v>36</v>
      </c>
      <c r="Q420" s="5"/>
      <c r="R420" s="5"/>
      <c r="S420" s="5"/>
      <c r="T420" s="5"/>
      <c r="U420" s="5"/>
      <c r="V420" s="5"/>
      <c r="W420" s="5"/>
      <c r="X420" s="5"/>
      <c r="Y420" s="5"/>
    </row>
    <row r="421" spans="1:25" ht="14.25">
      <c r="A421" t="s">
        <v>950</v>
      </c>
      <c r="B421" t="s">
        <v>951</v>
      </c>
      <c r="C421" t="s">
        <v>953</v>
      </c>
      <c r="E421" t="s">
        <v>39</v>
      </c>
      <c r="F421" t="s">
        <v>954</v>
      </c>
      <c r="G421" t="s">
        <v>955</v>
      </c>
      <c r="K421" t="str">
        <f t="shared" si="12"/>
        <v/>
      </c>
      <c r="L421" t="str">
        <f t="shared" si="13"/>
        <v/>
      </c>
    </row>
    <row r="422" spans="1:25" ht="14.25">
      <c r="A422" s="5" t="s">
        <v>956</v>
      </c>
      <c r="B422" s="5" t="s">
        <v>957</v>
      </c>
      <c r="C422" s="5" t="s">
        <v>958</v>
      </c>
      <c r="D422" s="5"/>
      <c r="E422" s="5" t="s">
        <v>33</v>
      </c>
      <c r="F422" s="5"/>
      <c r="G422" s="5" t="s">
        <v>955</v>
      </c>
      <c r="H422" s="5" t="s">
        <v>36</v>
      </c>
      <c r="I422" s="5" t="s">
        <v>37</v>
      </c>
      <c r="J422" s="5"/>
      <c r="K422" s="5" t="str">
        <f t="shared" si="12"/>
        <v/>
      </c>
      <c r="L422" s="5" t="str">
        <f t="shared" si="13"/>
        <v>e-Notification;</v>
      </c>
      <c r="M422" s="5"/>
      <c r="N422" s="5"/>
      <c r="O422" s="5"/>
      <c r="P422" s="5" t="s">
        <v>36</v>
      </c>
      <c r="Q422" s="5"/>
      <c r="R422" s="5"/>
      <c r="S422" s="5"/>
      <c r="T422" s="5"/>
      <c r="U422" s="5"/>
      <c r="V422" s="5"/>
      <c r="W422" s="5"/>
      <c r="X422" s="5"/>
      <c r="Y422" s="5"/>
    </row>
    <row r="423" spans="1:25" ht="14.25">
      <c r="A423" t="s">
        <v>956</v>
      </c>
      <c r="B423" t="s">
        <v>957</v>
      </c>
      <c r="C423" t="s">
        <v>959</v>
      </c>
      <c r="E423" t="s">
        <v>64</v>
      </c>
      <c r="G423" t="s">
        <v>960</v>
      </c>
      <c r="K423" t="str">
        <f t="shared" si="12"/>
        <v/>
      </c>
      <c r="L423" t="str">
        <f t="shared" si="13"/>
        <v/>
      </c>
    </row>
    <row r="424" spans="1:25" ht="14.25">
      <c r="A424" s="5" t="s">
        <v>961</v>
      </c>
      <c r="B424" s="5" t="s">
        <v>962</v>
      </c>
      <c r="C424" s="5" t="s">
        <v>963</v>
      </c>
      <c r="D424" s="5"/>
      <c r="E424" s="5" t="s">
        <v>33</v>
      </c>
      <c r="F424" s="5"/>
      <c r="G424" s="5" t="s">
        <v>960</v>
      </c>
      <c r="H424" s="5" t="s">
        <v>36</v>
      </c>
      <c r="I424" s="5" t="s">
        <v>37</v>
      </c>
      <c r="J424" s="5"/>
      <c r="K424" s="5" t="str">
        <f t="shared" si="12"/>
        <v/>
      </c>
      <c r="L424" s="5" t="str">
        <f t="shared" si="13"/>
        <v>e-Notification; e-Submission;</v>
      </c>
      <c r="M424" s="5"/>
      <c r="N424" s="5"/>
      <c r="O424" s="5"/>
      <c r="P424" s="5" t="s">
        <v>36</v>
      </c>
      <c r="Q424" s="5"/>
      <c r="R424" s="5" t="s">
        <v>36</v>
      </c>
      <c r="S424" s="5"/>
      <c r="T424" s="5"/>
      <c r="U424" s="5"/>
      <c r="V424" s="5"/>
      <c r="W424" s="5"/>
      <c r="X424" s="5"/>
      <c r="Y424" s="5"/>
    </row>
    <row r="425" spans="1:25" ht="14.25">
      <c r="A425" t="s">
        <v>961</v>
      </c>
      <c r="B425" t="s">
        <v>962</v>
      </c>
      <c r="C425" t="s">
        <v>964</v>
      </c>
      <c r="E425" t="s">
        <v>64</v>
      </c>
      <c r="G425" t="s">
        <v>965</v>
      </c>
      <c r="K425" t="str">
        <f t="shared" si="12"/>
        <v/>
      </c>
      <c r="L425" t="str">
        <f t="shared" si="13"/>
        <v/>
      </c>
    </row>
    <row r="426" spans="1:25" ht="14.25">
      <c r="A426" s="5" t="s">
        <v>966</v>
      </c>
      <c r="B426" s="5" t="s">
        <v>967</v>
      </c>
      <c r="C426" s="5" t="s">
        <v>968</v>
      </c>
      <c r="D426" s="5"/>
      <c r="E426" s="5" t="s">
        <v>33</v>
      </c>
      <c r="F426" s="5"/>
      <c r="G426" s="5" t="s">
        <v>965</v>
      </c>
      <c r="H426" s="5" t="s">
        <v>36</v>
      </c>
      <c r="I426" s="5" t="s">
        <v>37</v>
      </c>
      <c r="J426" s="5"/>
      <c r="K426" s="5" t="str">
        <f t="shared" si="12"/>
        <v/>
      </c>
      <c r="L426" s="5" t="str">
        <f t="shared" si="13"/>
        <v>e-Notification;</v>
      </c>
      <c r="M426" s="5"/>
      <c r="N426" s="5"/>
      <c r="O426" s="5"/>
      <c r="P426" s="5" t="s">
        <v>36</v>
      </c>
      <c r="Q426" s="5"/>
      <c r="R426" s="5"/>
      <c r="S426" s="5"/>
      <c r="T426" s="5"/>
      <c r="U426" s="5"/>
      <c r="V426" s="5"/>
      <c r="W426" s="5"/>
      <c r="X426" s="5"/>
      <c r="Y426" s="5"/>
    </row>
    <row r="427" spans="1:25" ht="14.25">
      <c r="A427" t="s">
        <v>966</v>
      </c>
      <c r="B427" t="s">
        <v>967</v>
      </c>
      <c r="C427" t="s">
        <v>969</v>
      </c>
      <c r="E427" t="s">
        <v>61</v>
      </c>
      <c r="G427" t="s">
        <v>965</v>
      </c>
      <c r="K427" t="str">
        <f t="shared" si="12"/>
        <v/>
      </c>
      <c r="L427" t="str">
        <f t="shared" si="13"/>
        <v/>
      </c>
    </row>
    <row r="428" spans="1:25" ht="14.25">
      <c r="A428" t="s">
        <v>966</v>
      </c>
      <c r="B428" t="s">
        <v>967</v>
      </c>
      <c r="C428" t="s">
        <v>970</v>
      </c>
      <c r="E428" t="s">
        <v>64</v>
      </c>
      <c r="G428" t="s">
        <v>971</v>
      </c>
      <c r="K428" t="str">
        <f t="shared" si="12"/>
        <v/>
      </c>
      <c r="L428" t="str">
        <f t="shared" si="13"/>
        <v/>
      </c>
    </row>
    <row r="429" spans="1:25" ht="14.25">
      <c r="A429" s="5" t="s">
        <v>972</v>
      </c>
      <c r="B429" s="5" t="s">
        <v>973</v>
      </c>
      <c r="C429" s="5" t="s">
        <v>974</v>
      </c>
      <c r="D429" s="5"/>
      <c r="E429" s="5" t="s">
        <v>33</v>
      </c>
      <c r="F429" s="5"/>
      <c r="G429" s="5" t="s">
        <v>971</v>
      </c>
      <c r="H429" s="5" t="s">
        <v>36</v>
      </c>
      <c r="I429" s="5" t="s">
        <v>37</v>
      </c>
      <c r="J429" s="5"/>
      <c r="K429" s="5" t="str">
        <f t="shared" si="12"/>
        <v/>
      </c>
      <c r="L429" s="5" t="str">
        <f t="shared" si="13"/>
        <v>e-Notification; e-Submission;</v>
      </c>
      <c r="M429" s="5"/>
      <c r="N429" s="5"/>
      <c r="O429" s="5"/>
      <c r="P429" s="5" t="s">
        <v>36</v>
      </c>
      <c r="Q429" s="5"/>
      <c r="R429" s="5" t="s">
        <v>36</v>
      </c>
      <c r="S429" s="5"/>
      <c r="T429" s="5"/>
      <c r="U429" s="5"/>
      <c r="V429" s="5"/>
      <c r="W429" s="5"/>
      <c r="X429" s="5"/>
      <c r="Y429" s="5"/>
    </row>
    <row r="430" spans="1:25" ht="14.25">
      <c r="A430" t="s">
        <v>972</v>
      </c>
      <c r="B430" t="s">
        <v>973</v>
      </c>
      <c r="C430" t="s">
        <v>975</v>
      </c>
      <c r="E430" t="s">
        <v>64</v>
      </c>
      <c r="G430" t="s">
        <v>971</v>
      </c>
      <c r="K430" t="str">
        <f t="shared" si="12"/>
        <v/>
      </c>
      <c r="L430" t="str">
        <f t="shared" si="13"/>
        <v/>
      </c>
    </row>
    <row r="431" spans="1:25" ht="14.25">
      <c r="A431" t="s">
        <v>972</v>
      </c>
      <c r="B431" t="s">
        <v>973</v>
      </c>
      <c r="C431" t="s">
        <v>976</v>
      </c>
      <c r="E431" t="s">
        <v>44</v>
      </c>
      <c r="G431" t="s">
        <v>519</v>
      </c>
      <c r="K431" t="str">
        <f t="shared" si="12"/>
        <v/>
      </c>
      <c r="L431" t="str">
        <f t="shared" si="13"/>
        <v/>
      </c>
    </row>
    <row r="432" spans="1:25" ht="14.25">
      <c r="A432" s="5" t="s">
        <v>977</v>
      </c>
      <c r="B432" s="5" t="s">
        <v>978</v>
      </c>
      <c r="C432" s="5" t="s">
        <v>524</v>
      </c>
      <c r="D432" s="5"/>
      <c r="E432" s="5" t="s">
        <v>33</v>
      </c>
      <c r="F432" s="5"/>
      <c r="G432" s="5" t="s">
        <v>519</v>
      </c>
      <c r="H432" s="5" t="s">
        <v>36</v>
      </c>
      <c r="I432" s="5" t="s">
        <v>37</v>
      </c>
      <c r="J432" s="5"/>
      <c r="K432" s="5" t="str">
        <f t="shared" si="12"/>
        <v/>
      </c>
      <c r="L432" s="5" t="str">
        <f t="shared" si="13"/>
        <v>e-Notification; e-Submission;</v>
      </c>
      <c r="M432" s="5"/>
      <c r="N432" s="5"/>
      <c r="O432" s="5"/>
      <c r="P432" s="5" t="s">
        <v>36</v>
      </c>
      <c r="Q432" s="5"/>
      <c r="R432" s="5" t="s">
        <v>36</v>
      </c>
      <c r="S432" s="5"/>
      <c r="T432" s="5"/>
      <c r="U432" s="5"/>
      <c r="V432" s="5"/>
      <c r="W432" s="5"/>
      <c r="X432" s="5"/>
      <c r="Y432" s="5"/>
    </row>
    <row r="433" spans="1:25" ht="14.25">
      <c r="A433" t="s">
        <v>977</v>
      </c>
      <c r="B433" t="s">
        <v>978</v>
      </c>
      <c r="C433" t="s">
        <v>979</v>
      </c>
      <c r="E433" t="s">
        <v>64</v>
      </c>
      <c r="G433" t="s">
        <v>519</v>
      </c>
      <c r="K433" t="str">
        <f t="shared" si="12"/>
        <v/>
      </c>
      <c r="L433" t="str">
        <f t="shared" si="13"/>
        <v/>
      </c>
    </row>
    <row r="434" spans="1:25" ht="14.25">
      <c r="A434" t="s">
        <v>977</v>
      </c>
      <c r="B434" t="s">
        <v>978</v>
      </c>
      <c r="C434" t="s">
        <v>980</v>
      </c>
      <c r="E434" t="s">
        <v>61</v>
      </c>
      <c r="G434" t="s">
        <v>981</v>
      </c>
      <c r="K434" t="str">
        <f t="shared" si="12"/>
        <v/>
      </c>
      <c r="L434" t="str">
        <f t="shared" si="13"/>
        <v/>
      </c>
    </row>
    <row r="435" spans="1:25" ht="14.25">
      <c r="A435" s="5" t="s">
        <v>982</v>
      </c>
      <c r="B435" s="5" t="s">
        <v>983</v>
      </c>
      <c r="C435" s="5" t="s">
        <v>984</v>
      </c>
      <c r="D435" s="5"/>
      <c r="E435" s="5" t="s">
        <v>33</v>
      </c>
      <c r="F435" s="5"/>
      <c r="G435" s="5" t="s">
        <v>981</v>
      </c>
      <c r="H435" s="5" t="s">
        <v>36</v>
      </c>
      <c r="I435" s="5" t="s">
        <v>37</v>
      </c>
      <c r="J435" s="5"/>
      <c r="K435" s="5" t="str">
        <f t="shared" si="12"/>
        <v/>
      </c>
      <c r="L435" s="5" t="str">
        <f t="shared" si="13"/>
        <v>e-Notification;</v>
      </c>
      <c r="M435" s="5"/>
      <c r="N435" s="5"/>
      <c r="O435" s="5"/>
      <c r="P435" s="5" t="s">
        <v>36</v>
      </c>
      <c r="Q435" s="5"/>
      <c r="R435" s="5"/>
      <c r="S435" s="5"/>
      <c r="T435" s="5"/>
      <c r="U435" s="5"/>
      <c r="V435" s="5"/>
      <c r="W435" s="5"/>
      <c r="X435" s="5"/>
      <c r="Y435" s="5"/>
    </row>
    <row r="436" spans="1:25" ht="14.25">
      <c r="A436" t="s">
        <v>982</v>
      </c>
      <c r="B436" t="s">
        <v>983</v>
      </c>
      <c r="C436" t="s">
        <v>985</v>
      </c>
      <c r="E436" t="s">
        <v>64</v>
      </c>
      <c r="G436" t="s">
        <v>981</v>
      </c>
      <c r="K436" t="str">
        <f t="shared" si="12"/>
        <v/>
      </c>
      <c r="L436" t="str">
        <f t="shared" si="13"/>
        <v/>
      </c>
    </row>
    <row r="437" spans="1:25" ht="14.25">
      <c r="A437" t="s">
        <v>982</v>
      </c>
      <c r="B437" t="s">
        <v>983</v>
      </c>
      <c r="C437" t="s">
        <v>986</v>
      </c>
      <c r="E437" t="s">
        <v>61</v>
      </c>
      <c r="G437" t="s">
        <v>987</v>
      </c>
      <c r="K437" t="str">
        <f t="shared" si="12"/>
        <v/>
      </c>
      <c r="L437" t="str">
        <f t="shared" si="13"/>
        <v/>
      </c>
    </row>
    <row r="438" spans="1:25" ht="14.25">
      <c r="A438" s="5" t="s">
        <v>988</v>
      </c>
      <c r="B438" s="5" t="s">
        <v>989</v>
      </c>
      <c r="C438" s="5" t="s">
        <v>990</v>
      </c>
      <c r="D438" s="5"/>
      <c r="E438" s="5" t="s">
        <v>33</v>
      </c>
      <c r="F438" s="5"/>
      <c r="G438" s="5" t="s">
        <v>991</v>
      </c>
      <c r="H438" s="5" t="s">
        <v>36</v>
      </c>
      <c r="I438" s="5" t="s">
        <v>37</v>
      </c>
      <c r="J438" s="5"/>
      <c r="K438" s="5" t="str">
        <f t="shared" si="12"/>
        <v/>
      </c>
      <c r="L438" s="5" t="str">
        <f t="shared" si="13"/>
        <v>e-Notification; e-Awarding;</v>
      </c>
      <c r="M438" s="5"/>
      <c r="N438" s="5"/>
      <c r="O438" s="5"/>
      <c r="P438" s="5" t="s">
        <v>36</v>
      </c>
      <c r="Q438" s="5"/>
      <c r="R438" s="5"/>
      <c r="S438" s="5"/>
      <c r="T438" s="5" t="s">
        <v>36</v>
      </c>
      <c r="U438" s="5"/>
      <c r="V438" s="5"/>
      <c r="W438" s="5"/>
      <c r="X438" s="5"/>
      <c r="Y438" s="5"/>
    </row>
    <row r="439" spans="1:25" ht="14.25">
      <c r="A439" s="5" t="s">
        <v>992</v>
      </c>
      <c r="B439" s="5" t="s">
        <v>993</v>
      </c>
      <c r="C439" s="5" t="s">
        <v>994</v>
      </c>
      <c r="D439" s="5"/>
      <c r="E439" s="5" t="s">
        <v>33</v>
      </c>
      <c r="F439" s="5" t="s">
        <v>995</v>
      </c>
      <c r="G439" s="5" t="s">
        <v>991</v>
      </c>
      <c r="H439" s="5" t="s">
        <v>36</v>
      </c>
      <c r="I439" s="5" t="s">
        <v>91</v>
      </c>
      <c r="J439" s="5"/>
      <c r="K439" s="5" t="str">
        <f t="shared" si="12"/>
        <v/>
      </c>
      <c r="L439" s="5" t="str">
        <f t="shared" si="13"/>
        <v>e-Notification;</v>
      </c>
      <c r="M439" s="5"/>
      <c r="N439" s="5"/>
      <c r="O439" s="5"/>
      <c r="P439" s="5" t="s">
        <v>36</v>
      </c>
      <c r="Q439" s="5"/>
      <c r="R439" s="5"/>
      <c r="S439" s="5"/>
      <c r="T439" s="5"/>
      <c r="U439" s="5"/>
      <c r="V439" s="5"/>
      <c r="W439" s="5"/>
      <c r="X439" s="5"/>
      <c r="Y439" s="5"/>
    </row>
    <row r="440" spans="1:25" ht="14.25">
      <c r="A440" t="s">
        <v>992</v>
      </c>
      <c r="B440" t="s">
        <v>993</v>
      </c>
      <c r="C440" t="s">
        <v>996</v>
      </c>
      <c r="E440" t="s">
        <v>64</v>
      </c>
      <c r="G440" t="s">
        <v>991</v>
      </c>
      <c r="K440" t="str">
        <f t="shared" si="12"/>
        <v/>
      </c>
      <c r="L440" t="str">
        <f t="shared" si="13"/>
        <v/>
      </c>
    </row>
    <row r="441" spans="1:25" ht="14.25">
      <c r="A441" t="s">
        <v>992</v>
      </c>
      <c r="B441" t="s">
        <v>993</v>
      </c>
      <c r="C441" t="s">
        <v>997</v>
      </c>
      <c r="E441" t="s">
        <v>61</v>
      </c>
      <c r="G441" t="s">
        <v>991</v>
      </c>
      <c r="K441" t="str">
        <f t="shared" si="12"/>
        <v/>
      </c>
      <c r="L441" t="str">
        <f t="shared" si="13"/>
        <v/>
      </c>
    </row>
    <row r="442" spans="1:25" ht="14.25">
      <c r="A442" t="s">
        <v>992</v>
      </c>
      <c r="B442" t="s">
        <v>993</v>
      </c>
      <c r="C442" t="s">
        <v>998</v>
      </c>
      <c r="E442" t="s">
        <v>39</v>
      </c>
      <c r="F442" t="s">
        <v>999</v>
      </c>
      <c r="G442" t="s">
        <v>991</v>
      </c>
      <c r="K442" t="str">
        <f t="shared" si="12"/>
        <v/>
      </c>
      <c r="L442" t="str">
        <f t="shared" si="13"/>
        <v/>
      </c>
    </row>
    <row r="443" spans="1:25" ht="14.25">
      <c r="A443" t="s">
        <v>992</v>
      </c>
      <c r="B443" t="s">
        <v>993</v>
      </c>
      <c r="C443" t="s">
        <v>1000</v>
      </c>
      <c r="E443" t="s">
        <v>1001</v>
      </c>
      <c r="F443" t="s">
        <v>1002</v>
      </c>
      <c r="G443" t="s">
        <v>991</v>
      </c>
      <c r="K443" t="str">
        <f t="shared" si="12"/>
        <v/>
      </c>
      <c r="L443" t="str">
        <f t="shared" si="13"/>
        <v/>
      </c>
    </row>
    <row r="444" spans="1:25" ht="14.25">
      <c r="A444" t="s">
        <v>992</v>
      </c>
      <c r="B444" t="s">
        <v>993</v>
      </c>
      <c r="C444" t="s">
        <v>1003</v>
      </c>
      <c r="E444" t="s">
        <v>1004</v>
      </c>
      <c r="F444" t="s">
        <v>1005</v>
      </c>
      <c r="G444" t="s">
        <v>1006</v>
      </c>
      <c r="K444" t="str">
        <f t="shared" si="12"/>
        <v/>
      </c>
      <c r="L444" t="str">
        <f t="shared" si="13"/>
        <v/>
      </c>
    </row>
    <row r="445" spans="1:25" ht="14.25">
      <c r="A445" s="5" t="s">
        <v>1007</v>
      </c>
      <c r="B445" s="5" t="s">
        <v>1008</v>
      </c>
      <c r="C445" s="5" t="s">
        <v>1009</v>
      </c>
      <c r="D445" s="5"/>
      <c r="E445" s="5" t="s">
        <v>33</v>
      </c>
      <c r="F445" s="5" t="s">
        <v>385</v>
      </c>
      <c r="G445" s="5" t="s">
        <v>1006</v>
      </c>
      <c r="H445" s="5" t="s">
        <v>36</v>
      </c>
      <c r="I445" s="5" t="s">
        <v>91</v>
      </c>
      <c r="J445" s="5"/>
      <c r="K445" s="5" t="str">
        <f t="shared" si="12"/>
        <v/>
      </c>
      <c r="L445" s="5" t="str">
        <f t="shared" si="13"/>
        <v>e-Notification;</v>
      </c>
      <c r="M445" s="5"/>
      <c r="N445" s="5"/>
      <c r="O445" s="5"/>
      <c r="P445" s="5" t="s">
        <v>36</v>
      </c>
      <c r="Q445" s="5"/>
      <c r="R445" s="5"/>
      <c r="S445" s="5"/>
      <c r="T445" s="5"/>
      <c r="U445" s="5"/>
      <c r="V445" s="5"/>
      <c r="W445" s="5"/>
      <c r="X445" s="5"/>
      <c r="Y445" s="5"/>
    </row>
    <row r="446" spans="1:25" ht="14.25">
      <c r="A446" t="s">
        <v>1007</v>
      </c>
      <c r="B446" t="s">
        <v>1008</v>
      </c>
      <c r="C446" t="s">
        <v>1010</v>
      </c>
      <c r="E446" t="s">
        <v>39</v>
      </c>
      <c r="F446" t="s">
        <v>1011</v>
      </c>
      <c r="G446" t="s">
        <v>1012</v>
      </c>
      <c r="K446" t="str">
        <f t="shared" si="12"/>
        <v/>
      </c>
      <c r="L446" t="str">
        <f t="shared" si="13"/>
        <v/>
      </c>
    </row>
    <row r="447" spans="1:25" ht="14.25">
      <c r="A447" s="5" t="s">
        <v>1013</v>
      </c>
      <c r="B447" s="5" t="s">
        <v>1014</v>
      </c>
      <c r="C447" s="5" t="s">
        <v>1015</v>
      </c>
      <c r="D447" s="5"/>
      <c r="E447" s="5" t="s">
        <v>33</v>
      </c>
      <c r="F447" s="5" t="s">
        <v>1016</v>
      </c>
      <c r="G447" s="5" t="s">
        <v>1012</v>
      </c>
      <c r="H447" s="5" t="s">
        <v>36</v>
      </c>
      <c r="I447" s="5" t="s">
        <v>91</v>
      </c>
      <c r="J447" s="5"/>
      <c r="K447" s="5" t="str">
        <f t="shared" si="12"/>
        <v/>
      </c>
      <c r="L447" s="5" t="str">
        <f t="shared" si="13"/>
        <v>e-Notification;</v>
      </c>
      <c r="M447" s="5"/>
      <c r="N447" s="5"/>
      <c r="O447" s="5"/>
      <c r="P447" s="5" t="s">
        <v>36</v>
      </c>
      <c r="Q447" s="5"/>
      <c r="R447" s="5"/>
      <c r="S447" s="5"/>
      <c r="T447" s="5"/>
      <c r="U447" s="5"/>
      <c r="V447" s="5"/>
      <c r="W447" s="5"/>
      <c r="X447" s="5"/>
      <c r="Y447" s="5"/>
    </row>
    <row r="448" spans="1:25" ht="14.25">
      <c r="A448" t="s">
        <v>1013</v>
      </c>
      <c r="B448" t="s">
        <v>1014</v>
      </c>
      <c r="C448" t="s">
        <v>1017</v>
      </c>
      <c r="E448" t="s">
        <v>39</v>
      </c>
      <c r="F448" t="s">
        <v>1018</v>
      </c>
      <c r="G448" t="s">
        <v>1019</v>
      </c>
      <c r="K448" t="str">
        <f t="shared" si="12"/>
        <v/>
      </c>
      <c r="L448" t="str">
        <f t="shared" si="13"/>
        <v/>
      </c>
    </row>
    <row r="449" spans="1:25" ht="14.25">
      <c r="A449" s="5" t="s">
        <v>1020</v>
      </c>
      <c r="B449" s="5" t="s">
        <v>1021</v>
      </c>
      <c r="C449" s="5" t="s">
        <v>1022</v>
      </c>
      <c r="D449" s="5"/>
      <c r="E449" s="5" t="s">
        <v>33</v>
      </c>
      <c r="F449" s="5" t="s">
        <v>385</v>
      </c>
      <c r="G449" s="5" t="s">
        <v>1019</v>
      </c>
      <c r="H449" s="5" t="s">
        <v>36</v>
      </c>
      <c r="I449" s="5" t="s">
        <v>91</v>
      </c>
      <c r="J449" s="5"/>
      <c r="K449" s="5" t="str">
        <f t="shared" si="12"/>
        <v/>
      </c>
      <c r="L449" s="5" t="str">
        <f t="shared" si="13"/>
        <v>e-Notification;</v>
      </c>
      <c r="M449" s="5"/>
      <c r="N449" s="5"/>
      <c r="O449" s="5"/>
      <c r="P449" s="5" t="s">
        <v>36</v>
      </c>
      <c r="Q449" s="5"/>
      <c r="R449" s="5"/>
      <c r="S449" s="5"/>
      <c r="T449" s="5"/>
      <c r="U449" s="5"/>
      <c r="V449" s="5"/>
      <c r="W449" s="5"/>
      <c r="X449" s="5"/>
      <c r="Y449" s="5"/>
    </row>
    <row r="450" spans="1:25" ht="14.25">
      <c r="A450" t="s">
        <v>1020</v>
      </c>
      <c r="B450" t="s">
        <v>1021</v>
      </c>
      <c r="C450" t="s">
        <v>1010</v>
      </c>
      <c r="E450" t="s">
        <v>39</v>
      </c>
      <c r="F450" t="s">
        <v>1011</v>
      </c>
      <c r="G450" t="s">
        <v>1023</v>
      </c>
      <c r="K450" t="str">
        <f t="shared" si="12"/>
        <v/>
      </c>
      <c r="L450" t="str">
        <f t="shared" si="13"/>
        <v/>
      </c>
    </row>
    <row r="451" spans="1:25" ht="14.25">
      <c r="A451" s="5" t="s">
        <v>1024</v>
      </c>
      <c r="B451" s="5" t="s">
        <v>1025</v>
      </c>
      <c r="C451" s="5" t="s">
        <v>1026</v>
      </c>
      <c r="D451" s="5"/>
      <c r="E451" s="5" t="s">
        <v>33</v>
      </c>
      <c r="F451" s="5"/>
      <c r="G451" s="5" t="s">
        <v>1023</v>
      </c>
      <c r="H451" s="5" t="s">
        <v>36</v>
      </c>
      <c r="I451" s="5" t="s">
        <v>37</v>
      </c>
      <c r="J451" s="5"/>
      <c r="K451" s="5" t="str">
        <f t="shared" si="12"/>
        <v/>
      </c>
      <c r="L451" s="5" t="str">
        <f t="shared" si="13"/>
        <v>e-Notification; e-Submission;</v>
      </c>
      <c r="M451" s="5"/>
      <c r="N451" s="5"/>
      <c r="O451" s="5"/>
      <c r="P451" s="5" t="s">
        <v>36</v>
      </c>
      <c r="Q451" s="5"/>
      <c r="R451" s="5" t="s">
        <v>36</v>
      </c>
      <c r="S451" s="5"/>
      <c r="T451" s="5"/>
      <c r="U451" s="5"/>
      <c r="V451" s="5"/>
      <c r="W451" s="5"/>
      <c r="X451" s="5"/>
      <c r="Y451" s="5"/>
    </row>
    <row r="452" spans="1:25" ht="14.25">
      <c r="A452" t="s">
        <v>1024</v>
      </c>
      <c r="B452" t="s">
        <v>1025</v>
      </c>
      <c r="C452" t="s">
        <v>1027</v>
      </c>
      <c r="E452" t="s">
        <v>64</v>
      </c>
      <c r="G452" t="s">
        <v>1023</v>
      </c>
      <c r="K452" t="str">
        <f t="shared" si="12"/>
        <v/>
      </c>
      <c r="L452" t="str">
        <f t="shared" si="13"/>
        <v/>
      </c>
    </row>
    <row r="453" spans="1:25" ht="14.25">
      <c r="A453" t="s">
        <v>1024</v>
      </c>
      <c r="B453" t="s">
        <v>1025</v>
      </c>
      <c r="C453" t="s">
        <v>1028</v>
      </c>
      <c r="E453" t="s">
        <v>64</v>
      </c>
      <c r="G453" t="s">
        <v>1023</v>
      </c>
      <c r="K453" t="str">
        <f t="shared" si="12"/>
        <v/>
      </c>
      <c r="L453" t="str">
        <f t="shared" si="13"/>
        <v/>
      </c>
    </row>
    <row r="454" spans="1:25" ht="14.25">
      <c r="A454" t="s">
        <v>1024</v>
      </c>
      <c r="B454" t="s">
        <v>1025</v>
      </c>
      <c r="C454" t="s">
        <v>1029</v>
      </c>
      <c r="E454" t="s">
        <v>39</v>
      </c>
      <c r="F454" t="s">
        <v>1030</v>
      </c>
      <c r="G454" t="s">
        <v>1023</v>
      </c>
      <c r="K454" t="str">
        <f t="shared" si="12"/>
        <v/>
      </c>
      <c r="L454" t="str">
        <f t="shared" si="13"/>
        <v/>
      </c>
    </row>
    <row r="455" spans="1:25" ht="14.25">
      <c r="A455" t="s">
        <v>1024</v>
      </c>
      <c r="B455" t="s">
        <v>1025</v>
      </c>
      <c r="C455" t="s">
        <v>1031</v>
      </c>
      <c r="E455" t="s">
        <v>39</v>
      </c>
      <c r="F455" t="s">
        <v>388</v>
      </c>
      <c r="G455" t="s">
        <v>1032</v>
      </c>
      <c r="K455" t="str">
        <f t="shared" si="12"/>
        <v/>
      </c>
      <c r="L455" t="str">
        <f t="shared" si="13"/>
        <v/>
      </c>
    </row>
    <row r="456" spans="1:25" ht="14.25">
      <c r="A456" t="s">
        <v>1024</v>
      </c>
      <c r="B456" t="s">
        <v>1025</v>
      </c>
      <c r="C456" t="s">
        <v>1033</v>
      </c>
      <c r="E456" t="s">
        <v>44</v>
      </c>
      <c r="G456" t="s">
        <v>1032</v>
      </c>
      <c r="K456" t="str">
        <f t="shared" si="12"/>
        <v/>
      </c>
      <c r="L456" t="str">
        <f t="shared" si="13"/>
        <v/>
      </c>
    </row>
    <row r="457" spans="1:25" ht="14.25">
      <c r="A457" t="s">
        <v>1024</v>
      </c>
      <c r="B457" t="s">
        <v>1025</v>
      </c>
      <c r="C457" t="s">
        <v>1033</v>
      </c>
      <c r="E457" t="s">
        <v>45</v>
      </c>
      <c r="G457" t="s">
        <v>1034</v>
      </c>
      <c r="K457" t="str">
        <f t="shared" si="12"/>
        <v/>
      </c>
      <c r="L457" t="str">
        <f t="shared" si="13"/>
        <v/>
      </c>
    </row>
    <row r="458" spans="1:25" ht="14.25">
      <c r="A458" s="5" t="s">
        <v>1035</v>
      </c>
      <c r="B458" s="5" t="s">
        <v>1036</v>
      </c>
      <c r="C458" s="5" t="s">
        <v>1037</v>
      </c>
      <c r="D458" s="5"/>
      <c r="E458" s="5" t="s">
        <v>33</v>
      </c>
      <c r="F458" s="5"/>
      <c r="G458" s="5" t="s">
        <v>1034</v>
      </c>
      <c r="H458" s="5" t="s">
        <v>36</v>
      </c>
      <c r="I458" s="5" t="s">
        <v>37</v>
      </c>
      <c r="J458" s="5"/>
      <c r="K458" s="5" t="str">
        <f t="shared" si="12"/>
        <v/>
      </c>
      <c r="L458" s="5" t="str">
        <f t="shared" si="13"/>
        <v>e-Notification;</v>
      </c>
      <c r="M458" s="5"/>
      <c r="N458" s="5"/>
      <c r="O458" s="5"/>
      <c r="P458" s="5" t="s">
        <v>36</v>
      </c>
      <c r="Q458" s="5"/>
      <c r="R458" s="5"/>
      <c r="S458" s="5"/>
      <c r="T458" s="5"/>
      <c r="U458" s="5"/>
      <c r="V458" s="5"/>
      <c r="W458" s="5"/>
      <c r="X458" s="5"/>
      <c r="Y458" s="5"/>
    </row>
    <row r="459" spans="1:25" ht="14.25">
      <c r="A459" t="s">
        <v>1035</v>
      </c>
      <c r="B459" t="s">
        <v>1036</v>
      </c>
      <c r="C459" t="s">
        <v>1038</v>
      </c>
      <c r="E459" t="s">
        <v>64</v>
      </c>
      <c r="G459" t="s">
        <v>1034</v>
      </c>
      <c r="K459" t="str">
        <f t="shared" si="12"/>
        <v/>
      </c>
      <c r="L459" t="str">
        <f t="shared" si="13"/>
        <v/>
      </c>
    </row>
    <row r="460" spans="1:25" ht="14.25">
      <c r="A460" t="s">
        <v>1035</v>
      </c>
      <c r="B460" t="s">
        <v>1036</v>
      </c>
      <c r="C460" t="s">
        <v>1039</v>
      </c>
      <c r="E460" t="s">
        <v>39</v>
      </c>
      <c r="F460" t="s">
        <v>1040</v>
      </c>
      <c r="G460" t="s">
        <v>1034</v>
      </c>
      <c r="K460" t="str">
        <f t="shared" si="12"/>
        <v/>
      </c>
      <c r="L460" t="str">
        <f t="shared" si="13"/>
        <v/>
      </c>
    </row>
    <row r="461" spans="1:25" ht="14.25">
      <c r="A461" t="s">
        <v>1035</v>
      </c>
      <c r="B461" t="s">
        <v>1036</v>
      </c>
      <c r="C461" t="s">
        <v>1041</v>
      </c>
      <c r="E461" t="s">
        <v>61</v>
      </c>
      <c r="G461" t="s">
        <v>1034</v>
      </c>
      <c r="K461" t="str">
        <f t="shared" si="12"/>
        <v/>
      </c>
      <c r="L461" t="str">
        <f t="shared" si="13"/>
        <v/>
      </c>
    </row>
    <row r="462" spans="1:25" ht="14.25">
      <c r="A462" t="s">
        <v>1035</v>
      </c>
      <c r="B462" t="s">
        <v>1036</v>
      </c>
      <c r="C462" t="s">
        <v>1042</v>
      </c>
      <c r="E462" t="s">
        <v>192</v>
      </c>
      <c r="G462" t="s">
        <v>1034</v>
      </c>
      <c r="K462" t="str">
        <f t="shared" si="12"/>
        <v/>
      </c>
      <c r="L462" t="str">
        <f t="shared" si="13"/>
        <v/>
      </c>
    </row>
    <row r="463" spans="1:25" ht="14.25">
      <c r="A463" t="s">
        <v>1035</v>
      </c>
      <c r="B463" t="s">
        <v>1036</v>
      </c>
      <c r="C463" t="s">
        <v>1043</v>
      </c>
      <c r="E463" t="s">
        <v>107</v>
      </c>
      <c r="G463" t="s">
        <v>1044</v>
      </c>
      <c r="K463" t="str">
        <f t="shared" si="12"/>
        <v/>
      </c>
      <c r="L463" t="str">
        <f t="shared" si="13"/>
        <v/>
      </c>
    </row>
    <row r="464" spans="1:25" ht="14.25">
      <c r="A464" s="5" t="s">
        <v>1045</v>
      </c>
      <c r="B464" s="5" t="s">
        <v>1046</v>
      </c>
      <c r="C464" s="5" t="s">
        <v>1047</v>
      </c>
      <c r="D464" s="5"/>
      <c r="E464" s="5" t="s">
        <v>61</v>
      </c>
      <c r="F464" s="5" t="s">
        <v>1048</v>
      </c>
      <c r="G464" s="5" t="s">
        <v>1044</v>
      </c>
      <c r="H464" s="5" t="s">
        <v>36</v>
      </c>
      <c r="I464" s="5" t="s">
        <v>217</v>
      </c>
      <c r="J464" s="5"/>
      <c r="K464" s="5" t="str">
        <f t="shared" si="12"/>
        <v/>
      </c>
      <c r="L464" s="5" t="str">
        <f t="shared" si="13"/>
        <v>e-Notification;</v>
      </c>
      <c r="M464" s="5"/>
      <c r="N464" s="5"/>
      <c r="O464" s="5"/>
      <c r="P464" s="5" t="s">
        <v>36</v>
      </c>
      <c r="Q464" s="5"/>
      <c r="R464" s="5"/>
      <c r="S464" s="5"/>
      <c r="T464" s="5"/>
      <c r="U464" s="5"/>
      <c r="V464" s="5"/>
      <c r="W464" s="5"/>
      <c r="X464" s="5"/>
      <c r="Y464" s="5"/>
    </row>
    <row r="465" spans="1:25" ht="14.25">
      <c r="A465" t="s">
        <v>1045</v>
      </c>
      <c r="B465" t="s">
        <v>1046</v>
      </c>
      <c r="C465" t="s">
        <v>1049</v>
      </c>
      <c r="E465" t="s">
        <v>61</v>
      </c>
      <c r="G465" t="s">
        <v>1050</v>
      </c>
      <c r="K465" t="str">
        <f t="shared" si="12"/>
        <v/>
      </c>
      <c r="L465" t="str">
        <f t="shared" si="13"/>
        <v/>
      </c>
    </row>
    <row r="466" spans="1:25" ht="14.25">
      <c r="A466" s="5" t="s">
        <v>1051</v>
      </c>
      <c r="B466" s="5" t="s">
        <v>1052</v>
      </c>
      <c r="C466" s="5" t="s">
        <v>1053</v>
      </c>
      <c r="D466" s="5"/>
      <c r="E466" s="5" t="s">
        <v>33</v>
      </c>
      <c r="F466" s="5" t="s">
        <v>385</v>
      </c>
      <c r="G466" s="5" t="s">
        <v>1050</v>
      </c>
      <c r="H466" s="5" t="s">
        <v>36</v>
      </c>
      <c r="I466" s="5" t="s">
        <v>91</v>
      </c>
      <c r="J466" s="5"/>
      <c r="K466" s="5" t="str">
        <f t="shared" si="12"/>
        <v/>
      </c>
      <c r="L466" s="5" t="str">
        <f t="shared" si="13"/>
        <v>e-Notification; e-Payment;</v>
      </c>
      <c r="M466" s="5"/>
      <c r="N466" s="5"/>
      <c r="O466" s="5"/>
      <c r="P466" s="5" t="s">
        <v>36</v>
      </c>
      <c r="Q466" s="5"/>
      <c r="R466" s="5"/>
      <c r="S466" s="5"/>
      <c r="T466" s="5"/>
      <c r="U466" s="5"/>
      <c r="V466" s="5"/>
      <c r="W466" s="5"/>
      <c r="X466" s="5"/>
      <c r="Y466" s="5" t="s">
        <v>36</v>
      </c>
    </row>
    <row r="467" spans="1:25" ht="14.25">
      <c r="A467" t="s">
        <v>1051</v>
      </c>
      <c r="B467" t="s">
        <v>1052</v>
      </c>
      <c r="C467" t="s">
        <v>1054</v>
      </c>
      <c r="E467" t="s">
        <v>39</v>
      </c>
      <c r="F467" t="s">
        <v>1055</v>
      </c>
      <c r="G467" t="s">
        <v>1050</v>
      </c>
      <c r="K467" t="str">
        <f t="shared" si="12"/>
        <v/>
      </c>
      <c r="L467" t="str">
        <f t="shared" si="13"/>
        <v/>
      </c>
    </row>
    <row r="468" spans="1:25" ht="14.25">
      <c r="A468" t="s">
        <v>1051</v>
      </c>
      <c r="B468" t="s">
        <v>1052</v>
      </c>
      <c r="C468" t="s">
        <v>1056</v>
      </c>
      <c r="E468" t="s">
        <v>44</v>
      </c>
      <c r="K468" t="str">
        <f t="shared" ref="K468:K531" si="14">CONCATENATE(IF(M468="YES","UC1;",""),IF(N468="YES"," UC2;",""),IF(O468="YES"," UC3",""))</f>
        <v/>
      </c>
      <c r="L468" t="str">
        <f t="shared" ref="L468:L531" si="15">CONCATENATE(IF(P468="YES","e-Notification;",""),IF(Q468="YES"," e-Access;",""),IF(R468="YES"," e-Submission;",""),IF(S468="YES"," e-Evaluation;",""),IF(T468="YES"," e-Awarding;",""),IF(U468="YES"," e-Request;",""),IF(V468="YES"," e-Ordering;",""),IF(W468="YES"," e-Fulfiltment;",""),IF(X468="YES"," e-Invoicing;",""),IF(Y468="YES"," e-Payment;",""))</f>
        <v/>
      </c>
    </row>
    <row r="469" spans="1:25" ht="14.25">
      <c r="A469" t="s">
        <v>1051</v>
      </c>
      <c r="B469" t="s">
        <v>1052</v>
      </c>
      <c r="C469" t="s">
        <v>1056</v>
      </c>
      <c r="E469" t="s">
        <v>45</v>
      </c>
      <c r="G469" t="s">
        <v>1057</v>
      </c>
      <c r="K469" t="str">
        <f t="shared" si="14"/>
        <v/>
      </c>
      <c r="L469" t="str">
        <f t="shared" si="15"/>
        <v/>
      </c>
    </row>
    <row r="470" spans="1:25" ht="14.25">
      <c r="A470" s="5" t="s">
        <v>1058</v>
      </c>
      <c r="B470" s="5" t="s">
        <v>1059</v>
      </c>
      <c r="C470" s="5" t="s">
        <v>1060</v>
      </c>
      <c r="D470" s="5"/>
      <c r="E470" s="5" t="s">
        <v>33</v>
      </c>
      <c r="F470" s="5" t="s">
        <v>385</v>
      </c>
      <c r="G470" s="5" t="s">
        <v>1057</v>
      </c>
      <c r="H470" s="5" t="s">
        <v>36</v>
      </c>
      <c r="I470" s="5" t="s">
        <v>91</v>
      </c>
      <c r="J470" s="5"/>
      <c r="K470" s="5" t="str">
        <f t="shared" si="14"/>
        <v>UC1; UC2;</v>
      </c>
      <c r="L470" s="5" t="str">
        <f t="shared" si="15"/>
        <v>e-Notification;</v>
      </c>
      <c r="M470" s="5" t="s">
        <v>36</v>
      </c>
      <c r="N470" s="5" t="s">
        <v>36</v>
      </c>
      <c r="O470" s="5"/>
      <c r="P470" s="5" t="s">
        <v>36</v>
      </c>
      <c r="Q470" s="5"/>
      <c r="R470" s="5"/>
      <c r="S470" s="5"/>
      <c r="T470" s="5"/>
      <c r="U470" s="5"/>
      <c r="V470" s="5"/>
      <c r="W470" s="5"/>
      <c r="X470" s="5"/>
      <c r="Y470" s="5"/>
    </row>
    <row r="471" spans="1:25" ht="14.25">
      <c r="A471" t="s">
        <v>1058</v>
      </c>
      <c r="B471" t="s">
        <v>1059</v>
      </c>
      <c r="C471" t="s">
        <v>1061</v>
      </c>
      <c r="E471" t="s">
        <v>39</v>
      </c>
      <c r="F471" t="s">
        <v>1055</v>
      </c>
      <c r="G471" t="s">
        <v>1057</v>
      </c>
      <c r="K471" t="str">
        <f t="shared" si="14"/>
        <v/>
      </c>
      <c r="L471" t="str">
        <f t="shared" si="15"/>
        <v/>
      </c>
    </row>
    <row r="472" spans="1:25" ht="14.25">
      <c r="A472" t="s">
        <v>1058</v>
      </c>
      <c r="B472" t="s">
        <v>1059</v>
      </c>
      <c r="C472" t="s">
        <v>1062</v>
      </c>
      <c r="E472" t="s">
        <v>61</v>
      </c>
      <c r="G472" t="s">
        <v>1063</v>
      </c>
      <c r="K472" t="str">
        <f t="shared" si="14"/>
        <v/>
      </c>
      <c r="L472" t="str">
        <f t="shared" si="15"/>
        <v/>
      </c>
    </row>
    <row r="473" spans="1:25" ht="14.25">
      <c r="A473" s="5" t="s">
        <v>1064</v>
      </c>
      <c r="B473" s="5" t="s">
        <v>1065</v>
      </c>
      <c r="C473" s="5" t="s">
        <v>1066</v>
      </c>
      <c r="D473" s="5"/>
      <c r="E473" s="5" t="s">
        <v>33</v>
      </c>
      <c r="F473" s="5" t="s">
        <v>71</v>
      </c>
      <c r="G473" s="5" t="s">
        <v>1063</v>
      </c>
      <c r="H473" s="5" t="s">
        <v>36</v>
      </c>
      <c r="I473" s="5" t="s">
        <v>72</v>
      </c>
      <c r="J473" s="5"/>
      <c r="K473" s="5" t="str">
        <f t="shared" si="14"/>
        <v/>
      </c>
      <c r="L473" s="5" t="str">
        <f t="shared" si="15"/>
        <v>e-Notification; e-Submission;</v>
      </c>
      <c r="M473" s="5"/>
      <c r="N473" s="5"/>
      <c r="O473" s="5"/>
      <c r="P473" s="5" t="s">
        <v>36</v>
      </c>
      <c r="Q473" s="5"/>
      <c r="R473" s="5" t="s">
        <v>36</v>
      </c>
      <c r="S473" s="5"/>
      <c r="T473" s="5"/>
      <c r="U473" s="5"/>
      <c r="V473" s="5"/>
      <c r="W473" s="5"/>
      <c r="X473" s="5"/>
      <c r="Y473" s="5"/>
    </row>
    <row r="474" spans="1:25" ht="14.25">
      <c r="A474" t="s">
        <v>1064</v>
      </c>
      <c r="B474" t="s">
        <v>1065</v>
      </c>
      <c r="C474" t="s">
        <v>1067</v>
      </c>
      <c r="E474" t="s">
        <v>64</v>
      </c>
      <c r="G474" t="s">
        <v>1063</v>
      </c>
      <c r="K474" t="str">
        <f t="shared" si="14"/>
        <v/>
      </c>
      <c r="L474" t="str">
        <f t="shared" si="15"/>
        <v/>
      </c>
    </row>
    <row r="475" spans="1:25" ht="14.25">
      <c r="A475" t="s">
        <v>1064</v>
      </c>
      <c r="B475" t="s">
        <v>1065</v>
      </c>
      <c r="C475" t="s">
        <v>1068</v>
      </c>
      <c r="E475" t="s">
        <v>61</v>
      </c>
      <c r="G475" t="s">
        <v>1069</v>
      </c>
      <c r="K475" t="str">
        <f t="shared" si="14"/>
        <v/>
      </c>
      <c r="L475" t="str">
        <f t="shared" si="15"/>
        <v/>
      </c>
    </row>
    <row r="476" spans="1:25" ht="14.25">
      <c r="A476" s="5" t="s">
        <v>1070</v>
      </c>
      <c r="B476" s="5" t="s">
        <v>1071</v>
      </c>
      <c r="C476" s="5" t="s">
        <v>1072</v>
      </c>
      <c r="D476" s="5"/>
      <c r="E476" s="5" t="s">
        <v>33</v>
      </c>
      <c r="F476" s="5" t="s">
        <v>71</v>
      </c>
      <c r="G476" s="5" t="s">
        <v>1069</v>
      </c>
      <c r="H476" s="5" t="s">
        <v>36</v>
      </c>
      <c r="I476" s="5" t="s">
        <v>217</v>
      </c>
      <c r="J476" s="5"/>
      <c r="K476" s="5" t="str">
        <f t="shared" si="14"/>
        <v/>
      </c>
      <c r="L476" s="5" t="str">
        <f t="shared" si="15"/>
        <v>e-Notification;</v>
      </c>
      <c r="M476" s="5"/>
      <c r="N476" s="5"/>
      <c r="O476" s="5"/>
      <c r="P476" s="5" t="s">
        <v>36</v>
      </c>
      <c r="Q476" s="5"/>
      <c r="R476" s="5"/>
      <c r="S476" s="5"/>
      <c r="T476" s="5"/>
      <c r="U476" s="5"/>
      <c r="V476" s="5"/>
      <c r="W476" s="5"/>
      <c r="X476" s="5"/>
      <c r="Y476" s="5"/>
    </row>
    <row r="477" spans="1:25" ht="14.25">
      <c r="A477" t="s">
        <v>1070</v>
      </c>
      <c r="B477" t="s">
        <v>1071</v>
      </c>
      <c r="C477" t="s">
        <v>1073</v>
      </c>
      <c r="E477" t="s">
        <v>61</v>
      </c>
      <c r="G477" t="s">
        <v>1069</v>
      </c>
      <c r="K477" t="str">
        <f t="shared" si="14"/>
        <v/>
      </c>
      <c r="L477" t="str">
        <f t="shared" si="15"/>
        <v/>
      </c>
    </row>
    <row r="478" spans="1:25" ht="14.25">
      <c r="A478" t="s">
        <v>1070</v>
      </c>
      <c r="B478" t="s">
        <v>1071</v>
      </c>
      <c r="C478" t="s">
        <v>1074</v>
      </c>
      <c r="E478" t="s">
        <v>39</v>
      </c>
      <c r="F478" t="s">
        <v>869</v>
      </c>
      <c r="G478" t="s">
        <v>1075</v>
      </c>
      <c r="K478" t="str">
        <f t="shared" si="14"/>
        <v/>
      </c>
      <c r="L478" t="str">
        <f t="shared" si="15"/>
        <v/>
      </c>
    </row>
    <row r="479" spans="1:25" ht="14.25">
      <c r="A479" s="5" t="s">
        <v>1076</v>
      </c>
      <c r="B479" s="5" t="s">
        <v>1077</v>
      </c>
      <c r="C479" s="5" t="s">
        <v>1078</v>
      </c>
      <c r="D479" s="5"/>
      <c r="E479" s="5" t="s">
        <v>33</v>
      </c>
      <c r="F479" s="5"/>
      <c r="G479" s="5" t="s">
        <v>1075</v>
      </c>
      <c r="H479" s="5" t="s">
        <v>36</v>
      </c>
      <c r="I479" s="5" t="s">
        <v>37</v>
      </c>
      <c r="J479" s="5"/>
      <c r="K479" s="5" t="str">
        <f t="shared" si="14"/>
        <v/>
      </c>
      <c r="L479" s="5" t="str">
        <f t="shared" si="15"/>
        <v>e-Notification;</v>
      </c>
      <c r="M479" s="5"/>
      <c r="N479" s="5"/>
      <c r="O479" s="5"/>
      <c r="P479" s="5" t="s">
        <v>36</v>
      </c>
      <c r="Q479" s="5"/>
      <c r="R479" s="5"/>
      <c r="S479" s="5"/>
      <c r="T479" s="5"/>
      <c r="U479" s="5"/>
      <c r="V479" s="5"/>
      <c r="W479" s="5"/>
      <c r="X479" s="5"/>
      <c r="Y479" s="5"/>
    </row>
    <row r="480" spans="1:25" ht="14.25">
      <c r="A480" t="s">
        <v>1076</v>
      </c>
      <c r="B480" t="s">
        <v>1077</v>
      </c>
      <c r="C480" t="s">
        <v>1079</v>
      </c>
      <c r="E480" t="s">
        <v>61</v>
      </c>
      <c r="G480" t="s">
        <v>629</v>
      </c>
      <c r="K480" t="str">
        <f t="shared" si="14"/>
        <v/>
      </c>
      <c r="L480" t="str">
        <f t="shared" si="15"/>
        <v/>
      </c>
    </row>
    <row r="481" spans="1:25" ht="14.25">
      <c r="A481" s="5" t="s">
        <v>1080</v>
      </c>
      <c r="B481" s="5" t="s">
        <v>1081</v>
      </c>
      <c r="C481" s="5" t="s">
        <v>632</v>
      </c>
      <c r="D481" s="5"/>
      <c r="E481" s="5" t="s">
        <v>64</v>
      </c>
      <c r="F481" s="5"/>
      <c r="G481" s="5" t="s">
        <v>629</v>
      </c>
      <c r="H481" s="5" t="s">
        <v>36</v>
      </c>
      <c r="I481" s="5" t="s">
        <v>349</v>
      </c>
      <c r="J481" s="5"/>
      <c r="K481" s="5" t="str">
        <f t="shared" si="14"/>
        <v/>
      </c>
      <c r="L481" s="5" t="str">
        <f t="shared" si="15"/>
        <v>e-Notification;</v>
      </c>
      <c r="M481" s="5"/>
      <c r="N481" s="5"/>
      <c r="O481" s="5"/>
      <c r="P481" s="5" t="s">
        <v>36</v>
      </c>
      <c r="Q481" s="5"/>
      <c r="R481" s="5"/>
      <c r="S481" s="5"/>
      <c r="T481" s="5"/>
      <c r="U481" s="5"/>
      <c r="V481" s="5"/>
      <c r="W481" s="5"/>
      <c r="X481" s="5"/>
      <c r="Y481" s="5"/>
    </row>
    <row r="482" spans="1:25" ht="14.25">
      <c r="A482" t="s">
        <v>1080</v>
      </c>
      <c r="B482" t="s">
        <v>1081</v>
      </c>
      <c r="C482" t="s">
        <v>1082</v>
      </c>
      <c r="E482" t="s">
        <v>44</v>
      </c>
      <c r="G482" t="s">
        <v>629</v>
      </c>
      <c r="K482" t="str">
        <f t="shared" si="14"/>
        <v/>
      </c>
      <c r="L482" t="str">
        <f t="shared" si="15"/>
        <v/>
      </c>
    </row>
    <row r="483" spans="1:25" ht="14.25">
      <c r="A483" t="s">
        <v>1080</v>
      </c>
      <c r="B483" t="s">
        <v>1081</v>
      </c>
      <c r="C483" t="s">
        <v>1083</v>
      </c>
      <c r="E483" t="s">
        <v>39</v>
      </c>
      <c r="F483" t="s">
        <v>869</v>
      </c>
      <c r="G483" t="s">
        <v>629</v>
      </c>
      <c r="K483" t="str">
        <f t="shared" si="14"/>
        <v/>
      </c>
      <c r="L483" t="str">
        <f t="shared" si="15"/>
        <v/>
      </c>
    </row>
    <row r="484" spans="1:25" ht="14.25">
      <c r="A484" t="s">
        <v>1080</v>
      </c>
      <c r="B484" t="s">
        <v>1081</v>
      </c>
      <c r="C484" t="s">
        <v>1084</v>
      </c>
      <c r="E484" t="s">
        <v>56</v>
      </c>
      <c r="F484" t="s">
        <v>1085</v>
      </c>
      <c r="G484" t="s">
        <v>1086</v>
      </c>
      <c r="K484" t="str">
        <f t="shared" si="14"/>
        <v/>
      </c>
      <c r="L484" t="str">
        <f t="shared" si="15"/>
        <v/>
      </c>
    </row>
    <row r="485" spans="1:25" ht="14.25">
      <c r="A485" s="5" t="s">
        <v>1087</v>
      </c>
      <c r="B485" s="5" t="s">
        <v>1088</v>
      </c>
      <c r="C485" s="5" t="s">
        <v>552</v>
      </c>
      <c r="D485" s="5"/>
      <c r="E485" s="5" t="s">
        <v>33</v>
      </c>
      <c r="F485" s="5"/>
      <c r="G485" s="5" t="s">
        <v>1086</v>
      </c>
      <c r="H485" s="5" t="s">
        <v>36</v>
      </c>
      <c r="I485" s="5" t="s">
        <v>37</v>
      </c>
      <c r="J485" s="5"/>
      <c r="K485" s="5" t="str">
        <f t="shared" si="14"/>
        <v/>
      </c>
      <c r="L485" s="5" t="str">
        <f t="shared" si="15"/>
        <v>e-Notification;</v>
      </c>
      <c r="M485" s="5"/>
      <c r="N485" s="5"/>
      <c r="O485" s="5"/>
      <c r="P485" s="5" t="s">
        <v>36</v>
      </c>
      <c r="Q485" s="5"/>
      <c r="R485" s="5"/>
      <c r="S485" s="5"/>
      <c r="T485" s="5"/>
      <c r="U485" s="5"/>
      <c r="V485" s="5"/>
      <c r="W485" s="5"/>
      <c r="X485" s="5"/>
      <c r="Y485" s="5"/>
    </row>
    <row r="486" spans="1:25" ht="14.25">
      <c r="A486" t="s">
        <v>1087</v>
      </c>
      <c r="B486" t="s">
        <v>1088</v>
      </c>
      <c r="C486" t="s">
        <v>1089</v>
      </c>
      <c r="E486" t="s">
        <v>554</v>
      </c>
      <c r="G486" t="s">
        <v>1090</v>
      </c>
      <c r="K486" t="str">
        <f t="shared" si="14"/>
        <v/>
      </c>
      <c r="L486" t="str">
        <f t="shared" si="15"/>
        <v/>
      </c>
    </row>
    <row r="487" spans="1:25" ht="14.25">
      <c r="A487" s="5" t="s">
        <v>1091</v>
      </c>
      <c r="B487" s="5" t="s">
        <v>1092</v>
      </c>
      <c r="C487" s="5" t="s">
        <v>1093</v>
      </c>
      <c r="D487" s="5"/>
      <c r="E487" s="5" t="s">
        <v>33</v>
      </c>
      <c r="F487" s="5"/>
      <c r="G487" s="5" t="s">
        <v>1090</v>
      </c>
      <c r="H487" s="5" t="s">
        <v>36</v>
      </c>
      <c r="I487" s="5" t="s">
        <v>37</v>
      </c>
      <c r="J487" s="5"/>
      <c r="K487" s="5" t="str">
        <f t="shared" si="14"/>
        <v/>
      </c>
      <c r="L487" s="5" t="str">
        <f t="shared" si="15"/>
        <v>e-Notification;</v>
      </c>
      <c r="M487" s="5"/>
      <c r="N487" s="5"/>
      <c r="O487" s="5"/>
      <c r="P487" s="5" t="s">
        <v>36</v>
      </c>
      <c r="Q487" s="5"/>
      <c r="R487" s="5"/>
      <c r="S487" s="5"/>
      <c r="T487" s="5"/>
      <c r="U487" s="5"/>
      <c r="V487" s="5"/>
      <c r="W487" s="5"/>
      <c r="X487" s="5"/>
      <c r="Y487" s="5"/>
    </row>
    <row r="488" spans="1:25" ht="14.25">
      <c r="A488" t="s">
        <v>1091</v>
      </c>
      <c r="B488" t="s">
        <v>1092</v>
      </c>
      <c r="C488" t="s">
        <v>1094</v>
      </c>
      <c r="E488" t="s">
        <v>192</v>
      </c>
      <c r="G488" t="s">
        <v>1095</v>
      </c>
      <c r="K488" t="str">
        <f t="shared" si="14"/>
        <v/>
      </c>
      <c r="L488" t="str">
        <f t="shared" si="15"/>
        <v/>
      </c>
    </row>
    <row r="489" spans="1:25" ht="14.25">
      <c r="A489" s="5" t="s">
        <v>1096</v>
      </c>
      <c r="B489" s="5" t="s">
        <v>1097</v>
      </c>
      <c r="C489" s="5" t="s">
        <v>1098</v>
      </c>
      <c r="D489" s="5"/>
      <c r="E489" s="5" t="s">
        <v>33</v>
      </c>
      <c r="F489" s="5" t="s">
        <v>240</v>
      </c>
      <c r="G489" s="5" t="s">
        <v>1095</v>
      </c>
      <c r="H489" s="5" t="s">
        <v>36</v>
      </c>
      <c r="I489" s="5" t="s">
        <v>91</v>
      </c>
      <c r="J489" s="5"/>
      <c r="K489" s="5" t="str">
        <f t="shared" si="14"/>
        <v/>
      </c>
      <c r="L489" s="5" t="str">
        <f t="shared" si="15"/>
        <v>e-Notification;</v>
      </c>
      <c r="M489" s="5"/>
      <c r="N489" s="5"/>
      <c r="O489" s="5"/>
      <c r="P489" s="5" t="s">
        <v>36</v>
      </c>
      <c r="Q489" s="5"/>
      <c r="R489" s="5"/>
      <c r="S489" s="5"/>
      <c r="T489" s="5"/>
      <c r="U489" s="5"/>
      <c r="V489" s="5"/>
      <c r="W489" s="5"/>
      <c r="X489" s="5"/>
      <c r="Y489" s="5"/>
    </row>
    <row r="490" spans="1:25" ht="14.25">
      <c r="A490" t="s">
        <v>1096</v>
      </c>
      <c r="B490" t="s">
        <v>1097</v>
      </c>
      <c r="C490" t="s">
        <v>1099</v>
      </c>
      <c r="E490" t="s">
        <v>39</v>
      </c>
      <c r="F490" t="s">
        <v>1100</v>
      </c>
      <c r="G490" t="s">
        <v>1101</v>
      </c>
      <c r="K490" t="str">
        <f t="shared" si="14"/>
        <v/>
      </c>
      <c r="L490" t="str">
        <f t="shared" si="15"/>
        <v/>
      </c>
    </row>
    <row r="491" spans="1:25" ht="14.25">
      <c r="A491" s="5" t="s">
        <v>1102</v>
      </c>
      <c r="B491" s="5" t="s">
        <v>1103</v>
      </c>
      <c r="C491" s="5" t="s">
        <v>1104</v>
      </c>
      <c r="D491" s="5"/>
      <c r="E491" s="5" t="s">
        <v>33</v>
      </c>
      <c r="F491" s="5" t="s">
        <v>1105</v>
      </c>
      <c r="G491" s="5" t="s">
        <v>1101</v>
      </c>
      <c r="H491" s="5" t="s">
        <v>36</v>
      </c>
      <c r="I491" s="5" t="s">
        <v>37</v>
      </c>
      <c r="J491" s="5"/>
      <c r="K491" s="5" t="str">
        <f t="shared" si="14"/>
        <v/>
      </c>
      <c r="L491" s="5" t="str">
        <f t="shared" si="15"/>
        <v>e-Notification; e-Awarding; e-Payment;</v>
      </c>
      <c r="M491" s="5"/>
      <c r="N491" s="5"/>
      <c r="O491" s="5"/>
      <c r="P491" s="5" t="s">
        <v>36</v>
      </c>
      <c r="Q491" s="5"/>
      <c r="R491" s="5"/>
      <c r="S491" s="5"/>
      <c r="T491" s="5" t="s">
        <v>36</v>
      </c>
      <c r="U491" s="5"/>
      <c r="V491" s="5"/>
      <c r="W491" s="5"/>
      <c r="X491" s="5"/>
      <c r="Y491" s="5" t="s">
        <v>36</v>
      </c>
    </row>
    <row r="492" spans="1:25" ht="14.25">
      <c r="A492" s="5" t="s">
        <v>1102</v>
      </c>
      <c r="B492" s="5" t="s">
        <v>1103</v>
      </c>
      <c r="C492" s="5" t="s">
        <v>1106</v>
      </c>
      <c r="D492" s="5"/>
      <c r="E492" s="5" t="s">
        <v>33</v>
      </c>
      <c r="F492" s="5" t="s">
        <v>1107</v>
      </c>
      <c r="G492" s="5" t="s">
        <v>1101</v>
      </c>
      <c r="H492" s="5" t="s">
        <v>36</v>
      </c>
      <c r="I492" s="5" t="s">
        <v>37</v>
      </c>
      <c r="J492" s="5"/>
      <c r="K492" s="5" t="str">
        <f t="shared" si="14"/>
        <v/>
      </c>
      <c r="L492" s="5" t="str">
        <f t="shared" si="15"/>
        <v>e-Notification; e-Awarding; e-Payment;</v>
      </c>
      <c r="M492" s="5"/>
      <c r="N492" s="5"/>
      <c r="O492" s="5"/>
      <c r="P492" s="5" t="s">
        <v>36</v>
      </c>
      <c r="Q492" s="5"/>
      <c r="R492" s="5"/>
      <c r="S492" s="5"/>
      <c r="T492" s="5" t="s">
        <v>36</v>
      </c>
      <c r="U492" s="5"/>
      <c r="V492" s="5"/>
      <c r="W492" s="5"/>
      <c r="X492" s="5"/>
      <c r="Y492" s="5" t="s">
        <v>36</v>
      </c>
    </row>
    <row r="493" spans="1:25" ht="14.25">
      <c r="A493" t="s">
        <v>1102</v>
      </c>
      <c r="B493" t="s">
        <v>1103</v>
      </c>
      <c r="C493" t="s">
        <v>1108</v>
      </c>
      <c r="E493" t="s">
        <v>61</v>
      </c>
      <c r="G493" t="s">
        <v>1101</v>
      </c>
      <c r="K493" t="str">
        <f t="shared" si="14"/>
        <v/>
      </c>
      <c r="L493" t="str">
        <f t="shared" si="15"/>
        <v/>
      </c>
    </row>
    <row r="494" spans="1:25" ht="14.25">
      <c r="A494" t="s">
        <v>1102</v>
      </c>
      <c r="B494" t="s">
        <v>1103</v>
      </c>
      <c r="C494" t="s">
        <v>1109</v>
      </c>
      <c r="E494" t="s">
        <v>44</v>
      </c>
      <c r="G494" t="s">
        <v>1101</v>
      </c>
      <c r="K494" t="str">
        <f t="shared" si="14"/>
        <v/>
      </c>
      <c r="L494" t="str">
        <f t="shared" si="15"/>
        <v/>
      </c>
    </row>
    <row r="495" spans="1:25" ht="14.25">
      <c r="A495" t="s">
        <v>1102</v>
      </c>
      <c r="B495" t="s">
        <v>1103</v>
      </c>
      <c r="C495" t="s">
        <v>1110</v>
      </c>
      <c r="E495" t="s">
        <v>39</v>
      </c>
      <c r="F495" t="s">
        <v>1111</v>
      </c>
      <c r="G495" t="s">
        <v>1101</v>
      </c>
      <c r="K495" t="str">
        <f t="shared" si="14"/>
        <v/>
      </c>
      <c r="L495" t="str">
        <f t="shared" si="15"/>
        <v/>
      </c>
    </row>
    <row r="496" spans="1:25" ht="14.25">
      <c r="A496" t="s">
        <v>1102</v>
      </c>
      <c r="B496" t="s">
        <v>1103</v>
      </c>
      <c r="C496" t="s">
        <v>1112</v>
      </c>
      <c r="E496" t="s">
        <v>729</v>
      </c>
      <c r="G496" t="s">
        <v>1113</v>
      </c>
      <c r="K496" t="str">
        <f t="shared" si="14"/>
        <v/>
      </c>
      <c r="L496" t="str">
        <f t="shared" si="15"/>
        <v/>
      </c>
    </row>
    <row r="497" spans="1:25" ht="14.25">
      <c r="A497" s="5" t="s">
        <v>1114</v>
      </c>
      <c r="B497" s="5" t="s">
        <v>1115</v>
      </c>
      <c r="C497" s="5" t="s">
        <v>1116</v>
      </c>
      <c r="D497" s="5"/>
      <c r="E497" s="5" t="s">
        <v>33</v>
      </c>
      <c r="F497" s="5"/>
      <c r="G497" s="5" t="s">
        <v>1113</v>
      </c>
      <c r="H497" s="5" t="s">
        <v>36</v>
      </c>
      <c r="I497" s="5" t="s">
        <v>37</v>
      </c>
      <c r="J497" s="5"/>
      <c r="K497" s="5" t="str">
        <f t="shared" si="14"/>
        <v/>
      </c>
      <c r="L497" s="5" t="str">
        <f t="shared" si="15"/>
        <v>e-Notification; e-Awarding; e-Payment;</v>
      </c>
      <c r="M497" s="5"/>
      <c r="N497" s="5"/>
      <c r="O497" s="5"/>
      <c r="P497" s="5" t="s">
        <v>36</v>
      </c>
      <c r="Q497" s="5"/>
      <c r="R497" s="5"/>
      <c r="S497" s="5"/>
      <c r="T497" s="5" t="s">
        <v>36</v>
      </c>
      <c r="U497" s="5"/>
      <c r="V497" s="5"/>
      <c r="W497" s="5"/>
      <c r="X497" s="5"/>
      <c r="Y497" s="5" t="s">
        <v>36</v>
      </c>
    </row>
    <row r="498" spans="1:25" ht="14.25">
      <c r="A498" t="s">
        <v>1114</v>
      </c>
      <c r="B498" t="s">
        <v>1115</v>
      </c>
      <c r="C498" t="s">
        <v>1117</v>
      </c>
      <c r="E498" t="s">
        <v>64</v>
      </c>
      <c r="G498" t="s">
        <v>1118</v>
      </c>
      <c r="K498" t="str">
        <f t="shared" si="14"/>
        <v/>
      </c>
      <c r="L498" t="str">
        <f t="shared" si="15"/>
        <v/>
      </c>
    </row>
    <row r="499" spans="1:25" ht="14.25">
      <c r="A499" s="5" t="s">
        <v>1119</v>
      </c>
      <c r="B499" s="5" t="s">
        <v>1120</v>
      </c>
      <c r="C499" s="5" t="s">
        <v>1121</v>
      </c>
      <c r="D499" s="5"/>
      <c r="E499" s="5" t="s">
        <v>33</v>
      </c>
      <c r="F499" s="5" t="s">
        <v>1122</v>
      </c>
      <c r="G499" s="5" t="s">
        <v>1118</v>
      </c>
      <c r="H499" s="5" t="s">
        <v>36</v>
      </c>
      <c r="I499" s="5" t="s">
        <v>37</v>
      </c>
      <c r="J499" s="5"/>
      <c r="K499" s="5" t="str">
        <f t="shared" si="14"/>
        <v/>
      </c>
      <c r="L499" s="5" t="str">
        <f t="shared" si="15"/>
        <v>e-Notification;</v>
      </c>
      <c r="M499" s="5"/>
      <c r="N499" s="5"/>
      <c r="O499" s="5"/>
      <c r="P499" s="5" t="s">
        <v>36</v>
      </c>
      <c r="Q499" s="5"/>
      <c r="R499" s="5"/>
      <c r="S499" s="5"/>
      <c r="T499" s="5"/>
      <c r="U499" s="5"/>
      <c r="V499" s="5"/>
      <c r="W499" s="5"/>
      <c r="X499" s="5"/>
      <c r="Y499" s="5"/>
    </row>
    <row r="500" spans="1:25" ht="14.25">
      <c r="A500" t="s">
        <v>1119</v>
      </c>
      <c r="B500" t="s">
        <v>1120</v>
      </c>
      <c r="C500" t="s">
        <v>1123</v>
      </c>
      <c r="E500" t="s">
        <v>61</v>
      </c>
      <c r="G500" t="s">
        <v>1118</v>
      </c>
      <c r="K500" t="str">
        <f t="shared" si="14"/>
        <v/>
      </c>
      <c r="L500" t="str">
        <f t="shared" si="15"/>
        <v/>
      </c>
    </row>
    <row r="501" spans="1:25" ht="14.25">
      <c r="A501" t="s">
        <v>1119</v>
      </c>
      <c r="B501" t="s">
        <v>1120</v>
      </c>
      <c r="C501" t="s">
        <v>1124</v>
      </c>
      <c r="E501" t="s">
        <v>39</v>
      </c>
      <c r="F501" t="s">
        <v>1125</v>
      </c>
      <c r="G501" t="s">
        <v>1118</v>
      </c>
      <c r="K501" t="str">
        <f t="shared" si="14"/>
        <v/>
      </c>
      <c r="L501" t="str">
        <f t="shared" si="15"/>
        <v/>
      </c>
    </row>
    <row r="502" spans="1:25" ht="14.25">
      <c r="A502" t="s">
        <v>1119</v>
      </c>
      <c r="B502" t="s">
        <v>1120</v>
      </c>
      <c r="C502" t="s">
        <v>1126</v>
      </c>
      <c r="E502" t="s">
        <v>44</v>
      </c>
      <c r="G502" t="s">
        <v>1118</v>
      </c>
      <c r="K502" t="str">
        <f t="shared" si="14"/>
        <v/>
      </c>
      <c r="L502" t="str">
        <f t="shared" si="15"/>
        <v/>
      </c>
    </row>
    <row r="503" spans="1:25" ht="14.25">
      <c r="A503" t="s">
        <v>1119</v>
      </c>
      <c r="B503" t="s">
        <v>1120</v>
      </c>
      <c r="C503" t="s">
        <v>1127</v>
      </c>
      <c r="E503" t="s">
        <v>45</v>
      </c>
      <c r="G503" t="s">
        <v>1118</v>
      </c>
      <c r="K503" t="str">
        <f t="shared" si="14"/>
        <v/>
      </c>
      <c r="L503" t="str">
        <f t="shared" si="15"/>
        <v/>
      </c>
    </row>
    <row r="504" spans="1:25" ht="14.25">
      <c r="A504" t="s">
        <v>1119</v>
      </c>
      <c r="B504" t="s">
        <v>1120</v>
      </c>
      <c r="C504" t="s">
        <v>1128</v>
      </c>
      <c r="E504" t="s">
        <v>107</v>
      </c>
      <c r="G504" t="s">
        <v>1129</v>
      </c>
      <c r="K504" t="str">
        <f t="shared" si="14"/>
        <v/>
      </c>
      <c r="L504" t="str">
        <f t="shared" si="15"/>
        <v/>
      </c>
    </row>
    <row r="505" spans="1:25" ht="14.25">
      <c r="A505" s="5" t="s">
        <v>1130</v>
      </c>
      <c r="B505" s="5" t="s">
        <v>1131</v>
      </c>
      <c r="C505" s="5" t="s">
        <v>1132</v>
      </c>
      <c r="D505" s="5"/>
      <c r="E505" s="5" t="s">
        <v>39</v>
      </c>
      <c r="F505" s="5"/>
      <c r="G505" s="5" t="s">
        <v>1133</v>
      </c>
      <c r="H505" s="5" t="s">
        <v>36</v>
      </c>
      <c r="I505" s="5" t="s">
        <v>91</v>
      </c>
      <c r="J505" s="5"/>
      <c r="K505" s="5" t="str">
        <f t="shared" si="14"/>
        <v>UC1;</v>
      </c>
      <c r="L505" s="5" t="str">
        <f t="shared" si="15"/>
        <v>e-Notification;</v>
      </c>
      <c r="M505" s="5" t="s">
        <v>36</v>
      </c>
      <c r="N505" s="5"/>
      <c r="O505" s="5"/>
      <c r="P505" s="5" t="s">
        <v>36</v>
      </c>
      <c r="Q505" s="5"/>
      <c r="R505" s="5"/>
      <c r="S505" s="5"/>
      <c r="T505" s="5"/>
      <c r="U505" s="5"/>
      <c r="V505" s="5"/>
      <c r="W505" s="5"/>
      <c r="X505" s="5"/>
      <c r="Y505" s="5"/>
    </row>
    <row r="506" spans="1:25" ht="14.25">
      <c r="A506" t="s">
        <v>1130</v>
      </c>
      <c r="B506" t="s">
        <v>1131</v>
      </c>
      <c r="C506" t="s">
        <v>1134</v>
      </c>
      <c r="E506" t="s">
        <v>64</v>
      </c>
      <c r="G506" t="s">
        <v>1133</v>
      </c>
      <c r="K506" t="str">
        <f t="shared" si="14"/>
        <v/>
      </c>
      <c r="L506" t="str">
        <f t="shared" si="15"/>
        <v/>
      </c>
    </row>
    <row r="507" spans="1:25" ht="14.25">
      <c r="A507" t="s">
        <v>1130</v>
      </c>
      <c r="B507" t="s">
        <v>1131</v>
      </c>
      <c r="C507" t="s">
        <v>1135</v>
      </c>
      <c r="E507" t="s">
        <v>39</v>
      </c>
      <c r="F507" t="s">
        <v>1136</v>
      </c>
      <c r="G507" t="s">
        <v>1133</v>
      </c>
      <c r="K507" t="str">
        <f t="shared" si="14"/>
        <v/>
      </c>
      <c r="L507" t="str">
        <f t="shared" si="15"/>
        <v/>
      </c>
    </row>
    <row r="508" spans="1:25" ht="14.25">
      <c r="A508" t="s">
        <v>1130</v>
      </c>
      <c r="B508" t="s">
        <v>1131</v>
      </c>
      <c r="C508" t="s">
        <v>1134</v>
      </c>
      <c r="E508" t="s">
        <v>44</v>
      </c>
      <c r="G508" t="s">
        <v>1137</v>
      </c>
      <c r="K508" t="str">
        <f t="shared" si="14"/>
        <v/>
      </c>
      <c r="L508" t="str">
        <f t="shared" si="15"/>
        <v/>
      </c>
    </row>
    <row r="509" spans="1:25" ht="14.25">
      <c r="A509" s="5" t="s">
        <v>1138</v>
      </c>
      <c r="B509" s="5" t="s">
        <v>1139</v>
      </c>
      <c r="C509" s="5" t="s">
        <v>1140</v>
      </c>
      <c r="D509" s="5"/>
      <c r="E509" s="5" t="s">
        <v>64</v>
      </c>
      <c r="F509" s="5"/>
      <c r="G509" s="5" t="s">
        <v>1141</v>
      </c>
      <c r="H509" s="5" t="s">
        <v>36</v>
      </c>
      <c r="I509" s="5" t="s">
        <v>349</v>
      </c>
      <c r="J509" s="5"/>
      <c r="K509" s="5" t="str">
        <f t="shared" si="14"/>
        <v/>
      </c>
      <c r="L509" s="5" t="str">
        <f t="shared" si="15"/>
        <v>e-Notification; e-Access;</v>
      </c>
      <c r="M509" s="5"/>
      <c r="N509" s="5"/>
      <c r="O509" s="5"/>
      <c r="P509" s="5" t="s">
        <v>36</v>
      </c>
      <c r="Q509" s="5" t="s">
        <v>36</v>
      </c>
      <c r="R509" s="5"/>
      <c r="S509" s="5"/>
      <c r="T509" s="5"/>
      <c r="U509" s="5"/>
      <c r="V509" s="5"/>
      <c r="W509" s="5"/>
      <c r="X509" s="5"/>
      <c r="Y509" s="5"/>
    </row>
    <row r="510" spans="1:25" ht="14.25">
      <c r="A510" s="5" t="s">
        <v>1142</v>
      </c>
      <c r="B510" s="5" t="s">
        <v>1143</v>
      </c>
      <c r="C510" s="5" t="s">
        <v>1144</v>
      </c>
      <c r="D510" s="5"/>
      <c r="E510" s="5" t="s">
        <v>33</v>
      </c>
      <c r="F510" s="5" t="s">
        <v>1145</v>
      </c>
      <c r="G510" s="5" t="s">
        <v>1141</v>
      </c>
      <c r="H510" s="5" t="s">
        <v>36</v>
      </c>
      <c r="I510" s="5" t="s">
        <v>377</v>
      </c>
      <c r="J510" s="5"/>
      <c r="K510" s="5" t="str">
        <f t="shared" si="14"/>
        <v/>
      </c>
      <c r="L510" s="5" t="str">
        <f t="shared" si="15"/>
        <v>e-Notification;</v>
      </c>
      <c r="M510" s="5"/>
      <c r="N510" s="5"/>
      <c r="O510" s="5"/>
      <c r="P510" s="5" t="s">
        <v>36</v>
      </c>
      <c r="Q510" s="5"/>
      <c r="R510" s="5"/>
      <c r="S510" s="5"/>
      <c r="T510" s="5"/>
      <c r="U510" s="5"/>
      <c r="V510" s="5"/>
      <c r="W510" s="5"/>
      <c r="X510" s="5"/>
      <c r="Y510" s="5"/>
    </row>
    <row r="511" spans="1:25" ht="14.25">
      <c r="A511" t="s">
        <v>1142</v>
      </c>
      <c r="B511" t="s">
        <v>1143</v>
      </c>
      <c r="C511" t="s">
        <v>1146</v>
      </c>
      <c r="E511" t="s">
        <v>39</v>
      </c>
      <c r="F511" t="s">
        <v>1147</v>
      </c>
      <c r="G511" t="s">
        <v>1141</v>
      </c>
      <c r="K511" t="str">
        <f t="shared" si="14"/>
        <v/>
      </c>
      <c r="L511" t="str">
        <f t="shared" si="15"/>
        <v/>
      </c>
    </row>
    <row r="512" spans="1:25" ht="14.25">
      <c r="A512" t="s">
        <v>1142</v>
      </c>
      <c r="B512" t="s">
        <v>1143</v>
      </c>
      <c r="C512" t="s">
        <v>1148</v>
      </c>
      <c r="E512" t="s">
        <v>64</v>
      </c>
      <c r="G512" t="s">
        <v>1141</v>
      </c>
      <c r="K512" t="str">
        <f t="shared" si="14"/>
        <v/>
      </c>
      <c r="L512" t="str">
        <f t="shared" si="15"/>
        <v/>
      </c>
    </row>
    <row r="513" spans="1:25" ht="14.25">
      <c r="A513" t="s">
        <v>1142</v>
      </c>
      <c r="B513" t="s">
        <v>1143</v>
      </c>
      <c r="C513" t="s">
        <v>1149</v>
      </c>
      <c r="E513" t="s">
        <v>44</v>
      </c>
      <c r="G513" t="s">
        <v>1150</v>
      </c>
      <c r="K513" t="str">
        <f t="shared" si="14"/>
        <v/>
      </c>
      <c r="L513" t="str">
        <f t="shared" si="15"/>
        <v/>
      </c>
    </row>
    <row r="514" spans="1:25" ht="14.25">
      <c r="A514" t="s">
        <v>1151</v>
      </c>
      <c r="B514" t="s">
        <v>1152</v>
      </c>
      <c r="C514" t="s">
        <v>1153</v>
      </c>
      <c r="E514" t="s">
        <v>33</v>
      </c>
      <c r="F514" t="s">
        <v>1154</v>
      </c>
      <c r="G514" t="s">
        <v>1155</v>
      </c>
      <c r="K514" t="str">
        <f t="shared" si="14"/>
        <v/>
      </c>
      <c r="L514" t="str">
        <f t="shared" si="15"/>
        <v/>
      </c>
    </row>
    <row r="515" spans="1:25" ht="14.25">
      <c r="A515" s="5" t="s">
        <v>1156</v>
      </c>
      <c r="B515" s="5" t="s">
        <v>1157</v>
      </c>
      <c r="C515" s="5" t="s">
        <v>1158</v>
      </c>
      <c r="D515" s="5"/>
      <c r="E515" s="5" t="s">
        <v>729</v>
      </c>
      <c r="F515" s="5"/>
      <c r="G515" s="5" t="s">
        <v>1155</v>
      </c>
      <c r="H515" s="5" t="s">
        <v>36</v>
      </c>
      <c r="I515" s="5" t="s">
        <v>1159</v>
      </c>
      <c r="J515" s="5"/>
      <c r="K515" s="5" t="str">
        <f t="shared" si="14"/>
        <v/>
      </c>
      <c r="L515" s="5" t="str">
        <f t="shared" si="15"/>
        <v>e-Notification; e-Evaluation;</v>
      </c>
      <c r="M515" s="5"/>
      <c r="N515" s="5"/>
      <c r="O515" s="5"/>
      <c r="P515" s="5" t="s">
        <v>36</v>
      </c>
      <c r="Q515" s="5"/>
      <c r="R515" s="5"/>
      <c r="S515" s="5" t="s">
        <v>36</v>
      </c>
      <c r="T515" s="5"/>
      <c r="U515" s="5"/>
      <c r="V515" s="5"/>
      <c r="W515" s="5"/>
      <c r="X515" s="5"/>
      <c r="Y515" s="5"/>
    </row>
    <row r="516" spans="1:25" ht="14.25">
      <c r="A516" t="s">
        <v>1156</v>
      </c>
      <c r="B516" t="s">
        <v>1157</v>
      </c>
      <c r="C516" t="s">
        <v>1160</v>
      </c>
      <c r="E516" t="s">
        <v>61</v>
      </c>
      <c r="G516" t="s">
        <v>1161</v>
      </c>
      <c r="K516" t="str">
        <f t="shared" si="14"/>
        <v/>
      </c>
      <c r="L516" t="str">
        <f t="shared" si="15"/>
        <v/>
      </c>
    </row>
    <row r="517" spans="1:25" ht="14.25">
      <c r="A517" s="5" t="s">
        <v>1162</v>
      </c>
      <c r="B517" s="5" t="s">
        <v>1163</v>
      </c>
      <c r="C517" s="5" t="s">
        <v>1164</v>
      </c>
      <c r="D517" s="5"/>
      <c r="E517" s="5" t="s">
        <v>33</v>
      </c>
      <c r="F517" s="5" t="s">
        <v>385</v>
      </c>
      <c r="G517" s="5" t="s">
        <v>1161</v>
      </c>
      <c r="H517" s="5" t="s">
        <v>36</v>
      </c>
      <c r="I517" s="5" t="s">
        <v>91</v>
      </c>
      <c r="J517" s="5"/>
      <c r="K517" s="5" t="str">
        <f t="shared" si="14"/>
        <v/>
      </c>
      <c r="L517" s="5" t="str">
        <f t="shared" si="15"/>
        <v>e-Notification;</v>
      </c>
      <c r="M517" s="5"/>
      <c r="N517" s="5"/>
      <c r="O517" s="5"/>
      <c r="P517" s="5" t="s">
        <v>36</v>
      </c>
      <c r="Q517" s="5"/>
      <c r="R517" s="5"/>
      <c r="S517" s="5"/>
      <c r="T517" s="5"/>
      <c r="U517" s="5"/>
      <c r="V517" s="5"/>
      <c r="W517" s="5"/>
      <c r="X517" s="5"/>
      <c r="Y517" s="5"/>
    </row>
    <row r="518" spans="1:25" ht="14.25">
      <c r="A518" t="s">
        <v>1162</v>
      </c>
      <c r="B518" t="s">
        <v>1163</v>
      </c>
      <c r="C518" t="s">
        <v>1165</v>
      </c>
      <c r="E518" t="s">
        <v>39</v>
      </c>
      <c r="F518" t="s">
        <v>1166</v>
      </c>
      <c r="G518" t="s">
        <v>1161</v>
      </c>
      <c r="K518" t="str">
        <f t="shared" si="14"/>
        <v/>
      </c>
      <c r="L518" t="str">
        <f t="shared" si="15"/>
        <v/>
      </c>
    </row>
    <row r="519" spans="1:25" ht="14.25">
      <c r="A519" t="s">
        <v>1162</v>
      </c>
      <c r="B519" t="s">
        <v>1163</v>
      </c>
      <c r="C519" t="s">
        <v>1167</v>
      </c>
      <c r="E519" t="s">
        <v>64</v>
      </c>
      <c r="G519" t="s">
        <v>1168</v>
      </c>
      <c r="K519" t="str">
        <f t="shared" si="14"/>
        <v/>
      </c>
      <c r="L519" t="str">
        <f t="shared" si="15"/>
        <v/>
      </c>
    </row>
    <row r="520" spans="1:25" ht="14.25">
      <c r="A520" s="5" t="s">
        <v>1169</v>
      </c>
      <c r="B520" s="5" t="s">
        <v>1170</v>
      </c>
      <c r="C520" s="5" t="s">
        <v>1171</v>
      </c>
      <c r="D520" s="5"/>
      <c r="E520" s="5" t="s">
        <v>33</v>
      </c>
      <c r="F520" s="5" t="s">
        <v>748</v>
      </c>
      <c r="G520" s="5" t="s">
        <v>1168</v>
      </c>
      <c r="H520" s="5" t="s">
        <v>36</v>
      </c>
      <c r="I520" s="5" t="s">
        <v>72</v>
      </c>
      <c r="J520" s="5"/>
      <c r="K520" s="5" t="str">
        <f t="shared" si="14"/>
        <v/>
      </c>
      <c r="L520" s="5" t="str">
        <f t="shared" si="15"/>
        <v>e-Notification;</v>
      </c>
      <c r="M520" s="5"/>
      <c r="N520" s="5"/>
      <c r="O520" s="5"/>
      <c r="P520" s="5" t="s">
        <v>36</v>
      </c>
      <c r="Q520" s="5"/>
      <c r="R520" s="5"/>
      <c r="S520" s="5"/>
      <c r="T520" s="5"/>
      <c r="U520" s="5"/>
      <c r="V520" s="5"/>
      <c r="W520" s="5"/>
      <c r="X520" s="5"/>
      <c r="Y520" s="5"/>
    </row>
    <row r="521" spans="1:25" ht="14.25">
      <c r="A521" t="s">
        <v>1169</v>
      </c>
      <c r="B521" t="s">
        <v>1170</v>
      </c>
      <c r="C521" t="s">
        <v>1172</v>
      </c>
      <c r="E521" t="s">
        <v>61</v>
      </c>
      <c r="G521" t="s">
        <v>1168</v>
      </c>
      <c r="K521" t="str">
        <f t="shared" si="14"/>
        <v/>
      </c>
      <c r="L521" t="str">
        <f t="shared" si="15"/>
        <v/>
      </c>
    </row>
    <row r="522" spans="1:25" ht="14.25">
      <c r="A522" t="s">
        <v>1169</v>
      </c>
      <c r="B522" t="s">
        <v>1170</v>
      </c>
      <c r="C522" t="s">
        <v>1173</v>
      </c>
      <c r="E522" t="s">
        <v>61</v>
      </c>
      <c r="G522" t="s">
        <v>1174</v>
      </c>
      <c r="K522" t="str">
        <f t="shared" si="14"/>
        <v/>
      </c>
      <c r="L522" t="str">
        <f t="shared" si="15"/>
        <v/>
      </c>
    </row>
    <row r="523" spans="1:25" ht="14.25">
      <c r="A523" s="5" t="s">
        <v>1175</v>
      </c>
      <c r="B523" s="5" t="s">
        <v>1176</v>
      </c>
      <c r="C523" s="5" t="s">
        <v>1177</v>
      </c>
      <c r="D523" s="5"/>
      <c r="E523" s="5" t="s">
        <v>33</v>
      </c>
      <c r="F523" s="5"/>
      <c r="G523" s="5" t="s">
        <v>1174</v>
      </c>
      <c r="H523" s="5" t="s">
        <v>36</v>
      </c>
      <c r="I523" s="5" t="s">
        <v>37</v>
      </c>
      <c r="J523" s="5"/>
      <c r="K523" s="5" t="str">
        <f t="shared" si="14"/>
        <v/>
      </c>
      <c r="L523" s="5" t="str">
        <f t="shared" si="15"/>
        <v>e-Notification; e-Submission;</v>
      </c>
      <c r="M523" s="5"/>
      <c r="N523" s="5"/>
      <c r="O523" s="5"/>
      <c r="P523" s="5" t="s">
        <v>36</v>
      </c>
      <c r="Q523" s="5"/>
      <c r="R523" s="5" t="s">
        <v>36</v>
      </c>
      <c r="S523" s="5"/>
      <c r="T523" s="5"/>
      <c r="U523" s="5"/>
      <c r="V523" s="5"/>
      <c r="W523" s="5"/>
      <c r="X523" s="5"/>
      <c r="Y523" s="5"/>
    </row>
    <row r="524" spans="1:25" ht="14.25">
      <c r="A524" t="s">
        <v>1175</v>
      </c>
      <c r="B524" t="s">
        <v>1176</v>
      </c>
      <c r="C524" t="s">
        <v>1178</v>
      </c>
      <c r="E524" t="s">
        <v>64</v>
      </c>
      <c r="G524" t="s">
        <v>1174</v>
      </c>
      <c r="K524" t="str">
        <f t="shared" si="14"/>
        <v/>
      </c>
      <c r="L524" t="str">
        <f t="shared" si="15"/>
        <v/>
      </c>
    </row>
    <row r="525" spans="1:25" ht="14.25">
      <c r="A525" t="s">
        <v>1175</v>
      </c>
      <c r="B525" t="s">
        <v>1176</v>
      </c>
      <c r="C525" t="s">
        <v>1179</v>
      </c>
      <c r="E525" t="s">
        <v>61</v>
      </c>
      <c r="G525" t="s">
        <v>1174</v>
      </c>
      <c r="K525" t="str">
        <f t="shared" si="14"/>
        <v/>
      </c>
      <c r="L525" t="str">
        <f t="shared" si="15"/>
        <v/>
      </c>
    </row>
    <row r="526" spans="1:25" ht="14.25">
      <c r="A526" t="s">
        <v>1175</v>
      </c>
      <c r="B526" t="s">
        <v>1176</v>
      </c>
      <c r="C526" t="s">
        <v>1180</v>
      </c>
      <c r="E526" t="s">
        <v>61</v>
      </c>
      <c r="G526" t="s">
        <v>1174</v>
      </c>
      <c r="K526" t="str">
        <f t="shared" si="14"/>
        <v/>
      </c>
      <c r="L526" t="str">
        <f t="shared" si="15"/>
        <v/>
      </c>
    </row>
    <row r="527" spans="1:25" ht="14.25">
      <c r="A527" t="s">
        <v>1175</v>
      </c>
      <c r="B527" t="s">
        <v>1176</v>
      </c>
      <c r="C527" t="s">
        <v>1181</v>
      </c>
      <c r="E527" t="s">
        <v>39</v>
      </c>
      <c r="F527" t="s">
        <v>1182</v>
      </c>
      <c r="G527" t="s">
        <v>1183</v>
      </c>
      <c r="K527" t="str">
        <f t="shared" si="14"/>
        <v/>
      </c>
      <c r="L527" t="str">
        <f t="shared" si="15"/>
        <v/>
      </c>
    </row>
    <row r="528" spans="1:25" ht="14.25">
      <c r="A528" s="5" t="s">
        <v>1184</v>
      </c>
      <c r="B528" s="5" t="s">
        <v>1185</v>
      </c>
      <c r="C528" s="5" t="s">
        <v>1186</v>
      </c>
      <c r="D528" s="5"/>
      <c r="E528" s="5" t="s">
        <v>33</v>
      </c>
      <c r="F528" s="5"/>
      <c r="G528" s="5" t="s">
        <v>1187</v>
      </c>
      <c r="H528" s="5" t="s">
        <v>36</v>
      </c>
      <c r="I528" s="5" t="s">
        <v>37</v>
      </c>
      <c r="J528" s="5"/>
      <c r="K528" s="5" t="str">
        <f t="shared" si="14"/>
        <v/>
      </c>
      <c r="L528" s="5" t="str">
        <f t="shared" si="15"/>
        <v>e-Notification; e-Submission;</v>
      </c>
      <c r="M528" s="5"/>
      <c r="N528" s="5"/>
      <c r="O528" s="5"/>
      <c r="P528" s="5" t="s">
        <v>36</v>
      </c>
      <c r="Q528" s="5"/>
      <c r="R528" s="5" t="s">
        <v>36</v>
      </c>
      <c r="S528" s="5"/>
      <c r="T528" s="5"/>
      <c r="U528" s="5"/>
      <c r="V528" s="5"/>
      <c r="W528" s="5"/>
      <c r="X528" s="5"/>
      <c r="Y528" s="5"/>
    </row>
    <row r="529" spans="1:25" ht="14.25">
      <c r="A529" s="5" t="s">
        <v>1188</v>
      </c>
      <c r="B529" s="5" t="s">
        <v>1189</v>
      </c>
      <c r="C529" s="5" t="s">
        <v>1190</v>
      </c>
      <c r="D529" s="5"/>
      <c r="E529" s="5" t="s">
        <v>64</v>
      </c>
      <c r="F529" s="5"/>
      <c r="G529" s="5" t="s">
        <v>1187</v>
      </c>
      <c r="H529" s="5" t="s">
        <v>36</v>
      </c>
      <c r="I529" s="5" t="s">
        <v>349</v>
      </c>
      <c r="J529" s="5"/>
      <c r="K529" s="5" t="str">
        <f t="shared" si="14"/>
        <v/>
      </c>
      <c r="L529" s="5" t="str">
        <f t="shared" si="15"/>
        <v>e-Notification;</v>
      </c>
      <c r="M529" s="5"/>
      <c r="N529" s="5"/>
      <c r="O529" s="5"/>
      <c r="P529" s="5" t="s">
        <v>36</v>
      </c>
      <c r="Q529" s="5"/>
      <c r="R529" s="5"/>
      <c r="S529" s="5"/>
      <c r="T529" s="5"/>
      <c r="U529" s="5"/>
      <c r="V529" s="5"/>
      <c r="W529" s="5"/>
      <c r="X529" s="5"/>
      <c r="Y529" s="5"/>
    </row>
    <row r="530" spans="1:25" ht="14.25">
      <c r="A530" t="s">
        <v>1188</v>
      </c>
      <c r="B530" t="s">
        <v>1189</v>
      </c>
      <c r="C530" t="s">
        <v>1191</v>
      </c>
      <c r="E530" t="s">
        <v>44</v>
      </c>
      <c r="G530" t="s">
        <v>1192</v>
      </c>
      <c r="K530" t="str">
        <f t="shared" si="14"/>
        <v/>
      </c>
      <c r="L530" t="str">
        <f t="shared" si="15"/>
        <v/>
      </c>
    </row>
    <row r="531" spans="1:25" ht="14.25">
      <c r="A531" s="5" t="s">
        <v>1193</v>
      </c>
      <c r="B531" s="5" t="s">
        <v>1194</v>
      </c>
      <c r="C531" s="5" t="s">
        <v>1195</v>
      </c>
      <c r="D531" s="5"/>
      <c r="E531" s="5" t="s">
        <v>61</v>
      </c>
      <c r="F531" s="5"/>
      <c r="G531" s="5" t="s">
        <v>1192</v>
      </c>
      <c r="H531" s="5" t="s">
        <v>36</v>
      </c>
      <c r="I531" s="5" t="s">
        <v>72</v>
      </c>
      <c r="J531" s="5"/>
      <c r="K531" s="5" t="str">
        <f t="shared" si="14"/>
        <v/>
      </c>
      <c r="L531" s="5" t="str">
        <f t="shared" si="15"/>
        <v>e-Notification;</v>
      </c>
      <c r="M531" s="5"/>
      <c r="N531" s="5"/>
      <c r="O531" s="5"/>
      <c r="P531" s="5" t="s">
        <v>36</v>
      </c>
      <c r="Q531" s="5"/>
      <c r="R531" s="5"/>
      <c r="S531" s="5"/>
      <c r="T531" s="5"/>
      <c r="U531" s="5"/>
      <c r="V531" s="5"/>
      <c r="W531" s="5"/>
      <c r="X531" s="5"/>
      <c r="Y531" s="5"/>
    </row>
    <row r="532" spans="1:25" ht="14.25">
      <c r="A532" t="s">
        <v>1193</v>
      </c>
      <c r="B532" t="s">
        <v>1194</v>
      </c>
      <c r="C532" t="s">
        <v>1196</v>
      </c>
      <c r="E532" t="s">
        <v>61</v>
      </c>
      <c r="G532" t="s">
        <v>1192</v>
      </c>
      <c r="K532" t="str">
        <f t="shared" ref="K532:K595" si="16">CONCATENATE(IF(M532="YES","UC1;",""),IF(N532="YES"," UC2;",""),IF(O532="YES"," UC3",""))</f>
        <v/>
      </c>
      <c r="L532" t="str">
        <f t="shared" ref="L532:L595" si="17">CONCATENATE(IF(P532="YES","e-Notification;",""),IF(Q532="YES"," e-Access;",""),IF(R532="YES"," e-Submission;",""),IF(S532="YES"," e-Evaluation;",""),IF(T532="YES"," e-Awarding;",""),IF(U532="YES"," e-Request;",""),IF(V532="YES"," e-Ordering;",""),IF(W532="YES"," e-Fulfiltment;",""),IF(X532="YES"," e-Invoicing;",""),IF(Y532="YES"," e-Payment;",""))</f>
        <v/>
      </c>
    </row>
    <row r="533" spans="1:25" ht="14.25">
      <c r="A533" t="s">
        <v>1193</v>
      </c>
      <c r="B533" t="s">
        <v>1194</v>
      </c>
      <c r="C533" t="s">
        <v>1197</v>
      </c>
      <c r="E533" t="s">
        <v>64</v>
      </c>
      <c r="G533" t="s">
        <v>1192</v>
      </c>
      <c r="K533" t="str">
        <f t="shared" si="16"/>
        <v/>
      </c>
      <c r="L533" t="str">
        <f t="shared" si="17"/>
        <v/>
      </c>
    </row>
    <row r="534" spans="1:25" ht="14.25">
      <c r="A534" t="s">
        <v>1193</v>
      </c>
      <c r="B534" t="s">
        <v>1194</v>
      </c>
      <c r="C534" t="s">
        <v>1197</v>
      </c>
      <c r="E534" t="s">
        <v>44</v>
      </c>
      <c r="G534" t="s">
        <v>1192</v>
      </c>
      <c r="K534" t="str">
        <f t="shared" si="16"/>
        <v/>
      </c>
      <c r="L534" t="str">
        <f t="shared" si="17"/>
        <v/>
      </c>
    </row>
    <row r="535" spans="1:25" ht="14.25">
      <c r="A535" t="s">
        <v>1193</v>
      </c>
      <c r="B535" t="s">
        <v>1194</v>
      </c>
      <c r="C535" t="s">
        <v>1198</v>
      </c>
      <c r="E535" t="s">
        <v>39</v>
      </c>
      <c r="F535" t="s">
        <v>428</v>
      </c>
      <c r="G535" t="s">
        <v>1199</v>
      </c>
      <c r="K535" t="str">
        <f t="shared" si="16"/>
        <v/>
      </c>
      <c r="L535" t="str">
        <f t="shared" si="17"/>
        <v/>
      </c>
    </row>
    <row r="536" spans="1:25" ht="14.25">
      <c r="A536" s="5" t="s">
        <v>1200</v>
      </c>
      <c r="B536" s="5" t="s">
        <v>1201</v>
      </c>
      <c r="C536" s="5" t="s">
        <v>1202</v>
      </c>
      <c r="D536" s="5"/>
      <c r="E536" s="5" t="s">
        <v>33</v>
      </c>
      <c r="F536" s="5" t="s">
        <v>240</v>
      </c>
      <c r="G536" s="5" t="s">
        <v>1199</v>
      </c>
      <c r="H536" s="5" t="s">
        <v>36</v>
      </c>
      <c r="I536" s="5" t="s">
        <v>91</v>
      </c>
      <c r="J536" s="5"/>
      <c r="K536" s="5" t="str">
        <f t="shared" si="16"/>
        <v/>
      </c>
      <c r="L536" s="5" t="str">
        <f t="shared" si="17"/>
        <v>e-Notification;</v>
      </c>
      <c r="M536" s="5"/>
      <c r="N536" s="5"/>
      <c r="O536" s="5"/>
      <c r="P536" s="5" t="s">
        <v>36</v>
      </c>
      <c r="Q536" s="5"/>
      <c r="R536" s="5"/>
      <c r="S536" s="5"/>
      <c r="T536" s="5"/>
      <c r="U536" s="5"/>
      <c r="V536" s="5"/>
      <c r="W536" s="5"/>
      <c r="X536" s="5"/>
      <c r="Y536" s="5"/>
    </row>
    <row r="537" spans="1:25" ht="14.25">
      <c r="A537" t="s">
        <v>1200</v>
      </c>
      <c r="B537" t="s">
        <v>1201</v>
      </c>
      <c r="C537" t="s">
        <v>1203</v>
      </c>
      <c r="E537" t="s">
        <v>64</v>
      </c>
      <c r="G537" t="s">
        <v>1199</v>
      </c>
      <c r="K537" t="str">
        <f t="shared" si="16"/>
        <v/>
      </c>
      <c r="L537" t="str">
        <f t="shared" si="17"/>
        <v/>
      </c>
    </row>
    <row r="538" spans="1:25" ht="14.25">
      <c r="A538" t="s">
        <v>1200</v>
      </c>
      <c r="B538" t="s">
        <v>1201</v>
      </c>
      <c r="C538" t="s">
        <v>1204</v>
      </c>
      <c r="E538" t="s">
        <v>61</v>
      </c>
      <c r="G538" t="s">
        <v>1199</v>
      </c>
      <c r="K538" t="str">
        <f t="shared" si="16"/>
        <v/>
      </c>
      <c r="L538" t="str">
        <f t="shared" si="17"/>
        <v/>
      </c>
    </row>
    <row r="539" spans="1:25" ht="14.25">
      <c r="A539" t="s">
        <v>1200</v>
      </c>
      <c r="B539" t="s">
        <v>1201</v>
      </c>
      <c r="C539" t="s">
        <v>1205</v>
      </c>
      <c r="E539" t="s">
        <v>39</v>
      </c>
      <c r="F539" t="s">
        <v>1206</v>
      </c>
      <c r="G539" t="s">
        <v>1199</v>
      </c>
      <c r="K539" t="str">
        <f t="shared" si="16"/>
        <v/>
      </c>
      <c r="L539" t="str">
        <f t="shared" si="17"/>
        <v/>
      </c>
    </row>
    <row r="540" spans="1:25" ht="14.25">
      <c r="A540" t="s">
        <v>1200</v>
      </c>
      <c r="B540" t="s">
        <v>1201</v>
      </c>
      <c r="C540" t="s">
        <v>1203</v>
      </c>
      <c r="E540" t="s">
        <v>44</v>
      </c>
      <c r="G540" t="s">
        <v>1207</v>
      </c>
      <c r="K540" t="str">
        <f t="shared" si="16"/>
        <v/>
      </c>
      <c r="L540" t="str">
        <f t="shared" si="17"/>
        <v/>
      </c>
    </row>
    <row r="541" spans="1:25" ht="14.25">
      <c r="A541" s="5" t="s">
        <v>1208</v>
      </c>
      <c r="B541" s="5" t="s">
        <v>1209</v>
      </c>
      <c r="C541" s="5" t="s">
        <v>1210</v>
      </c>
      <c r="D541" s="5"/>
      <c r="E541" s="5" t="s">
        <v>33</v>
      </c>
      <c r="F541" s="5" t="s">
        <v>385</v>
      </c>
      <c r="G541" s="5" t="s">
        <v>1207</v>
      </c>
      <c r="H541" s="5" t="s">
        <v>36</v>
      </c>
      <c r="I541" s="5" t="s">
        <v>91</v>
      </c>
      <c r="J541" s="5"/>
      <c r="K541" s="5" t="str">
        <f t="shared" si="16"/>
        <v/>
      </c>
      <c r="L541" s="5" t="str">
        <f t="shared" si="17"/>
        <v>e-Notification;</v>
      </c>
      <c r="M541" s="5"/>
      <c r="N541" s="5"/>
      <c r="O541" s="5"/>
      <c r="P541" s="5" t="s">
        <v>36</v>
      </c>
      <c r="Q541" s="5"/>
      <c r="R541" s="5"/>
      <c r="S541" s="5"/>
      <c r="T541" s="5"/>
      <c r="U541" s="5"/>
      <c r="V541" s="5"/>
      <c r="W541" s="5"/>
      <c r="X541" s="5"/>
      <c r="Y541" s="5"/>
    </row>
    <row r="542" spans="1:25" ht="14.25">
      <c r="A542" t="s">
        <v>1208</v>
      </c>
      <c r="B542" t="s">
        <v>1209</v>
      </c>
      <c r="C542" t="s">
        <v>1211</v>
      </c>
      <c r="E542" t="s">
        <v>64</v>
      </c>
      <c r="G542" t="s">
        <v>1207</v>
      </c>
      <c r="K542" t="str">
        <f t="shared" si="16"/>
        <v/>
      </c>
      <c r="L542" t="str">
        <f t="shared" si="17"/>
        <v/>
      </c>
    </row>
    <row r="543" spans="1:25" ht="14.25">
      <c r="A543" t="s">
        <v>1208</v>
      </c>
      <c r="B543" t="s">
        <v>1209</v>
      </c>
      <c r="C543" t="s">
        <v>1165</v>
      </c>
      <c r="E543" t="s">
        <v>39</v>
      </c>
      <c r="F543" t="s">
        <v>1166</v>
      </c>
      <c r="G543" t="s">
        <v>1212</v>
      </c>
      <c r="K543" t="str">
        <f t="shared" si="16"/>
        <v/>
      </c>
      <c r="L543" t="str">
        <f t="shared" si="17"/>
        <v/>
      </c>
    </row>
    <row r="544" spans="1:25" ht="14.25">
      <c r="A544" s="5" t="s">
        <v>1213</v>
      </c>
      <c r="B544" s="5" t="s">
        <v>1214</v>
      </c>
      <c r="C544" s="5" t="s">
        <v>1215</v>
      </c>
      <c r="D544" s="5"/>
      <c r="E544" s="5" t="s">
        <v>33</v>
      </c>
      <c r="F544" s="5" t="s">
        <v>1216</v>
      </c>
      <c r="G544" s="5" t="s">
        <v>1212</v>
      </c>
      <c r="H544" s="5" t="s">
        <v>36</v>
      </c>
      <c r="I544" s="5" t="s">
        <v>37</v>
      </c>
      <c r="J544" s="5"/>
      <c r="K544" s="5" t="str">
        <f t="shared" si="16"/>
        <v/>
      </c>
      <c r="L544" s="5" t="str">
        <f t="shared" si="17"/>
        <v>e-Notification; e-Access;</v>
      </c>
      <c r="M544" s="5"/>
      <c r="N544" s="5"/>
      <c r="O544" s="5"/>
      <c r="P544" s="5" t="s">
        <v>36</v>
      </c>
      <c r="Q544" s="5" t="s">
        <v>36</v>
      </c>
      <c r="R544" s="5"/>
      <c r="S544" s="5"/>
      <c r="T544" s="5"/>
      <c r="U544" s="5"/>
      <c r="V544" s="5"/>
      <c r="W544" s="5"/>
      <c r="X544" s="5"/>
      <c r="Y544" s="5"/>
    </row>
    <row r="545" spans="1:25" ht="14.25">
      <c r="A545" s="5" t="s">
        <v>1213</v>
      </c>
      <c r="B545" s="5" t="s">
        <v>1214</v>
      </c>
      <c r="C545" s="5" t="s">
        <v>1217</v>
      </c>
      <c r="D545" s="5"/>
      <c r="E545" s="5" t="s">
        <v>33</v>
      </c>
      <c r="F545" s="5" t="s">
        <v>1218</v>
      </c>
      <c r="G545" s="5" t="s">
        <v>1212</v>
      </c>
      <c r="H545" s="5" t="s">
        <v>36</v>
      </c>
      <c r="I545" s="5" t="s">
        <v>139</v>
      </c>
      <c r="J545" s="5"/>
      <c r="K545" s="5" t="str">
        <f t="shared" si="16"/>
        <v/>
      </c>
      <c r="L545" s="5" t="str">
        <f t="shared" si="17"/>
        <v>e-Notification; e-Access;</v>
      </c>
      <c r="M545" s="5"/>
      <c r="N545" s="5"/>
      <c r="O545" s="5"/>
      <c r="P545" s="5" t="s">
        <v>36</v>
      </c>
      <c r="Q545" s="5" t="s">
        <v>36</v>
      </c>
      <c r="R545" s="5"/>
      <c r="S545" s="5"/>
      <c r="T545" s="5"/>
      <c r="U545" s="5"/>
      <c r="V545" s="5"/>
      <c r="W545" s="5"/>
      <c r="X545" s="5"/>
      <c r="Y545" s="5"/>
    </row>
    <row r="546" spans="1:25" ht="14.25">
      <c r="A546" t="s">
        <v>1213</v>
      </c>
      <c r="B546" t="s">
        <v>1214</v>
      </c>
      <c r="C546" t="s">
        <v>1219</v>
      </c>
      <c r="E546" t="s">
        <v>64</v>
      </c>
      <c r="G546" t="s">
        <v>1212</v>
      </c>
      <c r="K546" t="str">
        <f t="shared" si="16"/>
        <v/>
      </c>
      <c r="L546" t="str">
        <f t="shared" si="17"/>
        <v/>
      </c>
    </row>
    <row r="547" spans="1:25" ht="14.25">
      <c r="A547" s="5" t="s">
        <v>1213</v>
      </c>
      <c r="B547" s="5" t="s">
        <v>1214</v>
      </c>
      <c r="C547" s="5" t="s">
        <v>1220</v>
      </c>
      <c r="D547" s="5"/>
      <c r="E547" s="5" t="s">
        <v>45</v>
      </c>
      <c r="F547" s="5" t="s">
        <v>1221</v>
      </c>
      <c r="G547" s="5" t="s">
        <v>1212</v>
      </c>
      <c r="H547" s="5" t="s">
        <v>36</v>
      </c>
      <c r="I547" s="5" t="s">
        <v>139</v>
      </c>
      <c r="J547" s="5"/>
      <c r="K547" s="5" t="str">
        <f t="shared" si="16"/>
        <v/>
      </c>
      <c r="L547" s="5" t="str">
        <f t="shared" si="17"/>
        <v>e-Notification; e-Access;</v>
      </c>
      <c r="M547" s="5"/>
      <c r="N547" s="5"/>
      <c r="O547" s="5"/>
      <c r="P547" s="5" t="s">
        <v>36</v>
      </c>
      <c r="Q547" s="5" t="s">
        <v>36</v>
      </c>
      <c r="R547" s="5"/>
      <c r="S547" s="5"/>
      <c r="T547" s="5"/>
      <c r="U547" s="5"/>
      <c r="V547" s="5"/>
      <c r="W547" s="5"/>
      <c r="X547" s="5"/>
      <c r="Y547" s="5"/>
    </row>
    <row r="548" spans="1:25" ht="14.25">
      <c r="A548" t="s">
        <v>1213</v>
      </c>
      <c r="B548" t="s">
        <v>1214</v>
      </c>
      <c r="C548" t="s">
        <v>1222</v>
      </c>
      <c r="E548" t="s">
        <v>44</v>
      </c>
      <c r="G548" t="s">
        <v>1212</v>
      </c>
      <c r="K548" t="str">
        <f t="shared" si="16"/>
        <v/>
      </c>
      <c r="L548" t="str">
        <f t="shared" si="17"/>
        <v/>
      </c>
    </row>
    <row r="549" spans="1:25" ht="14.25">
      <c r="A549" t="s">
        <v>1213</v>
      </c>
      <c r="B549" t="s">
        <v>1214</v>
      </c>
      <c r="C549" t="s">
        <v>1223</v>
      </c>
      <c r="E549" t="s">
        <v>44</v>
      </c>
      <c r="G549" t="s">
        <v>1212</v>
      </c>
      <c r="K549" t="str">
        <f t="shared" si="16"/>
        <v/>
      </c>
      <c r="L549" t="str">
        <f t="shared" si="17"/>
        <v/>
      </c>
    </row>
    <row r="550" spans="1:25" ht="14.25">
      <c r="A550" t="s">
        <v>1213</v>
      </c>
      <c r="B550" t="s">
        <v>1214</v>
      </c>
      <c r="C550" t="s">
        <v>1224</v>
      </c>
      <c r="E550" t="s">
        <v>44</v>
      </c>
      <c r="G550" t="s">
        <v>1225</v>
      </c>
      <c r="K550" t="str">
        <f t="shared" si="16"/>
        <v/>
      </c>
      <c r="L550" t="str">
        <f t="shared" si="17"/>
        <v/>
      </c>
    </row>
    <row r="551" spans="1:25" ht="14.25">
      <c r="A551" s="5" t="s">
        <v>1226</v>
      </c>
      <c r="B551" s="5" t="s">
        <v>1227</v>
      </c>
      <c r="C551" s="5" t="s">
        <v>1228</v>
      </c>
      <c r="D551" s="5"/>
      <c r="E551" s="5" t="s">
        <v>33</v>
      </c>
      <c r="F551" s="5"/>
      <c r="G551" s="5" t="s">
        <v>1225</v>
      </c>
      <c r="H551" s="5" t="s">
        <v>36</v>
      </c>
      <c r="I551" s="5" t="s">
        <v>37</v>
      </c>
      <c r="J551" s="5"/>
      <c r="K551" s="5" t="str">
        <f t="shared" si="16"/>
        <v/>
      </c>
      <c r="L551" s="5" t="str">
        <f t="shared" si="17"/>
        <v>e-Notification;</v>
      </c>
      <c r="M551" s="5"/>
      <c r="N551" s="5"/>
      <c r="O551" s="5"/>
      <c r="P551" s="5" t="s">
        <v>36</v>
      </c>
      <c r="Q551" s="5"/>
      <c r="R551" s="5"/>
      <c r="S551" s="5"/>
      <c r="T551" s="5"/>
      <c r="U551" s="5"/>
      <c r="V551" s="5"/>
      <c r="W551" s="5"/>
      <c r="X551" s="5"/>
      <c r="Y551" s="5"/>
    </row>
    <row r="552" spans="1:25" ht="14.25">
      <c r="A552" t="s">
        <v>1226</v>
      </c>
      <c r="B552" t="s">
        <v>1227</v>
      </c>
      <c r="C552" t="s">
        <v>1229</v>
      </c>
      <c r="E552" t="s">
        <v>64</v>
      </c>
      <c r="G552" t="s">
        <v>1225</v>
      </c>
      <c r="K552" t="str">
        <f t="shared" si="16"/>
        <v/>
      </c>
      <c r="L552" t="str">
        <f t="shared" si="17"/>
        <v/>
      </c>
    </row>
    <row r="553" spans="1:25" ht="14.25">
      <c r="A553" t="s">
        <v>1226</v>
      </c>
      <c r="B553" t="s">
        <v>1227</v>
      </c>
      <c r="C553" t="s">
        <v>1230</v>
      </c>
      <c r="E553" t="s">
        <v>61</v>
      </c>
      <c r="G553" t="s">
        <v>1225</v>
      </c>
      <c r="K553" t="str">
        <f t="shared" si="16"/>
        <v/>
      </c>
      <c r="L553" t="str">
        <f t="shared" si="17"/>
        <v/>
      </c>
    </row>
    <row r="554" spans="1:25" ht="14.25">
      <c r="A554" t="s">
        <v>1226</v>
      </c>
      <c r="B554" t="s">
        <v>1227</v>
      </c>
      <c r="C554" t="s">
        <v>1231</v>
      </c>
      <c r="E554" t="s">
        <v>39</v>
      </c>
      <c r="F554" t="s">
        <v>1232</v>
      </c>
      <c r="G554" t="s">
        <v>1233</v>
      </c>
      <c r="K554" t="str">
        <f t="shared" si="16"/>
        <v/>
      </c>
      <c r="L554" t="str">
        <f t="shared" si="17"/>
        <v/>
      </c>
    </row>
    <row r="555" spans="1:25" ht="14.25">
      <c r="A555" s="5" t="s">
        <v>1234</v>
      </c>
      <c r="B555" s="5" t="s">
        <v>1235</v>
      </c>
      <c r="C555" s="5" t="s">
        <v>1236</v>
      </c>
      <c r="D555" s="5"/>
      <c r="E555" s="5" t="s">
        <v>33</v>
      </c>
      <c r="F555" s="5" t="s">
        <v>385</v>
      </c>
      <c r="G555" s="5" t="s">
        <v>1233</v>
      </c>
      <c r="H555" s="5" t="s">
        <v>36</v>
      </c>
      <c r="I555" s="5" t="s">
        <v>91</v>
      </c>
      <c r="J555" s="5"/>
      <c r="K555" s="5" t="str">
        <f t="shared" si="16"/>
        <v/>
      </c>
      <c r="L555" s="5" t="str">
        <f t="shared" si="17"/>
        <v>e-Notification;</v>
      </c>
      <c r="M555" s="5"/>
      <c r="N555" s="5"/>
      <c r="O555" s="5"/>
      <c r="P555" s="5" t="s">
        <v>36</v>
      </c>
      <c r="Q555" s="5"/>
      <c r="R555" s="5"/>
      <c r="S555" s="5"/>
      <c r="T555" s="5"/>
      <c r="U555" s="5"/>
      <c r="V555" s="5"/>
      <c r="W555" s="5"/>
      <c r="X555" s="5"/>
      <c r="Y555" s="5"/>
    </row>
    <row r="556" spans="1:25" ht="14.25">
      <c r="A556" t="s">
        <v>1234</v>
      </c>
      <c r="B556" t="s">
        <v>1235</v>
      </c>
      <c r="C556" t="s">
        <v>1237</v>
      </c>
      <c r="E556" t="s">
        <v>39</v>
      </c>
      <c r="F556" t="s">
        <v>1238</v>
      </c>
      <c r="G556" t="s">
        <v>1233</v>
      </c>
      <c r="K556" t="str">
        <f t="shared" si="16"/>
        <v/>
      </c>
      <c r="L556" t="str">
        <f t="shared" si="17"/>
        <v/>
      </c>
    </row>
    <row r="557" spans="1:25" ht="14.25">
      <c r="A557" t="s">
        <v>1234</v>
      </c>
      <c r="B557" t="s">
        <v>1235</v>
      </c>
      <c r="C557" t="s">
        <v>1239</v>
      </c>
      <c r="E557" t="s">
        <v>39</v>
      </c>
      <c r="F557" t="s">
        <v>1240</v>
      </c>
      <c r="G557" t="s">
        <v>1233</v>
      </c>
      <c r="K557" t="str">
        <f t="shared" si="16"/>
        <v/>
      </c>
      <c r="L557" t="str">
        <f t="shared" si="17"/>
        <v/>
      </c>
    </row>
    <row r="558" spans="1:25" ht="14.25">
      <c r="A558" t="s">
        <v>1234</v>
      </c>
      <c r="B558" t="s">
        <v>1235</v>
      </c>
      <c r="C558" t="s">
        <v>1241</v>
      </c>
      <c r="E558" t="s">
        <v>61</v>
      </c>
      <c r="G558" t="s">
        <v>1242</v>
      </c>
      <c r="K558" t="str">
        <f t="shared" si="16"/>
        <v/>
      </c>
      <c r="L558" t="str">
        <f t="shared" si="17"/>
        <v/>
      </c>
    </row>
    <row r="559" spans="1:25" ht="14.25">
      <c r="A559" s="5" t="s">
        <v>1243</v>
      </c>
      <c r="B559" s="5" t="s">
        <v>1244</v>
      </c>
      <c r="C559" s="5" t="s">
        <v>1245</v>
      </c>
      <c r="D559" s="5"/>
      <c r="E559" s="5" t="s">
        <v>33</v>
      </c>
      <c r="F559" s="5" t="s">
        <v>1246</v>
      </c>
      <c r="G559" s="5" t="s">
        <v>1242</v>
      </c>
      <c r="H559" s="5" t="s">
        <v>36</v>
      </c>
      <c r="I559" s="5" t="s">
        <v>269</v>
      </c>
      <c r="J559" s="5"/>
      <c r="K559" s="5" t="str">
        <f t="shared" si="16"/>
        <v/>
      </c>
      <c r="L559" s="5" t="str">
        <f t="shared" si="17"/>
        <v>e-Notification; e-Awarding;</v>
      </c>
      <c r="M559" s="5"/>
      <c r="N559" s="5"/>
      <c r="O559" s="5"/>
      <c r="P559" s="5" t="s">
        <v>36</v>
      </c>
      <c r="Q559" s="5"/>
      <c r="R559" s="5"/>
      <c r="S559" s="5"/>
      <c r="T559" s="5" t="s">
        <v>36</v>
      </c>
      <c r="U559" s="5"/>
      <c r="V559" s="5"/>
      <c r="W559" s="5"/>
      <c r="X559" s="5"/>
      <c r="Y559" s="5"/>
    </row>
    <row r="560" spans="1:25" ht="14.25">
      <c r="A560" t="s">
        <v>1243</v>
      </c>
      <c r="B560" t="s">
        <v>1244</v>
      </c>
      <c r="C560" t="s">
        <v>132</v>
      </c>
      <c r="E560" t="s">
        <v>44</v>
      </c>
      <c r="G560" t="s">
        <v>1247</v>
      </c>
      <c r="K560" t="str">
        <f t="shared" si="16"/>
        <v/>
      </c>
      <c r="L560" t="str">
        <f t="shared" si="17"/>
        <v/>
      </c>
    </row>
    <row r="561" spans="1:25" ht="14.25">
      <c r="A561" s="5" t="s">
        <v>1248</v>
      </c>
      <c r="B561" s="5" t="s">
        <v>1249</v>
      </c>
      <c r="C561" s="5" t="s">
        <v>1250</v>
      </c>
      <c r="D561" s="5"/>
      <c r="E561" s="5" t="s">
        <v>33</v>
      </c>
      <c r="F561" s="5"/>
      <c r="G561" s="5" t="s">
        <v>1247</v>
      </c>
      <c r="H561" s="5" t="s">
        <v>36</v>
      </c>
      <c r="I561" s="5" t="s">
        <v>37</v>
      </c>
      <c r="J561" s="5"/>
      <c r="K561" s="5" t="str">
        <f t="shared" si="16"/>
        <v/>
      </c>
      <c r="L561" s="5" t="str">
        <f t="shared" si="17"/>
        <v xml:space="preserve"> e-Payment;</v>
      </c>
      <c r="M561" s="5"/>
      <c r="N561" s="5"/>
      <c r="O561" s="5"/>
      <c r="P561" s="5"/>
      <c r="Q561" s="5"/>
      <c r="R561" s="5"/>
      <c r="S561" s="5"/>
      <c r="T561" s="5"/>
      <c r="U561" s="5"/>
      <c r="V561" s="5"/>
      <c r="W561" s="5"/>
      <c r="X561" s="5"/>
      <c r="Y561" s="5" t="s">
        <v>36</v>
      </c>
    </row>
    <row r="562" spans="1:25" ht="14.25">
      <c r="A562" t="s">
        <v>1248</v>
      </c>
      <c r="B562" t="s">
        <v>1249</v>
      </c>
      <c r="C562" t="s">
        <v>1251</v>
      </c>
      <c r="E562" t="s">
        <v>64</v>
      </c>
      <c r="G562" t="s">
        <v>1252</v>
      </c>
      <c r="K562" t="str">
        <f t="shared" si="16"/>
        <v/>
      </c>
      <c r="L562" t="str">
        <f t="shared" si="17"/>
        <v/>
      </c>
    </row>
    <row r="563" spans="1:25" ht="14.25">
      <c r="A563" s="5" t="s">
        <v>1253</v>
      </c>
      <c r="B563" s="5" t="s">
        <v>1254</v>
      </c>
      <c r="C563" s="5" t="s">
        <v>1255</v>
      </c>
      <c r="D563" s="5"/>
      <c r="E563" s="5" t="s">
        <v>33</v>
      </c>
      <c r="F563" s="5" t="s">
        <v>385</v>
      </c>
      <c r="G563" s="5" t="s">
        <v>1256</v>
      </c>
      <c r="H563" s="5" t="s">
        <v>36</v>
      </c>
      <c r="I563" s="5" t="s">
        <v>91</v>
      </c>
      <c r="J563" s="5"/>
      <c r="K563" s="5" t="str">
        <f t="shared" si="16"/>
        <v/>
      </c>
      <c r="L563" s="5" t="str">
        <f t="shared" si="17"/>
        <v>e-Notification; e-Evaluation; e-Awarding;</v>
      </c>
      <c r="M563" s="5"/>
      <c r="N563" s="5"/>
      <c r="O563" s="5"/>
      <c r="P563" s="5" t="s">
        <v>36</v>
      </c>
      <c r="Q563" s="5"/>
      <c r="R563" s="5"/>
      <c r="S563" s="5" t="s">
        <v>36</v>
      </c>
      <c r="T563" s="5" t="s">
        <v>36</v>
      </c>
      <c r="U563" s="5"/>
      <c r="V563" s="5"/>
      <c r="W563" s="5"/>
      <c r="X563" s="5"/>
      <c r="Y563" s="5"/>
    </row>
    <row r="564" spans="1:25" ht="14.25">
      <c r="A564" s="5" t="s">
        <v>1253</v>
      </c>
      <c r="B564" s="5" t="s">
        <v>1254</v>
      </c>
      <c r="C564" s="5" t="s">
        <v>1257</v>
      </c>
      <c r="D564" s="5"/>
      <c r="E564" s="5" t="s">
        <v>64</v>
      </c>
      <c r="F564" s="5"/>
      <c r="G564" s="5" t="s">
        <v>1258</v>
      </c>
      <c r="H564" s="5" t="s">
        <v>36</v>
      </c>
      <c r="I564" s="5" t="s">
        <v>349</v>
      </c>
      <c r="J564" s="5"/>
      <c r="K564" s="5" t="str">
        <f t="shared" si="16"/>
        <v/>
      </c>
      <c r="L564" s="5" t="str">
        <f t="shared" si="17"/>
        <v>e-Notification; e-Evaluation; e-Awarding;</v>
      </c>
      <c r="M564" s="5"/>
      <c r="N564" s="5"/>
      <c r="O564" s="5"/>
      <c r="P564" s="5" t="s">
        <v>36</v>
      </c>
      <c r="Q564" s="5"/>
      <c r="R564" s="5"/>
      <c r="S564" s="5" t="s">
        <v>36</v>
      </c>
      <c r="T564" s="5" t="s">
        <v>36</v>
      </c>
      <c r="U564" s="5"/>
      <c r="V564" s="5"/>
      <c r="W564" s="5"/>
      <c r="X564" s="5"/>
      <c r="Y564" s="5"/>
    </row>
    <row r="565" spans="1:25" ht="14.25">
      <c r="A565" s="5" t="s">
        <v>1259</v>
      </c>
      <c r="B565" s="5" t="s">
        <v>1260</v>
      </c>
      <c r="C565" s="5" t="s">
        <v>1261</v>
      </c>
      <c r="D565" s="5"/>
      <c r="E565" s="5" t="s">
        <v>64</v>
      </c>
      <c r="F565" s="5"/>
      <c r="G565" s="5" t="s">
        <v>1262</v>
      </c>
      <c r="H565" s="5" t="s">
        <v>36</v>
      </c>
      <c r="I565" s="5" t="s">
        <v>349</v>
      </c>
      <c r="J565" s="5"/>
      <c r="K565" s="5" t="str">
        <f t="shared" si="16"/>
        <v>UC1; UC2;</v>
      </c>
      <c r="L565" s="5" t="str">
        <f t="shared" si="17"/>
        <v>e-Notification; e-Evaluation; e-Awarding;</v>
      </c>
      <c r="M565" s="5" t="s">
        <v>36</v>
      </c>
      <c r="N565" s="5" t="s">
        <v>36</v>
      </c>
      <c r="O565" s="5"/>
      <c r="P565" s="5" t="s">
        <v>36</v>
      </c>
      <c r="Q565" s="5"/>
      <c r="R565" s="5"/>
      <c r="S565" s="5" t="s">
        <v>36</v>
      </c>
      <c r="T565" s="5" t="s">
        <v>36</v>
      </c>
      <c r="U565" s="5"/>
      <c r="V565" s="5"/>
      <c r="W565" s="5"/>
      <c r="X565" s="5"/>
      <c r="Y565" s="5"/>
    </row>
    <row r="566" spans="1:25" ht="14.25">
      <c r="A566" s="5" t="s">
        <v>1263</v>
      </c>
      <c r="B566" s="5" t="s">
        <v>1264</v>
      </c>
      <c r="C566" s="5" t="s">
        <v>1265</v>
      </c>
      <c r="D566" s="5"/>
      <c r="E566" s="5" t="s">
        <v>33</v>
      </c>
      <c r="F566" s="5" t="s">
        <v>310</v>
      </c>
      <c r="G566" s="5" t="s">
        <v>1262</v>
      </c>
      <c r="H566" s="5" t="s">
        <v>36</v>
      </c>
      <c r="I566" s="5" t="s">
        <v>37</v>
      </c>
      <c r="J566" s="5"/>
      <c r="K566" s="5" t="str">
        <f t="shared" si="16"/>
        <v/>
      </c>
      <c r="L566" s="5" t="str">
        <f t="shared" si="17"/>
        <v>e-Notification;</v>
      </c>
      <c r="M566" s="5"/>
      <c r="N566" s="5"/>
      <c r="O566" s="5"/>
      <c r="P566" s="5" t="s">
        <v>36</v>
      </c>
      <c r="Q566" s="5"/>
      <c r="R566" s="5"/>
      <c r="S566" s="5"/>
      <c r="T566" s="5"/>
      <c r="U566" s="5"/>
      <c r="V566" s="5"/>
      <c r="W566" s="5"/>
      <c r="X566" s="5"/>
      <c r="Y566" s="5"/>
    </row>
    <row r="567" spans="1:25" ht="14.25">
      <c r="A567" t="s">
        <v>1263</v>
      </c>
      <c r="B567" t="s">
        <v>1264</v>
      </c>
      <c r="C567" t="s">
        <v>1266</v>
      </c>
      <c r="E567" t="s">
        <v>61</v>
      </c>
      <c r="G567" t="s">
        <v>1262</v>
      </c>
      <c r="K567" t="str">
        <f t="shared" si="16"/>
        <v/>
      </c>
      <c r="L567" t="str">
        <f t="shared" si="17"/>
        <v/>
      </c>
    </row>
    <row r="568" spans="1:25" ht="14.25">
      <c r="A568" t="s">
        <v>1263</v>
      </c>
      <c r="B568" t="s">
        <v>1264</v>
      </c>
      <c r="C568" t="s">
        <v>1267</v>
      </c>
      <c r="E568" t="s">
        <v>39</v>
      </c>
      <c r="F568" t="s">
        <v>1268</v>
      </c>
      <c r="G568" t="s">
        <v>1262</v>
      </c>
      <c r="K568" t="str">
        <f t="shared" si="16"/>
        <v/>
      </c>
      <c r="L568" t="str">
        <f t="shared" si="17"/>
        <v/>
      </c>
    </row>
    <row r="569" spans="1:25" ht="14.25">
      <c r="A569" t="s">
        <v>1263</v>
      </c>
      <c r="B569" t="s">
        <v>1264</v>
      </c>
      <c r="C569" t="s">
        <v>1269</v>
      </c>
      <c r="E569" t="s">
        <v>39</v>
      </c>
      <c r="F569" t="s">
        <v>1270</v>
      </c>
      <c r="G569" t="s">
        <v>1271</v>
      </c>
      <c r="K569" t="str">
        <f t="shared" si="16"/>
        <v/>
      </c>
      <c r="L569" t="str">
        <f t="shared" si="17"/>
        <v/>
      </c>
    </row>
    <row r="570" spans="1:25" ht="14.25">
      <c r="A570" s="5" t="s">
        <v>1272</v>
      </c>
      <c r="B570" s="5" t="s">
        <v>1273</v>
      </c>
      <c r="C570" s="5" t="s">
        <v>1274</v>
      </c>
      <c r="D570" s="5"/>
      <c r="E570" s="5" t="s">
        <v>64</v>
      </c>
      <c r="F570" s="5"/>
      <c r="G570" s="5" t="s">
        <v>1271</v>
      </c>
      <c r="H570" s="5" t="s">
        <v>36</v>
      </c>
      <c r="I570" s="5" t="s">
        <v>1275</v>
      </c>
      <c r="J570" s="5"/>
      <c r="K570" s="5" t="str">
        <f t="shared" si="16"/>
        <v/>
      </c>
      <c r="L570" s="5" t="str">
        <f t="shared" si="17"/>
        <v>e-Notification;</v>
      </c>
      <c r="M570" s="5"/>
      <c r="N570" s="5"/>
      <c r="O570" s="5"/>
      <c r="P570" s="5" t="s">
        <v>36</v>
      </c>
      <c r="Q570" s="5"/>
      <c r="R570" s="5"/>
      <c r="S570" s="5"/>
      <c r="T570" s="5"/>
      <c r="U570" s="5"/>
      <c r="V570" s="5"/>
      <c r="W570" s="5"/>
      <c r="X570" s="5"/>
      <c r="Y570" s="5"/>
    </row>
    <row r="571" spans="1:25" ht="14.25">
      <c r="A571" t="s">
        <v>1272</v>
      </c>
      <c r="B571" t="s">
        <v>1273</v>
      </c>
      <c r="C571" t="s">
        <v>1276</v>
      </c>
      <c r="E571" t="s">
        <v>39</v>
      </c>
      <c r="F571" t="s">
        <v>1277</v>
      </c>
      <c r="G571" t="s">
        <v>1271</v>
      </c>
      <c r="K571" t="str">
        <f t="shared" si="16"/>
        <v/>
      </c>
      <c r="L571" t="str">
        <f t="shared" si="17"/>
        <v/>
      </c>
    </row>
    <row r="572" spans="1:25" ht="14.25">
      <c r="A572" t="s">
        <v>1272</v>
      </c>
      <c r="B572" t="s">
        <v>1273</v>
      </c>
      <c r="C572" t="s">
        <v>1278</v>
      </c>
      <c r="E572" t="s">
        <v>39</v>
      </c>
      <c r="F572" t="s">
        <v>1279</v>
      </c>
      <c r="G572" t="s">
        <v>1280</v>
      </c>
      <c r="K572" t="str">
        <f t="shared" si="16"/>
        <v/>
      </c>
      <c r="L572" t="str">
        <f t="shared" si="17"/>
        <v/>
      </c>
    </row>
    <row r="573" spans="1:25" ht="14.25">
      <c r="A573" s="5" t="s">
        <v>1281</v>
      </c>
      <c r="B573" s="5" t="s">
        <v>1282</v>
      </c>
      <c r="C573" s="5" t="s">
        <v>1283</v>
      </c>
      <c r="D573" s="5"/>
      <c r="E573" s="5" t="s">
        <v>33</v>
      </c>
      <c r="F573" s="5"/>
      <c r="G573" s="5" t="s">
        <v>1280</v>
      </c>
      <c r="H573" s="5" t="s">
        <v>36</v>
      </c>
      <c r="I573" s="5" t="s">
        <v>37</v>
      </c>
      <c r="J573" s="5"/>
      <c r="K573" s="5" t="str">
        <f t="shared" si="16"/>
        <v/>
      </c>
      <c r="L573" s="5" t="str">
        <f t="shared" si="17"/>
        <v>e-Notification;</v>
      </c>
      <c r="M573" s="5"/>
      <c r="N573" s="5"/>
      <c r="O573" s="5"/>
      <c r="P573" s="5" t="s">
        <v>36</v>
      </c>
      <c r="Q573" s="5"/>
      <c r="R573" s="5"/>
      <c r="S573" s="5"/>
      <c r="T573" s="5"/>
      <c r="U573" s="5"/>
      <c r="V573" s="5"/>
      <c r="W573" s="5"/>
      <c r="X573" s="5"/>
      <c r="Y573" s="5"/>
    </row>
    <row r="574" spans="1:25" ht="14.25">
      <c r="A574" t="s">
        <v>1281</v>
      </c>
      <c r="B574" t="s">
        <v>1282</v>
      </c>
      <c r="C574" t="s">
        <v>1284</v>
      </c>
      <c r="E574" t="s">
        <v>554</v>
      </c>
      <c r="G574" t="s">
        <v>1285</v>
      </c>
      <c r="K574" t="str">
        <f t="shared" si="16"/>
        <v/>
      </c>
      <c r="L574" t="str">
        <f t="shared" si="17"/>
        <v/>
      </c>
    </row>
    <row r="575" spans="1:25" ht="14.25">
      <c r="A575" s="5" t="s">
        <v>1286</v>
      </c>
      <c r="B575" s="5" t="s">
        <v>1287</v>
      </c>
      <c r="C575" s="5" t="s">
        <v>1288</v>
      </c>
      <c r="D575" s="5"/>
      <c r="E575" s="5" t="s">
        <v>33</v>
      </c>
      <c r="F575" s="5"/>
      <c r="G575" s="5" t="s">
        <v>1289</v>
      </c>
      <c r="H575" s="5" t="s">
        <v>36</v>
      </c>
      <c r="I575" s="5" t="s">
        <v>37</v>
      </c>
      <c r="J575" s="5"/>
      <c r="K575" s="5" t="str">
        <f t="shared" si="16"/>
        <v/>
      </c>
      <c r="L575" s="5" t="str">
        <f t="shared" si="17"/>
        <v>e-Notification;</v>
      </c>
      <c r="M575" s="5"/>
      <c r="N575" s="5"/>
      <c r="O575" s="5"/>
      <c r="P575" s="5" t="s">
        <v>36</v>
      </c>
      <c r="Q575" s="5"/>
      <c r="R575" s="5"/>
      <c r="S575" s="5"/>
      <c r="T575" s="5"/>
      <c r="U575" s="5"/>
      <c r="V575" s="5"/>
      <c r="W575" s="5"/>
      <c r="X575" s="5"/>
      <c r="Y575" s="5"/>
    </row>
    <row r="576" spans="1:25" ht="14.25">
      <c r="A576" s="5" t="s">
        <v>1290</v>
      </c>
      <c r="B576" s="5" t="s">
        <v>1291</v>
      </c>
      <c r="C576" s="5" t="s">
        <v>1292</v>
      </c>
      <c r="D576" s="5"/>
      <c r="E576" s="5" t="s">
        <v>33</v>
      </c>
      <c r="F576" s="5"/>
      <c r="G576" s="5" t="s">
        <v>1289</v>
      </c>
      <c r="H576" s="5" t="s">
        <v>36</v>
      </c>
      <c r="I576" s="5" t="s">
        <v>37</v>
      </c>
      <c r="J576" s="5"/>
      <c r="K576" s="5" t="str">
        <f t="shared" si="16"/>
        <v/>
      </c>
      <c r="L576" s="5" t="str">
        <f t="shared" si="17"/>
        <v>e-Notification;</v>
      </c>
      <c r="M576" s="5"/>
      <c r="N576" s="5"/>
      <c r="O576" s="5"/>
      <c r="P576" s="5" t="s">
        <v>36</v>
      </c>
      <c r="Q576" s="5"/>
      <c r="R576" s="5"/>
      <c r="S576" s="5"/>
      <c r="T576" s="5"/>
      <c r="U576" s="5"/>
      <c r="V576" s="5"/>
      <c r="W576" s="5"/>
      <c r="X576" s="5"/>
      <c r="Y576" s="5"/>
    </row>
    <row r="577" spans="1:25" ht="14.25">
      <c r="A577" t="s">
        <v>1290</v>
      </c>
      <c r="B577" t="s">
        <v>1291</v>
      </c>
      <c r="C577" t="s">
        <v>1293</v>
      </c>
      <c r="E577" t="s">
        <v>44</v>
      </c>
      <c r="G577" t="s">
        <v>1294</v>
      </c>
      <c r="K577" t="str">
        <f t="shared" si="16"/>
        <v/>
      </c>
      <c r="L577" t="str">
        <f t="shared" si="17"/>
        <v/>
      </c>
    </row>
    <row r="578" spans="1:25" ht="14.25">
      <c r="A578" s="5" t="s">
        <v>1295</v>
      </c>
      <c r="B578" s="5" t="s">
        <v>1296</v>
      </c>
      <c r="C578" s="5" t="s">
        <v>1297</v>
      </c>
      <c r="D578" s="5"/>
      <c r="E578" s="5" t="s">
        <v>33</v>
      </c>
      <c r="F578" s="5" t="s">
        <v>1298</v>
      </c>
      <c r="G578" s="5" t="s">
        <v>1294</v>
      </c>
      <c r="H578" s="5" t="s">
        <v>36</v>
      </c>
      <c r="I578" s="5" t="s">
        <v>1299</v>
      </c>
      <c r="J578" s="5"/>
      <c r="K578" s="5" t="str">
        <f t="shared" si="16"/>
        <v/>
      </c>
      <c r="L578" s="5" t="str">
        <f t="shared" si="17"/>
        <v>e-Notification;</v>
      </c>
      <c r="M578" s="5"/>
      <c r="N578" s="5"/>
      <c r="O578" s="5"/>
      <c r="P578" s="5" t="s">
        <v>36</v>
      </c>
      <c r="Q578" s="5"/>
      <c r="R578" s="5"/>
      <c r="S578" s="5"/>
      <c r="T578" s="5"/>
      <c r="U578" s="5"/>
      <c r="V578" s="5"/>
      <c r="W578" s="5"/>
      <c r="X578" s="5"/>
      <c r="Y578" s="5"/>
    </row>
    <row r="579" spans="1:25" ht="14.25">
      <c r="A579" t="s">
        <v>1295</v>
      </c>
      <c r="B579" t="s">
        <v>1296</v>
      </c>
      <c r="C579" t="s">
        <v>1300</v>
      </c>
      <c r="E579" t="s">
        <v>44</v>
      </c>
      <c r="G579" t="s">
        <v>1294</v>
      </c>
      <c r="K579" t="str">
        <f t="shared" si="16"/>
        <v/>
      </c>
      <c r="L579" t="str">
        <f t="shared" si="17"/>
        <v/>
      </c>
    </row>
    <row r="580" spans="1:25" ht="14.25">
      <c r="A580" t="s">
        <v>1295</v>
      </c>
      <c r="B580" t="s">
        <v>1296</v>
      </c>
      <c r="C580" t="s">
        <v>1301</v>
      </c>
      <c r="E580" t="s">
        <v>1302</v>
      </c>
      <c r="F580" t="s">
        <v>1303</v>
      </c>
      <c r="G580" t="s">
        <v>1304</v>
      </c>
      <c r="K580" t="str">
        <f t="shared" si="16"/>
        <v/>
      </c>
      <c r="L580" t="str">
        <f t="shared" si="17"/>
        <v/>
      </c>
    </row>
    <row r="581" spans="1:25" ht="14.25">
      <c r="A581" s="5" t="s">
        <v>1305</v>
      </c>
      <c r="B581" s="5" t="s">
        <v>1306</v>
      </c>
      <c r="C581" s="5" t="s">
        <v>1307</v>
      </c>
      <c r="D581" s="5"/>
      <c r="E581" s="5" t="s">
        <v>33</v>
      </c>
      <c r="F581" s="5" t="s">
        <v>1308</v>
      </c>
      <c r="G581" s="5" t="s">
        <v>1304</v>
      </c>
      <c r="H581" s="5" t="s">
        <v>36</v>
      </c>
      <c r="I581" s="5" t="s">
        <v>91</v>
      </c>
      <c r="J581" s="5"/>
      <c r="K581" s="5" t="str">
        <f t="shared" si="16"/>
        <v/>
      </c>
      <c r="L581" s="5" t="str">
        <f t="shared" si="17"/>
        <v>e-Notification;</v>
      </c>
      <c r="M581" s="5"/>
      <c r="N581" s="5"/>
      <c r="O581" s="5"/>
      <c r="P581" s="5" t="s">
        <v>36</v>
      </c>
      <c r="Q581" s="5"/>
      <c r="R581" s="5"/>
      <c r="S581" s="5"/>
      <c r="T581" s="5"/>
      <c r="U581" s="5"/>
      <c r="V581" s="5"/>
      <c r="W581" s="5"/>
      <c r="X581" s="5"/>
      <c r="Y581" s="5"/>
    </row>
    <row r="582" spans="1:25" ht="14.25">
      <c r="A582" t="s">
        <v>1305</v>
      </c>
      <c r="B582" t="s">
        <v>1306</v>
      </c>
      <c r="C582" t="s">
        <v>1309</v>
      </c>
      <c r="E582" t="s">
        <v>33</v>
      </c>
      <c r="F582" t="s">
        <v>1310</v>
      </c>
      <c r="G582" t="s">
        <v>1304</v>
      </c>
      <c r="I582" t="s">
        <v>91</v>
      </c>
      <c r="K582" t="str">
        <f t="shared" si="16"/>
        <v/>
      </c>
      <c r="L582" t="str">
        <f t="shared" si="17"/>
        <v>e-Notification;</v>
      </c>
      <c r="P582" t="s">
        <v>36</v>
      </c>
    </row>
    <row r="583" spans="1:25" ht="14.25">
      <c r="A583" t="s">
        <v>1305</v>
      </c>
      <c r="B583" t="s">
        <v>1306</v>
      </c>
      <c r="C583" t="s">
        <v>1311</v>
      </c>
      <c r="E583" t="s">
        <v>33</v>
      </c>
      <c r="F583" t="s">
        <v>1312</v>
      </c>
      <c r="G583" t="s">
        <v>1304</v>
      </c>
      <c r="I583" t="s">
        <v>91</v>
      </c>
      <c r="K583" t="str">
        <f t="shared" si="16"/>
        <v/>
      </c>
      <c r="L583" t="str">
        <f t="shared" si="17"/>
        <v>e-Notification;</v>
      </c>
      <c r="P583" t="s">
        <v>36</v>
      </c>
    </row>
    <row r="584" spans="1:25" ht="14.25">
      <c r="A584" t="s">
        <v>1305</v>
      </c>
      <c r="B584" t="s">
        <v>1306</v>
      </c>
      <c r="C584" t="s">
        <v>1313</v>
      </c>
      <c r="E584" t="s">
        <v>33</v>
      </c>
      <c r="F584" t="s">
        <v>1314</v>
      </c>
      <c r="G584" t="s">
        <v>1304</v>
      </c>
      <c r="I584" t="s">
        <v>37</v>
      </c>
      <c r="K584" t="str">
        <f t="shared" si="16"/>
        <v/>
      </c>
      <c r="L584" t="str">
        <f t="shared" si="17"/>
        <v>e-Notification;</v>
      </c>
      <c r="P584" t="s">
        <v>36</v>
      </c>
    </row>
    <row r="585" spans="1:25" ht="14.25">
      <c r="A585" t="s">
        <v>1305</v>
      </c>
      <c r="B585" t="s">
        <v>1306</v>
      </c>
      <c r="C585" t="s">
        <v>1315</v>
      </c>
      <c r="E585" t="s">
        <v>33</v>
      </c>
      <c r="F585" t="s">
        <v>1316</v>
      </c>
      <c r="G585" t="s">
        <v>1304</v>
      </c>
      <c r="I585" t="s">
        <v>37</v>
      </c>
      <c r="K585" t="str">
        <f t="shared" si="16"/>
        <v/>
      </c>
      <c r="L585" t="str">
        <f t="shared" si="17"/>
        <v>e-Notification;</v>
      </c>
      <c r="P585" t="s">
        <v>36</v>
      </c>
    </row>
    <row r="586" spans="1:25" ht="14.25">
      <c r="A586" t="s">
        <v>1305</v>
      </c>
      <c r="B586" t="s">
        <v>1306</v>
      </c>
      <c r="C586" t="s">
        <v>1317</v>
      </c>
      <c r="E586" t="s">
        <v>39</v>
      </c>
      <c r="F586" t="s">
        <v>1318</v>
      </c>
      <c r="G586" t="s">
        <v>1304</v>
      </c>
      <c r="K586" t="str">
        <f t="shared" si="16"/>
        <v/>
      </c>
      <c r="L586" t="str">
        <f t="shared" si="17"/>
        <v/>
      </c>
    </row>
    <row r="587" spans="1:25" ht="14.25">
      <c r="A587" t="s">
        <v>1305</v>
      </c>
      <c r="B587" t="s">
        <v>1306</v>
      </c>
      <c r="C587" t="s">
        <v>1319</v>
      </c>
      <c r="E587" t="s">
        <v>107</v>
      </c>
      <c r="F587" t="s">
        <v>1320</v>
      </c>
      <c r="G587" t="s">
        <v>1304</v>
      </c>
      <c r="K587" t="str">
        <f t="shared" si="16"/>
        <v/>
      </c>
      <c r="L587" t="str">
        <f t="shared" si="17"/>
        <v/>
      </c>
    </row>
    <row r="588" spans="1:25" ht="14.25">
      <c r="A588" t="s">
        <v>1305</v>
      </c>
      <c r="B588" t="s">
        <v>1306</v>
      </c>
      <c r="C588" t="s">
        <v>732</v>
      </c>
      <c r="E588" t="s">
        <v>107</v>
      </c>
      <c r="F588" t="s">
        <v>1321</v>
      </c>
      <c r="G588" t="s">
        <v>1304</v>
      </c>
      <c r="K588" t="str">
        <f t="shared" si="16"/>
        <v/>
      </c>
      <c r="L588" t="str">
        <f t="shared" si="17"/>
        <v/>
      </c>
    </row>
    <row r="589" spans="1:25" ht="14.25">
      <c r="A589" t="s">
        <v>1305</v>
      </c>
      <c r="B589" t="s">
        <v>1306</v>
      </c>
      <c r="C589" t="s">
        <v>732</v>
      </c>
      <c r="E589" t="s">
        <v>107</v>
      </c>
      <c r="F589" t="s">
        <v>1322</v>
      </c>
      <c r="G589" t="s">
        <v>1304</v>
      </c>
      <c r="K589" t="str">
        <f t="shared" si="16"/>
        <v/>
      </c>
      <c r="L589" t="str">
        <f t="shared" si="17"/>
        <v/>
      </c>
    </row>
    <row r="590" spans="1:25" ht="14.25">
      <c r="A590" t="s">
        <v>1305</v>
      </c>
      <c r="B590" t="s">
        <v>1306</v>
      </c>
      <c r="C590" t="s">
        <v>1323</v>
      </c>
      <c r="E590" t="s">
        <v>44</v>
      </c>
      <c r="F590" t="s">
        <v>1324</v>
      </c>
      <c r="G590" t="s">
        <v>1304</v>
      </c>
      <c r="K590" t="str">
        <f t="shared" si="16"/>
        <v/>
      </c>
      <c r="L590" t="str">
        <f t="shared" si="17"/>
        <v/>
      </c>
    </row>
    <row r="591" spans="1:25" ht="14.25">
      <c r="A591" t="s">
        <v>1305</v>
      </c>
      <c r="B591" t="s">
        <v>1306</v>
      </c>
      <c r="C591" t="s">
        <v>1325</v>
      </c>
      <c r="E591" t="s">
        <v>44</v>
      </c>
      <c r="F591" t="s">
        <v>1324</v>
      </c>
      <c r="G591" t="s">
        <v>1304</v>
      </c>
      <c r="K591" t="str">
        <f t="shared" si="16"/>
        <v/>
      </c>
      <c r="L591" t="str">
        <f t="shared" si="17"/>
        <v/>
      </c>
    </row>
    <row r="592" spans="1:25" ht="14.25">
      <c r="A592" t="s">
        <v>1305</v>
      </c>
      <c r="B592" t="s">
        <v>1306</v>
      </c>
      <c r="C592" t="s">
        <v>1323</v>
      </c>
      <c r="E592" t="s">
        <v>45</v>
      </c>
      <c r="F592" t="s">
        <v>1326</v>
      </c>
      <c r="G592" t="s">
        <v>1304</v>
      </c>
      <c r="K592" t="str">
        <f t="shared" si="16"/>
        <v/>
      </c>
      <c r="L592" t="str">
        <f t="shared" si="17"/>
        <v/>
      </c>
    </row>
    <row r="593" spans="1:25" ht="14.25">
      <c r="A593" t="s">
        <v>1305</v>
      </c>
      <c r="B593" t="s">
        <v>1306</v>
      </c>
      <c r="C593" t="s">
        <v>1325</v>
      </c>
      <c r="E593" t="s">
        <v>45</v>
      </c>
      <c r="F593" t="s">
        <v>1326</v>
      </c>
      <c r="G593" t="s">
        <v>1327</v>
      </c>
      <c r="K593" t="str">
        <f t="shared" si="16"/>
        <v/>
      </c>
      <c r="L593" t="str">
        <f t="shared" si="17"/>
        <v/>
      </c>
    </row>
    <row r="594" spans="1:25" ht="14.25">
      <c r="A594" s="5" t="s">
        <v>1328</v>
      </c>
      <c r="B594" s="5" t="s">
        <v>1329</v>
      </c>
      <c r="C594" s="5" t="s">
        <v>1330</v>
      </c>
      <c r="D594" s="5"/>
      <c r="E594" s="5" t="s">
        <v>33</v>
      </c>
      <c r="F594" s="5" t="s">
        <v>385</v>
      </c>
      <c r="G594" s="5" t="s">
        <v>1327</v>
      </c>
      <c r="H594" s="5" t="s">
        <v>36</v>
      </c>
      <c r="I594" s="5" t="s">
        <v>91</v>
      </c>
      <c r="J594" s="5"/>
      <c r="K594" s="5" t="str">
        <f t="shared" si="16"/>
        <v/>
      </c>
      <c r="L594" s="5" t="str">
        <f t="shared" si="17"/>
        <v>e-Notification;</v>
      </c>
      <c r="M594" s="5"/>
      <c r="N594" s="5"/>
      <c r="O594" s="5"/>
      <c r="P594" s="5" t="s">
        <v>36</v>
      </c>
      <c r="Q594" s="5"/>
      <c r="R594" s="5"/>
      <c r="S594" s="5"/>
      <c r="T594" s="5"/>
      <c r="U594" s="5"/>
      <c r="V594" s="5"/>
      <c r="W594" s="5"/>
      <c r="X594" s="5"/>
      <c r="Y594" s="5"/>
    </row>
    <row r="595" spans="1:25" ht="14.25">
      <c r="A595" t="s">
        <v>1328</v>
      </c>
      <c r="B595" t="s">
        <v>1329</v>
      </c>
      <c r="C595" t="s">
        <v>1331</v>
      </c>
      <c r="E595" t="s">
        <v>61</v>
      </c>
      <c r="G595" t="s">
        <v>1327</v>
      </c>
      <c r="K595" t="str">
        <f t="shared" si="16"/>
        <v/>
      </c>
      <c r="L595" t="str">
        <f t="shared" si="17"/>
        <v/>
      </c>
    </row>
    <row r="596" spans="1:25" ht="14.25">
      <c r="A596" t="s">
        <v>1328</v>
      </c>
      <c r="B596" t="s">
        <v>1329</v>
      </c>
      <c r="C596" t="s">
        <v>476</v>
      </c>
      <c r="E596" t="s">
        <v>39</v>
      </c>
      <c r="F596" t="s">
        <v>477</v>
      </c>
      <c r="G596" t="s">
        <v>1327</v>
      </c>
      <c r="K596" t="str">
        <f t="shared" ref="K596:K654" si="18">CONCATENATE(IF(M596="YES","UC1;",""),IF(N596="YES"," UC2;",""),IF(O596="YES"," UC3",""))</f>
        <v/>
      </c>
      <c r="L596" t="str">
        <f t="shared" ref="L596:L654" si="19">CONCATENATE(IF(P596="YES","e-Notification;",""),IF(Q596="YES"," e-Access;",""),IF(R596="YES"," e-Submission;",""),IF(S596="YES"," e-Evaluation;",""),IF(T596="YES"," e-Awarding;",""),IF(U596="YES"," e-Request;",""),IF(V596="YES"," e-Ordering;",""),IF(W596="YES"," e-Fulfiltment;",""),IF(X596="YES"," e-Invoicing;",""),IF(Y596="YES"," e-Payment;",""))</f>
        <v/>
      </c>
    </row>
    <row r="597" spans="1:25" ht="14.25">
      <c r="A597" t="s">
        <v>1328</v>
      </c>
      <c r="B597" t="s">
        <v>1329</v>
      </c>
      <c r="C597" t="s">
        <v>1332</v>
      </c>
      <c r="E597" t="s">
        <v>39</v>
      </c>
      <c r="F597" t="s">
        <v>1333</v>
      </c>
      <c r="G597" t="s">
        <v>1327</v>
      </c>
      <c r="K597" t="str">
        <f t="shared" si="18"/>
        <v/>
      </c>
      <c r="L597" t="str">
        <f t="shared" si="19"/>
        <v/>
      </c>
    </row>
    <row r="598" spans="1:25" ht="14.25">
      <c r="A598" t="s">
        <v>1328</v>
      </c>
      <c r="B598" t="s">
        <v>1329</v>
      </c>
      <c r="C598" t="s">
        <v>1334</v>
      </c>
      <c r="E598" t="s">
        <v>39</v>
      </c>
      <c r="F598" t="s">
        <v>869</v>
      </c>
      <c r="K598" t="str">
        <f t="shared" si="18"/>
        <v/>
      </c>
      <c r="L598" t="str">
        <f t="shared" si="19"/>
        <v/>
      </c>
    </row>
    <row r="599" spans="1:25" ht="14.25">
      <c r="A599" s="5" t="s">
        <v>1335</v>
      </c>
      <c r="B599" s="5" t="s">
        <v>1336</v>
      </c>
      <c r="C599" s="5" t="s">
        <v>1337</v>
      </c>
      <c r="D599" s="5"/>
      <c r="E599" s="5" t="s">
        <v>101</v>
      </c>
      <c r="F599" s="5" t="s">
        <v>1338</v>
      </c>
      <c r="G599" s="5" t="s">
        <v>1339</v>
      </c>
      <c r="H599" s="5" t="s">
        <v>36</v>
      </c>
      <c r="I599" s="5" t="s">
        <v>160</v>
      </c>
      <c r="J599" s="5"/>
      <c r="K599" s="5" t="str">
        <f t="shared" si="18"/>
        <v/>
      </c>
      <c r="L599" s="5" t="str">
        <f t="shared" si="19"/>
        <v xml:space="preserve"> e-Request; e-Ordering; e-Fulfiltment; e-Invoicing; e-Payment;</v>
      </c>
      <c r="M599" s="5"/>
      <c r="N599" s="5"/>
      <c r="O599" s="5"/>
      <c r="P599" s="5"/>
      <c r="Q599" s="5"/>
      <c r="R599" s="5"/>
      <c r="S599" s="5"/>
      <c r="T599" s="5"/>
      <c r="U599" s="5" t="s">
        <v>36</v>
      </c>
      <c r="V599" s="5" t="s">
        <v>36</v>
      </c>
      <c r="W599" s="5" t="s">
        <v>36</v>
      </c>
      <c r="X599" s="5" t="s">
        <v>36</v>
      </c>
      <c r="Y599" s="5" t="s">
        <v>36</v>
      </c>
    </row>
    <row r="600" spans="1:25" ht="14.25">
      <c r="A600" s="5" t="s">
        <v>1340</v>
      </c>
      <c r="B600" s="5" t="s">
        <v>1341</v>
      </c>
      <c r="C600" s="5" t="s">
        <v>1342</v>
      </c>
      <c r="D600" s="5"/>
      <c r="E600" s="5" t="s">
        <v>33</v>
      </c>
      <c r="F600" s="5" t="s">
        <v>559</v>
      </c>
      <c r="G600" s="5" t="s">
        <v>1339</v>
      </c>
      <c r="H600" s="5" t="s">
        <v>36</v>
      </c>
      <c r="I600" s="5" t="s">
        <v>139</v>
      </c>
      <c r="J600" s="5"/>
      <c r="K600" s="5" t="str">
        <f t="shared" si="18"/>
        <v xml:space="preserve"> UC3</v>
      </c>
      <c r="L600" s="5" t="str">
        <f t="shared" si="19"/>
        <v>e-Notification; e-Evaluation;</v>
      </c>
      <c r="M600" s="5"/>
      <c r="N600" s="5"/>
      <c r="O600" s="5" t="s">
        <v>36</v>
      </c>
      <c r="P600" s="5" t="s">
        <v>36</v>
      </c>
      <c r="Q600" s="5"/>
      <c r="R600" s="5"/>
      <c r="S600" s="5" t="s">
        <v>36</v>
      </c>
      <c r="T600" s="5"/>
      <c r="U600" s="5"/>
      <c r="V600" s="5"/>
      <c r="W600" s="5"/>
      <c r="X600" s="5"/>
      <c r="Y600" s="5"/>
    </row>
    <row r="601" spans="1:25" ht="14.25">
      <c r="A601" t="s">
        <v>1340</v>
      </c>
      <c r="B601" t="s">
        <v>1341</v>
      </c>
      <c r="C601" t="s">
        <v>1343</v>
      </c>
      <c r="E601" t="s">
        <v>45</v>
      </c>
      <c r="F601" t="s">
        <v>561</v>
      </c>
      <c r="G601" t="s">
        <v>1344</v>
      </c>
      <c r="K601" t="str">
        <f t="shared" si="18"/>
        <v/>
      </c>
      <c r="L601" t="str">
        <f t="shared" si="19"/>
        <v/>
      </c>
    </row>
    <row r="602" spans="1:25" ht="14.25">
      <c r="A602" s="5" t="s">
        <v>1345</v>
      </c>
      <c r="B602" s="5" t="s">
        <v>1346</v>
      </c>
      <c r="C602" s="5" t="s">
        <v>1347</v>
      </c>
      <c r="D602" s="5"/>
      <c r="E602" s="5" t="s">
        <v>33</v>
      </c>
      <c r="F602" s="5" t="s">
        <v>566</v>
      </c>
      <c r="G602" s="5" t="s">
        <v>1344</v>
      </c>
      <c r="H602" s="5" t="s">
        <v>36</v>
      </c>
      <c r="I602" s="5" t="s">
        <v>91</v>
      </c>
      <c r="J602" s="5"/>
      <c r="K602" s="5" t="str">
        <f t="shared" si="18"/>
        <v xml:space="preserve"> UC3</v>
      </c>
      <c r="L602" s="5" t="str">
        <f t="shared" si="19"/>
        <v>e-Notification; e-Evaluation;</v>
      </c>
      <c r="M602" s="5"/>
      <c r="N602" s="5"/>
      <c r="O602" s="5" t="s">
        <v>36</v>
      </c>
      <c r="P602" s="5" t="s">
        <v>36</v>
      </c>
      <c r="Q602" s="5"/>
      <c r="R602" s="5"/>
      <c r="S602" s="5" t="s">
        <v>36</v>
      </c>
      <c r="T602" s="5"/>
      <c r="U602" s="5"/>
      <c r="V602" s="5"/>
      <c r="W602" s="5"/>
      <c r="X602" s="5"/>
      <c r="Y602" s="5"/>
    </row>
    <row r="603" spans="1:25" ht="14.25">
      <c r="A603" t="s">
        <v>1345</v>
      </c>
      <c r="B603" t="s">
        <v>1346</v>
      </c>
      <c r="C603" t="s">
        <v>567</v>
      </c>
      <c r="E603" t="s">
        <v>56</v>
      </c>
      <c r="F603" t="s">
        <v>568</v>
      </c>
      <c r="G603" t="s">
        <v>1344</v>
      </c>
      <c r="K603" t="str">
        <f t="shared" si="18"/>
        <v/>
      </c>
      <c r="L603" t="str">
        <f t="shared" si="19"/>
        <v/>
      </c>
    </row>
    <row r="604" spans="1:25" ht="14.25">
      <c r="A604" t="s">
        <v>1345</v>
      </c>
      <c r="B604" t="s">
        <v>1346</v>
      </c>
      <c r="C604" t="s">
        <v>569</v>
      </c>
      <c r="E604" t="s">
        <v>56</v>
      </c>
      <c r="F604" t="s">
        <v>570</v>
      </c>
      <c r="G604" t="s">
        <v>1344</v>
      </c>
      <c r="K604" t="str">
        <f t="shared" si="18"/>
        <v/>
      </c>
      <c r="L604" t="str">
        <f t="shared" si="19"/>
        <v/>
      </c>
    </row>
    <row r="605" spans="1:25" ht="14.25">
      <c r="A605" t="s">
        <v>1345</v>
      </c>
      <c r="B605" t="s">
        <v>1346</v>
      </c>
      <c r="C605" t="s">
        <v>1348</v>
      </c>
      <c r="E605" t="s">
        <v>64</v>
      </c>
      <c r="G605" t="s">
        <v>1349</v>
      </c>
      <c r="K605" t="str">
        <f t="shared" si="18"/>
        <v/>
      </c>
      <c r="L605" t="str">
        <f t="shared" si="19"/>
        <v/>
      </c>
    </row>
    <row r="606" spans="1:25" ht="14.25">
      <c r="A606" s="5" t="s">
        <v>1350</v>
      </c>
      <c r="B606" s="5" t="s">
        <v>1351</v>
      </c>
      <c r="C606" s="5" t="s">
        <v>1352</v>
      </c>
      <c r="D606" s="5"/>
      <c r="E606" s="5" t="s">
        <v>33</v>
      </c>
      <c r="F606" s="5" t="s">
        <v>1353</v>
      </c>
      <c r="G606" s="5" t="s">
        <v>1349</v>
      </c>
      <c r="H606" s="5" t="s">
        <v>36</v>
      </c>
      <c r="I606" s="5" t="s">
        <v>474</v>
      </c>
      <c r="J606" s="5"/>
      <c r="K606" s="5" t="str">
        <f t="shared" si="18"/>
        <v>UC1; UC2;</v>
      </c>
      <c r="L606" s="5" t="str">
        <f t="shared" si="19"/>
        <v>e-Notification; e-Evaluation;</v>
      </c>
      <c r="M606" s="5" t="s">
        <v>36</v>
      </c>
      <c r="N606" s="5" t="s">
        <v>36</v>
      </c>
      <c r="O606" s="5"/>
      <c r="P606" s="5" t="s">
        <v>36</v>
      </c>
      <c r="Q606" s="5"/>
      <c r="R606" s="5"/>
      <c r="S606" s="5" t="s">
        <v>36</v>
      </c>
      <c r="T606" s="5"/>
      <c r="U606" s="5"/>
      <c r="V606" s="5"/>
      <c r="W606" s="5"/>
      <c r="X606" s="5"/>
      <c r="Y606" s="5"/>
    </row>
    <row r="607" spans="1:25" ht="14.25">
      <c r="A607" t="s">
        <v>1350</v>
      </c>
      <c r="B607" t="s">
        <v>1351</v>
      </c>
      <c r="C607" t="s">
        <v>1354</v>
      </c>
      <c r="E607" t="s">
        <v>64</v>
      </c>
      <c r="G607" t="s">
        <v>1349</v>
      </c>
      <c r="K607" t="str">
        <f t="shared" si="18"/>
        <v/>
      </c>
      <c r="L607" t="str">
        <f t="shared" si="19"/>
        <v/>
      </c>
    </row>
    <row r="608" spans="1:25" ht="14.25">
      <c r="A608" t="s">
        <v>1350</v>
      </c>
      <c r="B608" t="s">
        <v>1351</v>
      </c>
      <c r="C608" t="s">
        <v>1355</v>
      </c>
      <c r="E608" t="s">
        <v>61</v>
      </c>
      <c r="G608" t="s">
        <v>1349</v>
      </c>
      <c r="K608" t="str">
        <f t="shared" si="18"/>
        <v/>
      </c>
      <c r="L608" t="str">
        <f t="shared" si="19"/>
        <v/>
      </c>
    </row>
    <row r="609" spans="1:25" ht="14.25">
      <c r="A609" t="s">
        <v>1350</v>
      </c>
      <c r="B609" t="s">
        <v>1351</v>
      </c>
      <c r="C609" t="s">
        <v>476</v>
      </c>
      <c r="E609" t="s">
        <v>39</v>
      </c>
      <c r="F609" t="s">
        <v>477</v>
      </c>
      <c r="G609" t="s">
        <v>1349</v>
      </c>
      <c r="K609" t="str">
        <f t="shared" si="18"/>
        <v/>
      </c>
      <c r="L609" t="str">
        <f t="shared" si="19"/>
        <v/>
      </c>
    </row>
    <row r="610" spans="1:25" ht="14.25">
      <c r="A610" t="s">
        <v>1350</v>
      </c>
      <c r="B610" t="s">
        <v>1351</v>
      </c>
      <c r="C610" t="s">
        <v>1356</v>
      </c>
      <c r="E610" t="s">
        <v>39</v>
      </c>
      <c r="F610" t="s">
        <v>1357</v>
      </c>
      <c r="G610" t="s">
        <v>1349</v>
      </c>
      <c r="K610" t="str">
        <f t="shared" si="18"/>
        <v/>
      </c>
      <c r="L610" t="str">
        <f t="shared" si="19"/>
        <v/>
      </c>
    </row>
    <row r="611" spans="1:25" ht="14.25">
      <c r="A611" s="5" t="s">
        <v>1350</v>
      </c>
      <c r="B611" s="5" t="s">
        <v>1358</v>
      </c>
      <c r="C611" s="5" t="s">
        <v>1354</v>
      </c>
      <c r="D611" s="5"/>
      <c r="E611" s="5" t="s">
        <v>1359</v>
      </c>
      <c r="F611" s="5"/>
      <c r="G611" s="5" t="s">
        <v>1349</v>
      </c>
      <c r="H611" s="5" t="s">
        <v>36</v>
      </c>
      <c r="I611" s="5"/>
      <c r="J611" s="5"/>
      <c r="K611" s="5" t="str">
        <f t="shared" si="18"/>
        <v/>
      </c>
      <c r="L611" s="5" t="str">
        <f t="shared" si="19"/>
        <v/>
      </c>
      <c r="M611" s="5"/>
      <c r="N611" s="5"/>
      <c r="O611" s="5"/>
      <c r="P611" s="5"/>
      <c r="Q611" s="5"/>
      <c r="R611" s="5"/>
      <c r="S611" s="5"/>
      <c r="T611" s="5"/>
      <c r="U611" s="5"/>
      <c r="V611" s="5"/>
      <c r="W611" s="5"/>
      <c r="X611" s="5"/>
      <c r="Y611" s="5"/>
    </row>
    <row r="612" spans="1:25" ht="14.25">
      <c r="A612" t="s">
        <v>1350</v>
      </c>
      <c r="B612" t="s">
        <v>1358</v>
      </c>
      <c r="C612" t="s">
        <v>1354</v>
      </c>
      <c r="E612" t="s">
        <v>44</v>
      </c>
      <c r="G612" t="s">
        <v>1360</v>
      </c>
      <c r="K612" t="str">
        <f t="shared" si="18"/>
        <v/>
      </c>
      <c r="L612" t="str">
        <f t="shared" si="19"/>
        <v/>
      </c>
    </row>
    <row r="613" spans="1:25" ht="14.25">
      <c r="A613" s="5" t="s">
        <v>1361</v>
      </c>
      <c r="B613" s="5" t="s">
        <v>1362</v>
      </c>
      <c r="C613" s="5" t="s">
        <v>1363</v>
      </c>
      <c r="D613" s="5"/>
      <c r="E613" s="5" t="s">
        <v>33</v>
      </c>
      <c r="F613" s="5"/>
      <c r="G613" s="5" t="s">
        <v>1360</v>
      </c>
      <c r="H613" s="5" t="s">
        <v>36</v>
      </c>
      <c r="I613" s="5" t="s">
        <v>37</v>
      </c>
      <c r="J613" s="5"/>
      <c r="K613" s="5" t="str">
        <f t="shared" si="18"/>
        <v/>
      </c>
      <c r="L613" s="5" t="str">
        <f t="shared" si="19"/>
        <v>e-Notification; e-Submission;</v>
      </c>
      <c r="M613" s="5"/>
      <c r="N613" s="5"/>
      <c r="O613" s="5"/>
      <c r="P613" s="5" t="s">
        <v>36</v>
      </c>
      <c r="Q613" s="5"/>
      <c r="R613" s="5" t="s">
        <v>36</v>
      </c>
      <c r="S613" s="5"/>
      <c r="T613" s="5"/>
      <c r="U613" s="5"/>
      <c r="V613" s="5"/>
      <c r="W613" s="5"/>
      <c r="X613" s="5"/>
      <c r="Y613" s="5"/>
    </row>
    <row r="614" spans="1:25" ht="14.25">
      <c r="A614" t="s">
        <v>1361</v>
      </c>
      <c r="B614" t="s">
        <v>1362</v>
      </c>
      <c r="C614" t="s">
        <v>1364</v>
      </c>
      <c r="E614" t="s">
        <v>64</v>
      </c>
      <c r="G614" t="s">
        <v>1365</v>
      </c>
      <c r="K614" t="str">
        <f t="shared" si="18"/>
        <v/>
      </c>
      <c r="L614" t="str">
        <f t="shared" si="19"/>
        <v/>
      </c>
    </row>
    <row r="615" spans="1:25" ht="14.25">
      <c r="A615" s="5" t="s">
        <v>1366</v>
      </c>
      <c r="B615" s="5" t="s">
        <v>1367</v>
      </c>
      <c r="C615" s="5" t="s">
        <v>1368</v>
      </c>
      <c r="D615" s="5"/>
      <c r="E615" s="5" t="s">
        <v>44</v>
      </c>
      <c r="F615" s="5"/>
      <c r="G615" s="5" t="s">
        <v>1365</v>
      </c>
      <c r="H615" s="5" t="s">
        <v>36</v>
      </c>
      <c r="I615" s="5" t="s">
        <v>269</v>
      </c>
      <c r="J615" s="5"/>
      <c r="K615" s="5" t="str">
        <f t="shared" si="18"/>
        <v/>
      </c>
      <c r="L615" s="5" t="str">
        <f t="shared" si="19"/>
        <v>e-Notification;</v>
      </c>
      <c r="M615" s="5"/>
      <c r="N615" s="5"/>
      <c r="O615" s="5"/>
      <c r="P615" s="5" t="s">
        <v>36</v>
      </c>
      <c r="Q615" s="5"/>
      <c r="R615" s="5"/>
      <c r="S615" s="5"/>
      <c r="T615" s="5"/>
      <c r="U615" s="5"/>
      <c r="V615" s="5"/>
      <c r="W615" s="5"/>
      <c r="X615" s="5"/>
      <c r="Y615" s="5"/>
    </row>
    <row r="616" spans="1:25" ht="14.25">
      <c r="A616" t="s">
        <v>1366</v>
      </c>
      <c r="B616" t="s">
        <v>1367</v>
      </c>
      <c r="C616" t="s">
        <v>1369</v>
      </c>
      <c r="E616" t="s">
        <v>64</v>
      </c>
      <c r="G616" t="s">
        <v>1370</v>
      </c>
      <c r="K616" t="str">
        <f t="shared" si="18"/>
        <v/>
      </c>
      <c r="L616" t="str">
        <f t="shared" si="19"/>
        <v/>
      </c>
    </row>
    <row r="617" spans="1:25" ht="14.25">
      <c r="A617" s="5" t="s">
        <v>1371</v>
      </c>
      <c r="B617" s="5" t="s">
        <v>1372</v>
      </c>
      <c r="C617" s="5" t="s">
        <v>1373</v>
      </c>
      <c r="D617" s="5"/>
      <c r="E617" s="5" t="s">
        <v>33</v>
      </c>
      <c r="F617" s="5" t="s">
        <v>1374</v>
      </c>
      <c r="G617" s="5" t="s">
        <v>1370</v>
      </c>
      <c r="H617" s="5" t="s">
        <v>36</v>
      </c>
      <c r="I617" s="5" t="s">
        <v>37</v>
      </c>
      <c r="J617" s="5"/>
      <c r="K617" s="5" t="str">
        <f t="shared" si="18"/>
        <v/>
      </c>
      <c r="L617" s="5" t="str">
        <f t="shared" si="19"/>
        <v>e-Notification;</v>
      </c>
      <c r="M617" s="5"/>
      <c r="N617" s="5"/>
      <c r="O617" s="5"/>
      <c r="P617" s="5" t="s">
        <v>36</v>
      </c>
      <c r="Q617" s="5"/>
      <c r="R617" s="5"/>
      <c r="S617" s="5"/>
      <c r="T617" s="5"/>
      <c r="U617" s="5"/>
      <c r="V617" s="5"/>
      <c r="W617" s="5"/>
      <c r="X617" s="5"/>
      <c r="Y617" s="5"/>
    </row>
    <row r="618" spans="1:25" ht="14.25">
      <c r="A618" t="s">
        <v>1371</v>
      </c>
      <c r="B618" t="s">
        <v>1372</v>
      </c>
      <c r="C618" t="s">
        <v>1375</v>
      </c>
      <c r="E618" t="s">
        <v>64</v>
      </c>
      <c r="K618" t="str">
        <f t="shared" si="18"/>
        <v/>
      </c>
      <c r="L618" t="str">
        <f t="shared" si="19"/>
        <v/>
      </c>
    </row>
    <row r="619" spans="1:25" ht="14.25">
      <c r="A619" s="5" t="s">
        <v>1376</v>
      </c>
      <c r="B619" s="5" t="s">
        <v>1377</v>
      </c>
      <c r="C619" s="5" t="s">
        <v>1378</v>
      </c>
      <c r="D619" s="5"/>
      <c r="E619" s="5" t="s">
        <v>45</v>
      </c>
      <c r="F619" s="5" t="s">
        <v>1379</v>
      </c>
      <c r="G619" s="5"/>
      <c r="H619" s="5" t="s">
        <v>36</v>
      </c>
      <c r="I619" s="5" t="s">
        <v>139</v>
      </c>
      <c r="J619" s="5"/>
      <c r="K619" s="5" t="str">
        <f t="shared" si="18"/>
        <v/>
      </c>
      <c r="L619" s="5" t="str">
        <f t="shared" si="19"/>
        <v xml:space="preserve"> e-Submission; e-Evaluation; e-Awarding;</v>
      </c>
      <c r="M619" s="5"/>
      <c r="N619" s="5"/>
      <c r="O619" s="5"/>
      <c r="P619" s="5"/>
      <c r="Q619" s="5"/>
      <c r="R619" s="5" t="s">
        <v>36</v>
      </c>
      <c r="S619" s="5" t="s">
        <v>36</v>
      </c>
      <c r="T619" s="5" t="s">
        <v>36</v>
      </c>
      <c r="U619" s="5"/>
      <c r="V619" s="5"/>
      <c r="W619" s="5"/>
      <c r="X619" s="5"/>
      <c r="Y619" s="5"/>
    </row>
    <row r="620" spans="1:25" ht="14.25">
      <c r="A620" t="s">
        <v>1376</v>
      </c>
      <c r="B620" t="s">
        <v>1377</v>
      </c>
      <c r="C620" t="s">
        <v>1380</v>
      </c>
      <c r="E620" t="s">
        <v>167</v>
      </c>
      <c r="F620" t="s">
        <v>1381</v>
      </c>
      <c r="K620" t="str">
        <f t="shared" si="18"/>
        <v/>
      </c>
      <c r="L620" t="str">
        <f t="shared" si="19"/>
        <v/>
      </c>
    </row>
    <row r="621" spans="1:25" ht="14.25">
      <c r="A621" t="s">
        <v>1376</v>
      </c>
      <c r="B621" t="s">
        <v>1377</v>
      </c>
      <c r="C621" t="s">
        <v>1382</v>
      </c>
      <c r="E621" t="s">
        <v>101</v>
      </c>
      <c r="F621" t="s">
        <v>1381</v>
      </c>
      <c r="G621" t="s">
        <v>1383</v>
      </c>
      <c r="K621" t="str">
        <f t="shared" si="18"/>
        <v/>
      </c>
      <c r="L621" t="str">
        <f t="shared" si="19"/>
        <v/>
      </c>
    </row>
    <row r="622" spans="1:25" ht="14.25">
      <c r="A622" s="5" t="s">
        <v>1384</v>
      </c>
      <c r="B622" s="5" t="s">
        <v>1385</v>
      </c>
      <c r="C622" s="5" t="s">
        <v>1386</v>
      </c>
      <c r="D622" s="5"/>
      <c r="E622" s="5" t="s">
        <v>33</v>
      </c>
      <c r="F622" s="5"/>
      <c r="G622" s="5" t="s">
        <v>1387</v>
      </c>
      <c r="H622" s="5" t="s">
        <v>36</v>
      </c>
      <c r="I622" s="5" t="s">
        <v>37</v>
      </c>
      <c r="J622" s="5"/>
      <c r="K622" s="5" t="str">
        <f t="shared" si="18"/>
        <v>UC1; UC2; UC3</v>
      </c>
      <c r="L622" s="5" t="str">
        <f t="shared" si="19"/>
        <v>e-Notification;</v>
      </c>
      <c r="M622" s="5" t="s">
        <v>36</v>
      </c>
      <c r="N622" s="5" t="s">
        <v>36</v>
      </c>
      <c r="O622" s="5" t="s">
        <v>36</v>
      </c>
      <c r="P622" s="5" t="s">
        <v>36</v>
      </c>
      <c r="Q622" s="5"/>
      <c r="R622" s="5"/>
      <c r="S622" s="5"/>
      <c r="T622" s="5"/>
      <c r="U622" s="5"/>
      <c r="V622" s="5"/>
      <c r="W622" s="5"/>
      <c r="X622" s="5"/>
      <c r="Y622" s="5"/>
    </row>
    <row r="623" spans="1:25" ht="14.25">
      <c r="A623" s="5" t="s">
        <v>1388</v>
      </c>
      <c r="B623" s="5" t="s">
        <v>1389</v>
      </c>
      <c r="C623" s="5" t="s">
        <v>1390</v>
      </c>
      <c r="D623" s="5"/>
      <c r="E623" s="5" t="s">
        <v>33</v>
      </c>
      <c r="F623" s="5" t="s">
        <v>71</v>
      </c>
      <c r="G623" s="5" t="s">
        <v>1391</v>
      </c>
      <c r="H623" s="5" t="s">
        <v>36</v>
      </c>
      <c r="I623" s="5" t="s">
        <v>37</v>
      </c>
      <c r="J623" s="5"/>
      <c r="K623" s="5" t="str">
        <f t="shared" si="18"/>
        <v>UC1; UC3</v>
      </c>
      <c r="L623" s="5" t="str">
        <f t="shared" si="19"/>
        <v>e-Notification;</v>
      </c>
      <c r="M623" s="5" t="s">
        <v>36</v>
      </c>
      <c r="N623" s="5"/>
      <c r="O623" s="5" t="s">
        <v>36</v>
      </c>
      <c r="P623" s="5" t="s">
        <v>36</v>
      </c>
      <c r="Q623" s="5"/>
      <c r="R623" s="5"/>
      <c r="S623" s="5"/>
      <c r="T623" s="5"/>
      <c r="U623" s="5"/>
      <c r="V623" s="5"/>
      <c r="W623" s="5"/>
      <c r="X623" s="5"/>
      <c r="Y623" s="5"/>
    </row>
    <row r="624" spans="1:25" ht="14.25">
      <c r="A624" t="s">
        <v>1388</v>
      </c>
      <c r="B624" t="s">
        <v>1389</v>
      </c>
      <c r="C624" t="s">
        <v>1392</v>
      </c>
      <c r="E624" t="s">
        <v>64</v>
      </c>
      <c r="G624" t="s">
        <v>1393</v>
      </c>
      <c r="K624" t="str">
        <f t="shared" si="18"/>
        <v/>
      </c>
      <c r="L624" t="str">
        <f t="shared" si="19"/>
        <v/>
      </c>
    </row>
    <row r="625" spans="1:25" ht="14.25">
      <c r="A625" t="s">
        <v>1388</v>
      </c>
      <c r="B625" t="s">
        <v>1389</v>
      </c>
      <c r="C625" t="s">
        <v>1394</v>
      </c>
      <c r="E625" t="s">
        <v>61</v>
      </c>
      <c r="G625" t="s">
        <v>1391</v>
      </c>
      <c r="K625" t="str">
        <f t="shared" si="18"/>
        <v/>
      </c>
      <c r="L625" t="str">
        <f t="shared" si="19"/>
        <v/>
      </c>
    </row>
    <row r="626" spans="1:25" ht="14.25">
      <c r="A626" t="s">
        <v>1388</v>
      </c>
      <c r="B626" t="s">
        <v>1389</v>
      </c>
      <c r="C626" t="s">
        <v>1392</v>
      </c>
      <c r="E626" t="s">
        <v>64</v>
      </c>
      <c r="G626" t="s">
        <v>1391</v>
      </c>
      <c r="K626" t="str">
        <f t="shared" si="18"/>
        <v/>
      </c>
      <c r="L626" t="str">
        <f t="shared" si="19"/>
        <v/>
      </c>
    </row>
    <row r="627" spans="1:25" ht="14.25">
      <c r="A627" t="s">
        <v>1388</v>
      </c>
      <c r="B627" t="s">
        <v>1389</v>
      </c>
      <c r="C627" t="s">
        <v>1395</v>
      </c>
      <c r="E627" t="s">
        <v>61</v>
      </c>
      <c r="F627" t="s">
        <v>1396</v>
      </c>
      <c r="G627" t="s">
        <v>1397</v>
      </c>
      <c r="K627" t="str">
        <f t="shared" si="18"/>
        <v/>
      </c>
      <c r="L627" t="str">
        <f t="shared" si="19"/>
        <v/>
      </c>
    </row>
    <row r="628" spans="1:25" ht="14.25">
      <c r="A628" s="5" t="s">
        <v>1398</v>
      </c>
      <c r="B628" s="5" t="s">
        <v>1399</v>
      </c>
      <c r="C628" s="5" t="s">
        <v>1400</v>
      </c>
      <c r="D628" s="5"/>
      <c r="E628" s="5" t="s">
        <v>33</v>
      </c>
      <c r="F628" s="5" t="s">
        <v>1401</v>
      </c>
      <c r="G628" s="5" t="s">
        <v>1397</v>
      </c>
      <c r="H628" s="5" t="s">
        <v>36</v>
      </c>
      <c r="I628" s="5" t="s">
        <v>37</v>
      </c>
      <c r="J628" s="5"/>
      <c r="K628" s="5" t="str">
        <f t="shared" si="18"/>
        <v/>
      </c>
      <c r="L628" s="5" t="str">
        <f t="shared" si="19"/>
        <v>e-Notification;</v>
      </c>
      <c r="M628" s="5"/>
      <c r="N628" s="5"/>
      <c r="O628" s="5"/>
      <c r="P628" s="5" t="s">
        <v>36</v>
      </c>
      <c r="Q628" s="5"/>
      <c r="R628" s="5"/>
      <c r="S628" s="5"/>
      <c r="T628" s="5"/>
      <c r="U628" s="5"/>
      <c r="V628" s="5"/>
      <c r="W628" s="5"/>
      <c r="X628" s="5"/>
      <c r="Y628" s="5"/>
    </row>
    <row r="629" spans="1:25" ht="14.25">
      <c r="A629" t="s">
        <v>1398</v>
      </c>
      <c r="B629" t="s">
        <v>1399</v>
      </c>
      <c r="C629" t="s">
        <v>1402</v>
      </c>
      <c r="E629" t="s">
        <v>64</v>
      </c>
      <c r="G629" t="s">
        <v>1397</v>
      </c>
      <c r="K629" t="str">
        <f t="shared" si="18"/>
        <v/>
      </c>
      <c r="L629" t="str">
        <f t="shared" si="19"/>
        <v/>
      </c>
    </row>
    <row r="630" spans="1:25" ht="14.25">
      <c r="A630" t="s">
        <v>1398</v>
      </c>
      <c r="B630" t="s">
        <v>1399</v>
      </c>
      <c r="C630" t="s">
        <v>1403</v>
      </c>
      <c r="E630" t="s">
        <v>61</v>
      </c>
      <c r="G630" t="s">
        <v>1397</v>
      </c>
      <c r="K630" t="str">
        <f t="shared" si="18"/>
        <v/>
      </c>
      <c r="L630" t="str">
        <f t="shared" si="19"/>
        <v/>
      </c>
    </row>
    <row r="631" spans="1:25" ht="14.25">
      <c r="A631" t="s">
        <v>1398</v>
      </c>
      <c r="B631" t="s">
        <v>1399</v>
      </c>
      <c r="C631" t="s">
        <v>1404</v>
      </c>
      <c r="E631" t="s">
        <v>61</v>
      </c>
      <c r="G631" t="s">
        <v>1397</v>
      </c>
      <c r="K631" t="str">
        <f t="shared" si="18"/>
        <v/>
      </c>
      <c r="L631" t="str">
        <f t="shared" si="19"/>
        <v/>
      </c>
    </row>
    <row r="632" spans="1:25" ht="14.25">
      <c r="A632" t="s">
        <v>1398</v>
      </c>
      <c r="B632" t="s">
        <v>1399</v>
      </c>
      <c r="C632" t="s">
        <v>1405</v>
      </c>
      <c r="E632" t="s">
        <v>61</v>
      </c>
      <c r="G632" t="s">
        <v>1397</v>
      </c>
      <c r="K632" t="str">
        <f t="shared" si="18"/>
        <v/>
      </c>
      <c r="L632" t="str">
        <f t="shared" si="19"/>
        <v/>
      </c>
    </row>
    <row r="633" spans="1:25" ht="14.25">
      <c r="A633" t="s">
        <v>1398</v>
      </c>
      <c r="B633" t="s">
        <v>1399</v>
      </c>
      <c r="C633" t="s">
        <v>1406</v>
      </c>
      <c r="E633" t="s">
        <v>61</v>
      </c>
      <c r="G633" t="s">
        <v>1397</v>
      </c>
      <c r="K633" t="str">
        <f t="shared" si="18"/>
        <v/>
      </c>
      <c r="L633" t="str">
        <f t="shared" si="19"/>
        <v/>
      </c>
    </row>
    <row r="634" spans="1:25" ht="14.25">
      <c r="A634" t="s">
        <v>1398</v>
      </c>
      <c r="B634" t="s">
        <v>1399</v>
      </c>
      <c r="C634" t="s">
        <v>1407</v>
      </c>
      <c r="E634" t="s">
        <v>61</v>
      </c>
      <c r="G634" t="s">
        <v>1397</v>
      </c>
      <c r="K634" t="str">
        <f t="shared" si="18"/>
        <v/>
      </c>
      <c r="L634" t="str">
        <f t="shared" si="19"/>
        <v/>
      </c>
    </row>
    <row r="635" spans="1:25" ht="14.25">
      <c r="A635" t="s">
        <v>1398</v>
      </c>
      <c r="B635" t="s">
        <v>1399</v>
      </c>
      <c r="C635" t="s">
        <v>1408</v>
      </c>
      <c r="E635" t="s">
        <v>61</v>
      </c>
      <c r="G635" t="s">
        <v>1397</v>
      </c>
      <c r="K635" t="str">
        <f t="shared" si="18"/>
        <v/>
      </c>
      <c r="L635" t="str">
        <f t="shared" si="19"/>
        <v/>
      </c>
    </row>
    <row r="636" spans="1:25" ht="14.25">
      <c r="A636" t="s">
        <v>1398</v>
      </c>
      <c r="B636" t="s">
        <v>1399</v>
      </c>
      <c r="C636" t="s">
        <v>1409</v>
      </c>
      <c r="E636" t="s">
        <v>61</v>
      </c>
      <c r="G636" t="s">
        <v>1397</v>
      </c>
      <c r="K636" t="str">
        <f t="shared" si="18"/>
        <v/>
      </c>
      <c r="L636" t="str">
        <f t="shared" si="19"/>
        <v/>
      </c>
    </row>
    <row r="637" spans="1:25" ht="14.25">
      <c r="A637" t="s">
        <v>1398</v>
      </c>
      <c r="B637" t="s">
        <v>1399</v>
      </c>
      <c r="C637" t="s">
        <v>1410</v>
      </c>
      <c r="E637" t="s">
        <v>61</v>
      </c>
      <c r="G637" t="s">
        <v>1411</v>
      </c>
      <c r="K637" t="str">
        <f t="shared" si="18"/>
        <v/>
      </c>
      <c r="L637" t="str">
        <f t="shared" si="19"/>
        <v/>
      </c>
    </row>
    <row r="638" spans="1:25" ht="14.25">
      <c r="A638" s="5" t="s">
        <v>1412</v>
      </c>
      <c r="B638" s="5" t="s">
        <v>1413</v>
      </c>
      <c r="C638" s="5" t="s">
        <v>1414</v>
      </c>
      <c r="D638" s="5"/>
      <c r="E638" s="5" t="s">
        <v>33</v>
      </c>
      <c r="F638" s="5" t="s">
        <v>1415</v>
      </c>
      <c r="G638" s="5" t="s">
        <v>1411</v>
      </c>
      <c r="H638" s="5" t="s">
        <v>36</v>
      </c>
      <c r="I638" s="5" t="s">
        <v>421</v>
      </c>
      <c r="J638" s="5"/>
      <c r="K638" s="5" t="str">
        <f t="shared" si="18"/>
        <v>UC1;</v>
      </c>
      <c r="L638" s="5" t="str">
        <f t="shared" si="19"/>
        <v>e-Notification;</v>
      </c>
      <c r="M638" s="5" t="s">
        <v>36</v>
      </c>
      <c r="N638" s="5"/>
      <c r="O638" s="5"/>
      <c r="P638" s="5" t="s">
        <v>36</v>
      </c>
      <c r="Q638" s="5"/>
      <c r="R638" s="5"/>
      <c r="S638" s="5"/>
      <c r="T638" s="5"/>
      <c r="U638" s="5"/>
      <c r="V638" s="5"/>
      <c r="W638" s="5"/>
      <c r="X638" s="5"/>
      <c r="Y638" s="5"/>
    </row>
    <row r="639" spans="1:25" ht="14.25">
      <c r="A639" t="s">
        <v>1412</v>
      </c>
      <c r="B639" t="s">
        <v>1413</v>
      </c>
      <c r="C639" t="s">
        <v>1416</v>
      </c>
      <c r="E639" t="s">
        <v>61</v>
      </c>
      <c r="F639" t="s">
        <v>1417</v>
      </c>
      <c r="G639" t="s">
        <v>1411</v>
      </c>
      <c r="K639" t="str">
        <f t="shared" si="18"/>
        <v/>
      </c>
      <c r="L639" t="str">
        <f t="shared" si="19"/>
        <v/>
      </c>
    </row>
    <row r="640" spans="1:25" ht="14.25">
      <c r="A640" t="s">
        <v>1412</v>
      </c>
      <c r="B640" t="s">
        <v>1413</v>
      </c>
      <c r="C640" t="s">
        <v>1418</v>
      </c>
      <c r="E640" t="s">
        <v>64</v>
      </c>
      <c r="G640" t="s">
        <v>1419</v>
      </c>
      <c r="K640" t="str">
        <f t="shared" si="18"/>
        <v/>
      </c>
      <c r="L640" t="str">
        <f t="shared" si="19"/>
        <v/>
      </c>
    </row>
    <row r="641" spans="1:25" ht="14.25">
      <c r="A641" s="5" t="s">
        <v>1420</v>
      </c>
      <c r="B641" s="5" t="s">
        <v>1421</v>
      </c>
      <c r="C641" s="5" t="s">
        <v>1422</v>
      </c>
      <c r="D641" s="5"/>
      <c r="E641" s="5" t="s">
        <v>33</v>
      </c>
      <c r="F641" s="5" t="s">
        <v>1423</v>
      </c>
      <c r="G641" s="5"/>
      <c r="H641" s="5" t="s">
        <v>36</v>
      </c>
      <c r="I641" s="5" t="s">
        <v>1424</v>
      </c>
      <c r="J641" s="5"/>
      <c r="K641" s="5" t="str">
        <f t="shared" si="18"/>
        <v/>
      </c>
      <c r="L641" s="5" t="str">
        <f t="shared" si="19"/>
        <v>e-Notification; e-Evaluation;</v>
      </c>
      <c r="M641" s="5"/>
      <c r="N641" s="5"/>
      <c r="O641" s="5"/>
      <c r="P641" s="5" t="s">
        <v>36</v>
      </c>
      <c r="Q641" s="5"/>
      <c r="R641" s="5"/>
      <c r="S641" s="5" t="s">
        <v>36</v>
      </c>
      <c r="T641" s="5"/>
      <c r="U641" s="5"/>
      <c r="V641" s="5"/>
      <c r="W641" s="5"/>
      <c r="X641" s="5"/>
      <c r="Y641" s="5"/>
    </row>
    <row r="642" spans="1:25" ht="14.25">
      <c r="A642" t="s">
        <v>1420</v>
      </c>
      <c r="B642" t="s">
        <v>1421</v>
      </c>
      <c r="C642" t="s">
        <v>1425</v>
      </c>
      <c r="E642" t="s">
        <v>45</v>
      </c>
      <c r="F642" t="s">
        <v>1426</v>
      </c>
      <c r="G642" t="s">
        <v>1419</v>
      </c>
      <c r="K642" t="str">
        <f t="shared" si="18"/>
        <v/>
      </c>
      <c r="L642" t="str">
        <f t="shared" si="19"/>
        <v/>
      </c>
    </row>
    <row r="643" spans="1:25" ht="14.25">
      <c r="A643" t="s">
        <v>1420</v>
      </c>
      <c r="B643" t="s">
        <v>1421</v>
      </c>
      <c r="C643" t="s">
        <v>1427</v>
      </c>
      <c r="E643" t="s">
        <v>64</v>
      </c>
      <c r="G643" t="s">
        <v>1419</v>
      </c>
      <c r="K643" t="str">
        <f t="shared" si="18"/>
        <v/>
      </c>
      <c r="L643" t="str">
        <f t="shared" si="19"/>
        <v/>
      </c>
    </row>
    <row r="644" spans="1:25" ht="14.25">
      <c r="A644" t="s">
        <v>1420</v>
      </c>
      <c r="B644" t="s">
        <v>1421</v>
      </c>
      <c r="C644" t="s">
        <v>1428</v>
      </c>
      <c r="E644" t="s">
        <v>39</v>
      </c>
      <c r="F644" t="s">
        <v>1429</v>
      </c>
      <c r="G644" t="s">
        <v>1430</v>
      </c>
      <c r="K644" t="str">
        <f t="shared" si="18"/>
        <v/>
      </c>
      <c r="L644" t="str">
        <f t="shared" si="19"/>
        <v/>
      </c>
    </row>
    <row r="645" spans="1:25" ht="14.25">
      <c r="A645" s="5" t="s">
        <v>1431</v>
      </c>
      <c r="B645" s="5" t="s">
        <v>1432</v>
      </c>
      <c r="C645" s="5" t="s">
        <v>1433</v>
      </c>
      <c r="D645" s="5"/>
      <c r="E645" s="5" t="s">
        <v>33</v>
      </c>
      <c r="F645" s="5"/>
      <c r="G645" s="5" t="s">
        <v>1430</v>
      </c>
      <c r="H645" s="5" t="s">
        <v>36</v>
      </c>
      <c r="I645" s="5" t="s">
        <v>37</v>
      </c>
      <c r="J645" s="5"/>
      <c r="K645" s="5" t="str">
        <f t="shared" si="18"/>
        <v/>
      </c>
      <c r="L645" s="5" t="str">
        <f t="shared" si="19"/>
        <v>e-Notification;</v>
      </c>
      <c r="M645" s="5"/>
      <c r="N645" s="5"/>
      <c r="O645" s="5"/>
      <c r="P645" s="5" t="s">
        <v>36</v>
      </c>
      <c r="Q645" s="5"/>
      <c r="R645" s="5"/>
      <c r="S645" s="5"/>
      <c r="T645" s="5"/>
      <c r="U645" s="5"/>
      <c r="V645" s="5"/>
      <c r="W645" s="5"/>
      <c r="X645" s="5"/>
      <c r="Y645" s="5"/>
    </row>
    <row r="646" spans="1:25" ht="14.25">
      <c r="A646" t="s">
        <v>1431</v>
      </c>
      <c r="B646" t="s">
        <v>1432</v>
      </c>
      <c r="C646" t="s">
        <v>1434</v>
      </c>
      <c r="E646" t="s">
        <v>64</v>
      </c>
      <c r="G646" t="s">
        <v>1430</v>
      </c>
      <c r="K646" t="str">
        <f t="shared" si="18"/>
        <v/>
      </c>
      <c r="L646" t="str">
        <f t="shared" si="19"/>
        <v/>
      </c>
    </row>
    <row r="647" spans="1:25" ht="14.25">
      <c r="A647" t="s">
        <v>1431</v>
      </c>
      <c r="B647" t="s">
        <v>1432</v>
      </c>
      <c r="C647" t="s">
        <v>1435</v>
      </c>
      <c r="E647" t="s">
        <v>39</v>
      </c>
      <c r="F647" t="s">
        <v>1436</v>
      </c>
      <c r="G647" t="s">
        <v>1430</v>
      </c>
      <c r="K647" t="str">
        <f t="shared" si="18"/>
        <v/>
      </c>
      <c r="L647" t="str">
        <f t="shared" si="19"/>
        <v/>
      </c>
    </row>
    <row r="648" spans="1:25" ht="14.25">
      <c r="A648" t="s">
        <v>1431</v>
      </c>
      <c r="B648" t="s">
        <v>1432</v>
      </c>
      <c r="C648" t="s">
        <v>1437</v>
      </c>
      <c r="E648" t="s">
        <v>61</v>
      </c>
      <c r="G648" t="s">
        <v>1430</v>
      </c>
      <c r="K648" t="str">
        <f t="shared" si="18"/>
        <v/>
      </c>
      <c r="L648" t="str">
        <f t="shared" si="19"/>
        <v/>
      </c>
    </row>
    <row r="649" spans="1:25" ht="14.25">
      <c r="A649" t="s">
        <v>1431</v>
      </c>
      <c r="B649" t="s">
        <v>1432</v>
      </c>
      <c r="C649" t="s">
        <v>1438</v>
      </c>
      <c r="E649" t="s">
        <v>44</v>
      </c>
      <c r="G649" t="s">
        <v>1430</v>
      </c>
      <c r="K649" t="str">
        <f t="shared" si="18"/>
        <v/>
      </c>
      <c r="L649" t="str">
        <f t="shared" si="19"/>
        <v/>
      </c>
    </row>
    <row r="650" spans="1:25" ht="14.25">
      <c r="A650" t="s">
        <v>1431</v>
      </c>
      <c r="B650" t="s">
        <v>1432</v>
      </c>
      <c r="C650" t="s">
        <v>1439</v>
      </c>
      <c r="E650" t="s">
        <v>107</v>
      </c>
      <c r="F650" t="s">
        <v>1440</v>
      </c>
      <c r="G650" t="s">
        <v>1441</v>
      </c>
      <c r="K650" t="str">
        <f t="shared" si="18"/>
        <v/>
      </c>
      <c r="L650" t="str">
        <f t="shared" si="19"/>
        <v/>
      </c>
    </row>
    <row r="651" spans="1:25" ht="14.25">
      <c r="A651" s="5" t="s">
        <v>1442</v>
      </c>
      <c r="B651" s="5" t="s">
        <v>1443</v>
      </c>
      <c r="C651" s="5" t="s">
        <v>1444</v>
      </c>
      <c r="D651" s="5"/>
      <c r="E651" s="5" t="s">
        <v>33</v>
      </c>
      <c r="F651" s="5"/>
      <c r="G651" s="5" t="s">
        <v>1445</v>
      </c>
      <c r="H651" s="5" t="s">
        <v>36</v>
      </c>
      <c r="I651" s="5" t="s">
        <v>37</v>
      </c>
      <c r="J651" s="5"/>
      <c r="K651" s="5" t="str">
        <f t="shared" si="18"/>
        <v>UC1;</v>
      </c>
      <c r="L651" s="5" t="str">
        <f t="shared" si="19"/>
        <v>e-Notification; e-Awarding; e-Request; e-Ordering; e-Fulfiltment; e-Invoicing; e-Payment;</v>
      </c>
      <c r="M651" s="5" t="s">
        <v>36</v>
      </c>
      <c r="N651" s="5"/>
      <c r="O651" s="5"/>
      <c r="P651" s="5" t="s">
        <v>36</v>
      </c>
      <c r="Q651" s="5"/>
      <c r="R651" s="5"/>
      <c r="S651" s="5"/>
      <c r="T651" s="5" t="s">
        <v>36</v>
      </c>
      <c r="U651" s="5" t="s">
        <v>36</v>
      </c>
      <c r="V651" s="5" t="s">
        <v>36</v>
      </c>
      <c r="W651" s="5" t="s">
        <v>36</v>
      </c>
      <c r="X651" s="5" t="s">
        <v>36</v>
      </c>
      <c r="Y651" s="5" t="s">
        <v>36</v>
      </c>
    </row>
    <row r="652" spans="1:25" ht="14.25">
      <c r="A652" s="5" t="s">
        <v>1446</v>
      </c>
      <c r="B652" s="5" t="s">
        <v>1447</v>
      </c>
      <c r="C652" s="5" t="s">
        <v>1448</v>
      </c>
      <c r="D652" s="5"/>
      <c r="E652" s="5" t="s">
        <v>33</v>
      </c>
      <c r="F652" s="5" t="s">
        <v>1449</v>
      </c>
      <c r="G652" s="5" t="s">
        <v>1445</v>
      </c>
      <c r="H652" s="5" t="s">
        <v>36</v>
      </c>
      <c r="I652" s="5" t="s">
        <v>421</v>
      </c>
      <c r="J652" s="5"/>
      <c r="K652" s="5" t="str">
        <f t="shared" si="18"/>
        <v/>
      </c>
      <c r="L652" s="5" t="str">
        <f t="shared" si="19"/>
        <v>e-Notification;</v>
      </c>
      <c r="M652" s="5"/>
      <c r="N652" s="5"/>
      <c r="O652" s="5"/>
      <c r="P652" s="5" t="s">
        <v>36</v>
      </c>
      <c r="Q652" s="5"/>
      <c r="R652" s="5"/>
      <c r="S652" s="5"/>
      <c r="T652" s="5"/>
      <c r="U652" s="5"/>
      <c r="V652" s="5"/>
      <c r="W652" s="5"/>
      <c r="X652" s="5"/>
      <c r="Y652" s="5"/>
    </row>
    <row r="653" spans="1:25" ht="14.25">
      <c r="A653" t="s">
        <v>1446</v>
      </c>
      <c r="B653" t="s">
        <v>1447</v>
      </c>
      <c r="C653" t="s">
        <v>1450</v>
      </c>
      <c r="E653" t="s">
        <v>61</v>
      </c>
      <c r="G653" t="s">
        <v>1445</v>
      </c>
      <c r="K653" t="str">
        <f t="shared" si="18"/>
        <v/>
      </c>
      <c r="L653" t="str">
        <f t="shared" si="19"/>
        <v/>
      </c>
    </row>
    <row r="654" spans="1:25" ht="15" customHeight="1">
      <c r="A654" t="s">
        <v>1446</v>
      </c>
      <c r="B654" t="s">
        <v>1447</v>
      </c>
      <c r="C654" t="s">
        <v>1451</v>
      </c>
      <c r="E654" t="s">
        <v>64</v>
      </c>
      <c r="K654" t="str">
        <f t="shared" si="18"/>
        <v/>
      </c>
      <c r="L654" t="str">
        <f t="shared" si="19"/>
        <v/>
      </c>
    </row>
    <row r="655" spans="1:25" ht="6" customHeight="1">
      <c r="A655" s="6"/>
      <c r="B655" s="6"/>
      <c r="C655" s="6"/>
      <c r="D655" s="6"/>
      <c r="E655" s="6"/>
      <c r="F655" s="6"/>
      <c r="G655" s="6"/>
      <c r="H655" s="6"/>
      <c r="I655" s="6"/>
      <c r="J655" s="6"/>
      <c r="K655" s="6"/>
      <c r="L655" s="6"/>
      <c r="M655" s="6"/>
      <c r="N655" s="6"/>
      <c r="O655" s="6"/>
      <c r="P655" s="6"/>
      <c r="Q655" s="6"/>
      <c r="R655" s="6"/>
      <c r="S655" s="6"/>
      <c r="T655" s="6"/>
      <c r="U655" s="6"/>
      <c r="V655" s="6"/>
      <c r="W655" s="6"/>
      <c r="X655" s="6"/>
      <c r="Y655" s="6"/>
    </row>
    <row r="656" spans="1:25" ht="14.25"/>
    <row r="657" ht="14.25"/>
    <row r="658" ht="14.25"/>
    <row r="659" ht="14.25"/>
    <row r="660" ht="14.25"/>
    <row r="661" ht="14.25"/>
    <row r="662" ht="14.25"/>
    <row r="663" ht="14.25"/>
    <row r="664" ht="14.25"/>
    <row r="665" ht="14.25"/>
    <row r="666" ht="14.25"/>
    <row r="667" ht="14.25"/>
    <row r="668" ht="14.25"/>
    <row r="669" ht="14.25"/>
    <row r="670" ht="14.25"/>
    <row r="671" ht="14.25"/>
    <row r="672" ht="14.25"/>
    <row r="673" ht="14.25"/>
    <row r="674" ht="14.25"/>
    <row r="675" ht="14.25"/>
    <row r="676" ht="14.25"/>
    <row r="677" ht="14.25"/>
    <row r="678" ht="14.25"/>
    <row r="679" ht="14.25"/>
    <row r="680" ht="14.25"/>
    <row r="681" ht="14.25"/>
    <row r="682" ht="14.25"/>
    <row r="683" ht="14.25"/>
    <row r="684" ht="14.25"/>
    <row r="685" ht="14.25"/>
    <row r="686" ht="14.25"/>
    <row r="687" ht="14.25"/>
    <row r="688" ht="14.25"/>
    <row r="689" ht="14.25"/>
    <row r="690" ht="14.25"/>
    <row r="691" ht="14.25"/>
    <row r="692" ht="14.25"/>
    <row r="693" ht="14.25"/>
    <row r="694" ht="14.25"/>
    <row r="695" ht="14.25"/>
    <row r="696" ht="14.25"/>
    <row r="697" ht="14.25"/>
    <row r="698" ht="14.25"/>
    <row r="699" ht="14.25"/>
    <row r="700" ht="14.25"/>
    <row r="701" ht="14.25"/>
    <row r="702" ht="14.25"/>
    <row r="703" ht="14.25"/>
    <row r="704" ht="14.25"/>
    <row r="705" ht="14.25"/>
    <row r="706" ht="14.25"/>
    <row r="707" ht="14.25"/>
    <row r="708" ht="14.25"/>
    <row r="709" ht="14.25"/>
    <row r="710" ht="14.25"/>
    <row r="711" ht="14.25"/>
    <row r="712" ht="14.25"/>
    <row r="713" ht="14.25"/>
    <row r="714" ht="14.25"/>
    <row r="715" ht="14.25"/>
    <row r="716" ht="14.25"/>
    <row r="717" ht="14.25"/>
    <row r="718" ht="14.25"/>
    <row r="719" ht="14.25"/>
    <row r="720" ht="14.25"/>
    <row r="721" ht="14.25"/>
    <row r="722" ht="14.25"/>
    <row r="723" ht="14.25"/>
    <row r="724" ht="14.25"/>
    <row r="725" ht="14.25"/>
    <row r="726" ht="14.25"/>
    <row r="727" ht="14.25"/>
    <row r="728" ht="14.25"/>
    <row r="729" ht="14.25"/>
    <row r="730" ht="14.25"/>
    <row r="731" ht="14.25"/>
    <row r="732" ht="14.25"/>
    <row r="733" ht="14.25"/>
    <row r="734" ht="14.25"/>
    <row r="735" ht="14.25"/>
    <row r="736" ht="14.25"/>
    <row r="737" ht="14.25"/>
    <row r="738" ht="14.25"/>
    <row r="739" ht="14.25"/>
    <row r="740" ht="14.25"/>
    <row r="741" ht="14.25"/>
    <row r="742" ht="14.25"/>
    <row r="743" ht="14.25"/>
    <row r="744" ht="14.25"/>
    <row r="745" ht="14.25"/>
    <row r="746" ht="14.25"/>
    <row r="747" ht="14.25"/>
    <row r="748" ht="14.25"/>
    <row r="749" ht="14.25"/>
    <row r="750" ht="14.25"/>
    <row r="751" ht="14.25"/>
    <row r="752" ht="14.25"/>
    <row r="753" ht="14.25"/>
    <row r="754" ht="14.25"/>
    <row r="755" ht="14.25"/>
    <row r="756" ht="14.25"/>
    <row r="757" ht="14.25"/>
    <row r="758" ht="14.25"/>
    <row r="759" ht="14.25"/>
    <row r="760" ht="14.25"/>
    <row r="761" ht="14.25"/>
    <row r="762" ht="14.25"/>
    <row r="763" ht="14.25"/>
    <row r="764" ht="14.25"/>
    <row r="765" ht="14.25"/>
    <row r="766" ht="14.25"/>
    <row r="767" ht="14.25"/>
    <row r="768" ht="14.25"/>
    <row r="769" ht="14.25"/>
    <row r="770" ht="14.25"/>
    <row r="771" ht="14.25"/>
    <row r="772" ht="14.25"/>
    <row r="773" ht="14.25"/>
    <row r="774" ht="14.25"/>
    <row r="775" ht="14.25"/>
    <row r="776" ht="14.25"/>
    <row r="777" ht="14.25"/>
    <row r="778" ht="14.25"/>
    <row r="779" ht="14.25"/>
    <row r="780" ht="14.25"/>
    <row r="781" ht="14.25"/>
    <row r="782" ht="14.25"/>
    <row r="783" ht="14.25"/>
    <row r="784" ht="14.25"/>
    <row r="785" ht="14.25"/>
    <row r="786" ht="14.25"/>
    <row r="787" ht="14.25"/>
    <row r="788" ht="14.25"/>
    <row r="789" ht="14.25"/>
    <row r="790" ht="14.25"/>
    <row r="791" ht="14.25"/>
    <row r="792" ht="14.25"/>
    <row r="793" ht="14.25"/>
    <row r="794" ht="14.25"/>
    <row r="795" ht="14.25"/>
    <row r="796" ht="14.25"/>
    <row r="797" ht="14.25"/>
    <row r="798" ht="14.25"/>
    <row r="799" ht="14.25"/>
    <row r="800" ht="14.25"/>
    <row r="801" ht="14.25"/>
    <row r="802" ht="14.25"/>
    <row r="803" ht="14.25"/>
    <row r="804" ht="14.25"/>
    <row r="805" ht="14.25"/>
    <row r="806" ht="14.25"/>
    <row r="807" ht="14.25"/>
    <row r="808" ht="14.25"/>
    <row r="809" ht="14.25"/>
    <row r="810" ht="14.25"/>
    <row r="811" ht="14.25"/>
    <row r="812" ht="14.25"/>
    <row r="813" ht="14.25"/>
    <row r="814" ht="14.25"/>
    <row r="815" ht="14.25"/>
    <row r="816" ht="14.25"/>
    <row r="817" ht="14.25"/>
    <row r="818" ht="14.25"/>
    <row r="819" ht="14.25"/>
    <row r="820" ht="14.25"/>
    <row r="821" ht="14.25"/>
    <row r="822" ht="14.25"/>
    <row r="823" ht="14.25"/>
    <row r="824" ht="14.25"/>
    <row r="825" ht="14.25"/>
    <row r="826" ht="14.25"/>
    <row r="827" ht="14.25"/>
    <row r="828" ht="14.25"/>
    <row r="829" ht="14.25"/>
    <row r="830" ht="14.25"/>
    <row r="831" ht="14.25"/>
    <row r="832" ht="14.25"/>
    <row r="833" ht="14.25"/>
    <row r="834" ht="14.25"/>
    <row r="835" ht="14.25"/>
    <row r="836" ht="14.25"/>
    <row r="837" ht="14.25"/>
    <row r="838" ht="14.25"/>
    <row r="839" ht="14.25"/>
    <row r="840" ht="14.25"/>
    <row r="841" ht="14.25"/>
    <row r="842" ht="14.25"/>
    <row r="843" ht="14.25"/>
    <row r="844" ht="14.25"/>
    <row r="845" ht="14.25"/>
    <row r="846" ht="14.25"/>
    <row r="847" ht="14.25"/>
    <row r="848" ht="14.25"/>
    <row r="849" ht="14.25"/>
    <row r="850" ht="14.25"/>
    <row r="851" ht="14.25"/>
    <row r="852" ht="14.25"/>
    <row r="853" ht="14.25"/>
    <row r="854" ht="14.25"/>
    <row r="855" ht="14.25"/>
    <row r="856" ht="14.25"/>
    <row r="857" ht="14.25"/>
    <row r="858" ht="14.25"/>
    <row r="859" ht="14.25"/>
    <row r="860" ht="14.25"/>
    <row r="861" ht="14.25"/>
    <row r="862" ht="14.25"/>
    <row r="863" ht="14.25"/>
    <row r="864" ht="14.25"/>
    <row r="865" ht="14.25"/>
    <row r="866" ht="14.25"/>
    <row r="867" ht="14.25"/>
    <row r="868" ht="14.25"/>
    <row r="869" ht="14.25"/>
    <row r="870" ht="14.25"/>
    <row r="871" ht="14.25"/>
    <row r="872" ht="14.25"/>
    <row r="873" ht="14.25"/>
    <row r="874" ht="14.25"/>
    <row r="875" ht="14.25"/>
    <row r="876" ht="14.25"/>
    <row r="877" ht="14.25"/>
    <row r="878" ht="14.25"/>
    <row r="879" ht="14.25"/>
    <row r="880" ht="14.25"/>
    <row r="881" ht="14.25"/>
    <row r="882" ht="14.25"/>
    <row r="883" ht="14.25"/>
    <row r="884" ht="14.25"/>
    <row r="885" ht="14.25"/>
    <row r="886" ht="14.25"/>
    <row r="887" ht="14.25"/>
    <row r="888" ht="14.25"/>
    <row r="889" ht="14.25"/>
    <row r="890" ht="14.25"/>
    <row r="891" ht="14.25"/>
    <row r="892" ht="14.25"/>
    <row r="893" ht="14.25"/>
    <row r="894" ht="14.25"/>
    <row r="895" ht="14.25"/>
    <row r="896" ht="14.25"/>
    <row r="897" ht="14.25"/>
    <row r="898" ht="14.25"/>
    <row r="899" ht="14.25"/>
    <row r="900" ht="14.25"/>
    <row r="901" ht="14.25"/>
    <row r="902" ht="14.25"/>
    <row r="903" ht="14.25"/>
    <row r="904" ht="14.25"/>
    <row r="905" ht="14.25"/>
    <row r="906" ht="14.25"/>
    <row r="907" ht="14.25"/>
    <row r="908" ht="14.25"/>
    <row r="909" ht="14.25"/>
    <row r="910" ht="14.25"/>
    <row r="911" ht="14.25"/>
    <row r="912" ht="14.25"/>
    <row r="913" ht="14.25"/>
    <row r="914" ht="14.25"/>
    <row r="915" ht="14.25"/>
    <row r="916" ht="14.25"/>
    <row r="917" ht="14.25"/>
    <row r="918" ht="14.25"/>
    <row r="919" ht="14.25"/>
    <row r="920" ht="14.25"/>
    <row r="921" ht="14.25"/>
    <row r="922" ht="14.25"/>
    <row r="923" ht="14.25"/>
    <row r="924" ht="14.25"/>
    <row r="925" ht="14.25"/>
    <row r="926" ht="14.25"/>
    <row r="927" ht="14.25"/>
    <row r="928" ht="14.25"/>
    <row r="929" ht="14.25"/>
    <row r="930" ht="14.25"/>
    <row r="931" ht="14.25"/>
    <row r="932" ht="14.25"/>
    <row r="933" ht="14.25"/>
    <row r="934" ht="14.25"/>
    <row r="935" ht="14.25"/>
    <row r="936" ht="14.25"/>
    <row r="937" ht="14.25"/>
    <row r="938" ht="14.25"/>
    <row r="939" ht="14.25"/>
    <row r="940" ht="14.25"/>
    <row r="941" ht="14.25"/>
    <row r="942" ht="14.25"/>
    <row r="943" ht="14.25"/>
    <row r="944" ht="14.25"/>
    <row r="945" ht="14.25"/>
    <row r="946" ht="14.25"/>
    <row r="947" ht="14.25"/>
    <row r="948" ht="14.25"/>
    <row r="949" ht="14.25"/>
    <row r="950" ht="14.25"/>
    <row r="951" ht="14.25"/>
    <row r="952" ht="14.25"/>
    <row r="953" ht="14.25"/>
    <row r="954" ht="14.25"/>
    <row r="955" ht="14.25"/>
    <row r="956" ht="14.25"/>
    <row r="957" ht="14.25"/>
    <row r="958" ht="14.25"/>
    <row r="959" ht="14.25"/>
    <row r="960" ht="14.25"/>
    <row r="961" ht="14.25"/>
    <row r="962" ht="14.25"/>
    <row r="963" ht="14.25"/>
    <row r="964" ht="14.25"/>
    <row r="965" ht="14.25"/>
    <row r="966" ht="14.25"/>
    <row r="967" ht="14.25"/>
    <row r="968" ht="14.25"/>
    <row r="969" ht="14.25"/>
    <row r="970" ht="14.25"/>
    <row r="971" ht="14.25"/>
    <row r="972" ht="14.25"/>
    <row r="973" ht="14.25"/>
    <row r="974" ht="14.25"/>
    <row r="975" ht="14.25"/>
    <row r="976" ht="14.25"/>
    <row r="977" ht="14.25"/>
    <row r="978" ht="14.25"/>
    <row r="979" ht="14.25"/>
    <row r="980" ht="14.25"/>
    <row r="981" ht="14.25"/>
    <row r="982" ht="14.25"/>
    <row r="983" ht="14.25"/>
    <row r="984" ht="14.25"/>
    <row r="985" ht="14.25"/>
    <row r="986" ht="14.25"/>
    <row r="987" ht="14.25"/>
    <row r="988" ht="14.25"/>
  </sheetData>
  <mergeCells count="1">
    <mergeCell ref="A1:B1"/>
  </mergeCells>
  <dataValidations disablePrompts="1" count="1">
    <dataValidation type="list" allowBlank="1" sqref="N3:Y10 M3:M8 M11:Y654 H3:H654">
      <formula1>"YES,NO"</formula1>
    </dataValidation>
  </dataValidations>
  <hyperlinks>
    <hyperlink ref="F31" r:id="rId1" location="ObjectiveAwardCriterion"/>
    <hyperlink ref="F32" r:id="rId2" location="SubjectiveAwardCriterion"/>
    <hyperlink ref="F40" r:id="rId3" location="awardAgreement"/>
    <hyperlink ref="F41" r:id="rId4" location="awardedTender"/>
    <hyperlink ref="F52" r:id="rId5" location="organizationreference"/>
    <hyperlink ref="F60" r:id="rId6"/>
    <hyperlink ref="F62" r:id="rId7"/>
    <hyperlink ref="F87" r:id="rId8"/>
    <hyperlink ref="F111" r:id="rId9"/>
    <hyperlink ref="F181" r:id="rId10" location="ElectronicAuction"/>
    <hyperlink ref="F235" r:id="rId11"/>
    <hyperlink ref="F241" r:id="rId12"/>
    <hyperlink ref="F266" r:id="rId13"/>
    <hyperlink ref="F269" r:id="rId14"/>
    <hyperlink ref="F270" r:id="rId15"/>
    <hyperlink ref="E280" r:id="rId16"/>
    <hyperlink ref="F307" r:id="rId17"/>
    <hyperlink ref="F313" r:id="rId18" location="ContractAdditionalObligations"/>
    <hyperlink ref="F314" r:id="rId19" location="finalFinancialGuarantee"/>
    <hyperlink ref="F333" r:id="rId20"/>
    <hyperlink ref="F334" r:id="rId21"/>
    <hyperlink ref="F355" r:id="rId22" location="contract"/>
    <hyperlink ref="F356" r:id="rId23" location="Lot"/>
    <hyperlink ref="F398" r:id="rId24"/>
    <hyperlink ref="F410" r:id="rId25" location="ContractModification"/>
    <hyperlink ref="F411" r:id="rId26" location="ContractModificationConditions"/>
    <hyperlink ref="F443" r:id="rId27"/>
    <hyperlink ref="F444" r:id="rId28"/>
    <hyperlink ref="F587" r:id="rId29" location="ContractExecutionConditions"/>
    <hyperlink ref="F588" r:id="rId30" location="maxSubcontracting"/>
    <hyperlink ref="F589" r:id="rId31" location="minSubcontracting"/>
    <hyperlink ref="F599" r:id="rId32" location="contract%20Specialisation%20of%20Economic%20Operator."/>
    <hyperlink ref="F601" r:id="rId33"/>
    <hyperlink ref="F642" r:id="rId34"/>
    <hyperlink ref="F650" r:id="rId35" location="variantDescription"/>
  </hyperlinks>
  <pageMargins left="0.74803149606299213" right="0.74803149606299213" top="1.3775590551181101" bottom="1.3775590551181101" header="0.98385826771653495" footer="0.98385826771653495"/>
  <pageSetup paperSize="0" fitToWidth="0" fitToHeight="0" orientation="portrait" horizontalDpi="0" verticalDpi="0" copies="0"/>
  <headerFooter alignWithMargins="0"/>
  <legacyDrawing r:id="rId36"/>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O261"/>
  <sheetViews>
    <sheetView workbookViewId="0">
      <pane ySplit="1" topLeftCell="A153" activePane="bottomLeft" state="frozen"/>
      <selection pane="bottomLeft" activeCell="A155" sqref="A155"/>
    </sheetView>
  </sheetViews>
  <sheetFormatPr baseColWidth="10" defaultRowHeight="14.25"/>
  <cols>
    <col min="1" max="1" width="38.75" style="16" customWidth="1"/>
    <col min="2" max="2" width="13.125" style="19" customWidth="1"/>
    <col min="3" max="3" width="65.25" style="16" customWidth="1"/>
    <col min="4" max="4" width="20" style="16" customWidth="1"/>
    <col min="5" max="5" width="39.75" style="16" customWidth="1"/>
    <col min="6" max="6" width="61.125" style="16" customWidth="1"/>
    <col min="7" max="7" width="7.5" style="16" customWidth="1"/>
    <col min="8" max="8" width="23.125" style="16" customWidth="1"/>
    <col min="9" max="9" width="16.375" style="16" customWidth="1"/>
    <col min="10" max="10" width="26.625" style="16" customWidth="1"/>
    <col min="11" max="11" width="16.875" style="16" customWidth="1"/>
    <col min="12" max="12" width="38.25" style="16" customWidth="1"/>
    <col min="13" max="13" width="23.625" style="16" customWidth="1"/>
    <col min="14" max="14" width="18.875" style="16" customWidth="1"/>
    <col min="15" max="15" width="23.625" style="16" customWidth="1"/>
    <col min="16" max="16" width="11.625" style="16" customWidth="1"/>
    <col min="17" max="17" width="25.375" style="16" customWidth="1"/>
    <col min="18" max="21" width="8" style="16" customWidth="1"/>
    <col min="22" max="22" width="9.125" style="27" customWidth="1"/>
    <col min="23" max="23" width="5.75" style="16" customWidth="1"/>
    <col min="24" max="24" width="22" style="16" customWidth="1"/>
    <col min="25" max="25" width="5.125" style="16" customWidth="1"/>
    <col min="26" max="26" width="56.75" style="16" customWidth="1"/>
    <col min="27" max="31" width="10.75" style="16" customWidth="1"/>
    <col min="32" max="32" width="13" style="13" bestFit="1" customWidth="1"/>
    <col min="33" max="265" width="8" style="16" customWidth="1"/>
    <col min="266" max="266" width="31.25" style="16" customWidth="1"/>
    <col min="267" max="267" width="9.375" style="16" customWidth="1"/>
    <col min="268" max="268" width="65.25" style="16" customWidth="1"/>
    <col min="269" max="269" width="20" style="16" customWidth="1"/>
    <col min="270" max="270" width="39.75" style="16" customWidth="1"/>
    <col min="271" max="271" width="56.5" style="16" customWidth="1"/>
    <col min="272" max="272" width="7.5" style="16" customWidth="1"/>
    <col min="273" max="273" width="23.125" style="16" customWidth="1"/>
    <col min="274" max="274" width="16.375" style="16" customWidth="1"/>
    <col min="275" max="275" width="26.625" style="16" customWidth="1"/>
    <col min="276" max="276" width="16.875" style="16" customWidth="1"/>
    <col min="277" max="277" width="38.25" style="16" customWidth="1"/>
    <col min="278" max="278" width="23.625" style="16" customWidth="1"/>
    <col min="279" max="279" width="18.875" style="16" customWidth="1"/>
    <col min="280" max="280" width="23.625" style="16" customWidth="1"/>
    <col min="281" max="281" width="11.625" style="16" customWidth="1"/>
    <col min="282" max="282" width="25.375" style="16" customWidth="1"/>
    <col min="283" max="283" width="8" style="16" customWidth="1"/>
    <col min="284" max="284" width="12.5" style="16" customWidth="1"/>
    <col min="285" max="285" width="10.5" style="16" customWidth="1"/>
    <col min="286" max="286" width="56.75" style="16" customWidth="1"/>
    <col min="287" max="521" width="8" style="16" customWidth="1"/>
    <col min="522" max="522" width="31.25" style="16" customWidth="1"/>
    <col min="523" max="523" width="9.375" style="16" customWidth="1"/>
    <col min="524" max="524" width="65.25" style="16" customWidth="1"/>
    <col min="525" max="525" width="20" style="16" customWidth="1"/>
    <col min="526" max="526" width="39.75" style="16" customWidth="1"/>
    <col min="527" max="527" width="56.5" style="16" customWidth="1"/>
    <col min="528" max="528" width="7.5" style="16" customWidth="1"/>
    <col min="529" max="529" width="23.125" style="16" customWidth="1"/>
    <col min="530" max="530" width="16.375" style="16" customWidth="1"/>
    <col min="531" max="531" width="26.625" style="16" customWidth="1"/>
    <col min="532" max="532" width="16.875" style="16" customWidth="1"/>
    <col min="533" max="533" width="38.25" style="16" customWidth="1"/>
    <col min="534" max="534" width="23.625" style="16" customWidth="1"/>
    <col min="535" max="535" width="18.875" style="16" customWidth="1"/>
    <col min="536" max="536" width="23.625" style="16" customWidth="1"/>
    <col min="537" max="537" width="11.625" style="16" customWidth="1"/>
    <col min="538" max="538" width="25.375" style="16" customWidth="1"/>
    <col min="539" max="539" width="8" style="16" customWidth="1"/>
    <col min="540" max="540" width="12.5" style="16" customWidth="1"/>
    <col min="541" max="541" width="10.5" style="16" customWidth="1"/>
    <col min="542" max="542" width="56.75" style="16" customWidth="1"/>
    <col min="543" max="777" width="8" style="16" customWidth="1"/>
    <col min="778" max="778" width="31.25" style="16" customWidth="1"/>
    <col min="779" max="779" width="9.375" style="16" customWidth="1"/>
    <col min="780" max="780" width="65.25" style="16" customWidth="1"/>
    <col min="781" max="781" width="20" style="16" customWidth="1"/>
    <col min="782" max="782" width="39.75" style="16" customWidth="1"/>
    <col min="783" max="783" width="56.5" style="16" customWidth="1"/>
    <col min="784" max="784" width="7.5" style="16" customWidth="1"/>
    <col min="785" max="785" width="23.125" style="16" customWidth="1"/>
    <col min="786" max="786" width="16.375" style="16" customWidth="1"/>
    <col min="787" max="787" width="26.625" style="16" customWidth="1"/>
    <col min="788" max="788" width="16.875" style="16" customWidth="1"/>
    <col min="789" max="789" width="38.25" style="16" customWidth="1"/>
    <col min="790" max="790" width="23.625" style="16" customWidth="1"/>
    <col min="791" max="791" width="18.875" style="16" customWidth="1"/>
    <col min="792" max="792" width="23.625" style="16" customWidth="1"/>
    <col min="793" max="793" width="11.625" style="16" customWidth="1"/>
    <col min="794" max="794" width="25.375" style="16" customWidth="1"/>
    <col min="795" max="795" width="8" style="16" customWidth="1"/>
    <col min="796" max="796" width="12.5" style="16" customWidth="1"/>
    <col min="797" max="797" width="10.5" style="16" customWidth="1"/>
    <col min="798" max="798" width="56.75" style="16" customWidth="1"/>
    <col min="799" max="1029" width="8" style="16" customWidth="1"/>
    <col min="1030" max="1030" width="11" customWidth="1"/>
  </cols>
  <sheetData>
    <row r="1" spans="1:32" s="10" customFormat="1" ht="43.35" customHeight="1">
      <c r="A1" s="7" t="s">
        <v>1452</v>
      </c>
      <c r="B1" s="8" t="s">
        <v>1453</v>
      </c>
      <c r="C1" s="8" t="s">
        <v>7</v>
      </c>
      <c r="D1" s="8" t="s">
        <v>1454</v>
      </c>
      <c r="E1" s="8" t="s">
        <v>1455</v>
      </c>
      <c r="F1" s="8" t="s">
        <v>1456</v>
      </c>
      <c r="G1" s="8" t="s">
        <v>1457</v>
      </c>
      <c r="H1" s="8" t="s">
        <v>1458</v>
      </c>
      <c r="I1" s="8" t="s">
        <v>1459</v>
      </c>
      <c r="J1" s="8" t="s">
        <v>1460</v>
      </c>
      <c r="K1" s="8" t="s">
        <v>1461</v>
      </c>
      <c r="L1" s="8" t="s">
        <v>1462</v>
      </c>
      <c r="M1" s="8" t="s">
        <v>1463</v>
      </c>
      <c r="N1" s="8" t="s">
        <v>1464</v>
      </c>
      <c r="O1" s="8" t="s">
        <v>1465</v>
      </c>
      <c r="P1" s="8" t="s">
        <v>1466</v>
      </c>
      <c r="Q1" s="8" t="s">
        <v>1467</v>
      </c>
      <c r="R1" s="8" t="s">
        <v>1468</v>
      </c>
      <c r="S1" s="8" t="s">
        <v>1469</v>
      </c>
      <c r="T1" s="8" t="s">
        <v>1470</v>
      </c>
      <c r="U1" s="8" t="s">
        <v>1471</v>
      </c>
      <c r="V1" s="9" t="s">
        <v>1472</v>
      </c>
      <c r="W1" s="8" t="s">
        <v>1473</v>
      </c>
      <c r="X1" s="8" t="s">
        <v>1474</v>
      </c>
      <c r="Y1" s="8" t="s">
        <v>1475</v>
      </c>
      <c r="Z1" s="8" t="s">
        <v>1476</v>
      </c>
      <c r="AA1" s="8" t="s">
        <v>1477</v>
      </c>
      <c r="AB1" s="8" t="s">
        <v>1478</v>
      </c>
      <c r="AC1" s="8" t="s">
        <v>1479</v>
      </c>
      <c r="AD1" s="8" t="s">
        <v>1480</v>
      </c>
      <c r="AE1" s="8" t="s">
        <v>1481</v>
      </c>
      <c r="AF1" s="8" t="s">
        <v>1482</v>
      </c>
    </row>
    <row r="2" spans="1:32" s="13" customFormat="1" ht="14.1" customHeight="1">
      <c r="A2" s="11" t="str">
        <f>SUBSTITUTE(CONCATENATE(G2,H2)," ","")</f>
        <v>AcceleratedProcedure</v>
      </c>
      <c r="B2" s="12"/>
      <c r="C2" s="11" t="s">
        <v>48</v>
      </c>
      <c r="D2" s="11"/>
      <c r="E2" s="11"/>
      <c r="F2" s="11" t="str">
        <f>CONCATENATE(IF(G2="","",CONCATENATE(G2,"_ ")),H2,". Details")</f>
        <v>Accelerated Procedure. Details</v>
      </c>
      <c r="G2" s="11"/>
      <c r="H2" s="11" t="s">
        <v>47</v>
      </c>
      <c r="I2" s="11"/>
      <c r="J2" s="11"/>
      <c r="K2" s="11"/>
      <c r="L2" s="11"/>
      <c r="M2" s="11"/>
      <c r="N2" s="11"/>
      <c r="O2" s="11"/>
      <c r="P2" s="11"/>
      <c r="Q2" s="11"/>
      <c r="R2" s="11" t="s">
        <v>1483</v>
      </c>
      <c r="S2" s="11" t="s">
        <v>1484</v>
      </c>
      <c r="T2" s="11"/>
      <c r="U2" s="11"/>
      <c r="V2" s="11"/>
      <c r="W2" s="11"/>
      <c r="X2" s="11" t="s">
        <v>47</v>
      </c>
      <c r="Y2" s="11" t="s">
        <v>1485</v>
      </c>
      <c r="Z2" s="11"/>
      <c r="AA2" s="11" t="s">
        <v>36</v>
      </c>
      <c r="AB2" s="11"/>
      <c r="AC2" s="11"/>
      <c r="AD2" s="11"/>
      <c r="AE2" s="11" t="s">
        <v>1486</v>
      </c>
      <c r="AF2" s="11">
        <v>20180208</v>
      </c>
    </row>
    <row r="3" spans="1:32" ht="14.1" customHeight="1">
      <c r="A3" s="14" t="str">
        <f>SUBSTITUTE(CONCATENATE(I3,J3,IF(K3="Identifier","ID",IF(AND(K3="Text",OR(I3&lt;&gt;"",J3&lt;&gt;"")),"",K3)),IF(AND(M3&lt;&gt;"Text",K3&lt;&gt;M3,NOT(AND(K3="URI",M3="Identifier")),NOT(AND(K3="UUID",M3="Identifier")),NOT(AND(K3="OID",M3="Identifier"))),IF(M3="Identifier","ID",M3),""))," ","")</f>
        <v>ProcedureJustificationTypeCode</v>
      </c>
      <c r="B3" s="15" t="s">
        <v>1487</v>
      </c>
      <c r="C3" s="14" t="s">
        <v>2214</v>
      </c>
      <c r="D3" s="14"/>
      <c r="E3" s="14" t="s">
        <v>1488</v>
      </c>
      <c r="F3" s="14" t="str">
        <f>CONCATENATE( IF(G3="","",CONCATENATE(G3,"_ ")),H3,". ",IF(I3="","",CONCATENATE(I3,"_ ")),L3,IF(OR(I3&lt;&gt;"",L3&lt;&gt;M3),CONCATENATE(". ",M3),""))</f>
        <v>Accelerated Procedure. Procedure Justification Type Code. Code</v>
      </c>
      <c r="G3" s="14"/>
      <c r="H3" s="14" t="s">
        <v>47</v>
      </c>
      <c r="I3" s="14"/>
      <c r="J3" s="14" t="s">
        <v>2213</v>
      </c>
      <c r="K3" s="14" t="s">
        <v>1489</v>
      </c>
      <c r="L3" s="14" t="str">
        <f>IF(J3&lt;&gt;"",CONCATENATE(J3," ",K3),K3)</f>
        <v>Procedure Justification Type Code</v>
      </c>
      <c r="M3" s="14" t="s">
        <v>1489</v>
      </c>
      <c r="N3" s="14"/>
      <c r="O3" s="14" t="str">
        <f>IF(N3&lt;&gt;"",CONCATENATE(N3,"_ ",M3,". Type"),CONCATENATE(M3,". Type"))</f>
        <v>Code. Type</v>
      </c>
      <c r="P3" s="14"/>
      <c r="Q3" s="14"/>
      <c r="R3" s="14" t="s">
        <v>1490</v>
      </c>
      <c r="S3" s="14"/>
      <c r="T3" s="14" t="s">
        <v>1491</v>
      </c>
      <c r="U3" s="14"/>
      <c r="V3" s="14"/>
      <c r="W3" s="14"/>
      <c r="X3" s="16" t="s">
        <v>47</v>
      </c>
      <c r="Y3" s="14" t="s">
        <v>1485</v>
      </c>
      <c r="Z3" s="14"/>
      <c r="AA3" s="14" t="s">
        <v>1486</v>
      </c>
      <c r="AB3" s="14"/>
      <c r="AC3" s="14"/>
      <c r="AD3" s="14"/>
      <c r="AE3" s="14" t="s">
        <v>1486</v>
      </c>
      <c r="AF3" s="17">
        <v>20180208</v>
      </c>
    </row>
    <row r="4" spans="1:32" ht="14.1" customHeight="1">
      <c r="A4" s="14" t="str">
        <f>SUBSTITUTE(CONCATENATE(I4,J4,IF(K4="Identifier","ID",IF(AND(K4="Text",OR(I4&lt;&gt;"",J4&lt;&gt;"")),"",K4)),IF(AND(M4&lt;&gt;"Text",K4&lt;&gt;M4,NOT(AND(K4="URI",M4="Identifier")),NOT(AND(K4="UUID",M4="Identifier")),NOT(AND(K4="OID",M4="Identifier"))),IF(M4="Identifier","ID",M4),""))," ","")</f>
        <v>ProcedureJustification</v>
      </c>
      <c r="B4" s="15" t="s">
        <v>1492</v>
      </c>
      <c r="C4" s="18" t="s">
        <v>60</v>
      </c>
      <c r="D4" s="14"/>
      <c r="E4" s="14"/>
      <c r="F4" s="14" t="str">
        <f>CONCATENATE( IF(G4="","",CONCATENATE(G4,"_ ")),H4,". ",IF(I4="","",CONCATENATE(I4,"_ ")),L4,IF(OR(I4&lt;&gt;"",L4&lt;&gt;M4),CONCATENATE(". ",M4),""))</f>
        <v>Accelerated Procedure. Procedure Justification Text. Text</v>
      </c>
      <c r="G4" s="14"/>
      <c r="H4" s="14" t="s">
        <v>47</v>
      </c>
      <c r="I4" s="14"/>
      <c r="J4" s="14" t="s">
        <v>1493</v>
      </c>
      <c r="K4" s="14" t="s">
        <v>1494</v>
      </c>
      <c r="L4" s="14" t="str">
        <f>IF(J4&lt;&gt;"",CONCATENATE(J4," ",K4),K4)</f>
        <v>Procedure Justification Text</v>
      </c>
      <c r="M4" s="14" t="s">
        <v>1494</v>
      </c>
      <c r="N4" s="14"/>
      <c r="O4" s="14" t="str">
        <f>IF(N4&lt;&gt;"",CONCATENATE(N4,"_ ",M4,". Type"),CONCATENATE(M4,". Type"))</f>
        <v>Text. Type</v>
      </c>
      <c r="P4" s="14"/>
      <c r="Q4" s="14"/>
      <c r="R4" s="14" t="s">
        <v>1490</v>
      </c>
      <c r="S4" s="14"/>
      <c r="T4" s="14"/>
      <c r="U4" s="14"/>
      <c r="V4" s="14"/>
      <c r="W4" s="14"/>
      <c r="X4" s="14" t="s">
        <v>59</v>
      </c>
      <c r="Y4" s="14" t="s">
        <v>1485</v>
      </c>
      <c r="Z4" s="14"/>
      <c r="AA4" s="14" t="s">
        <v>36</v>
      </c>
      <c r="AB4" s="14"/>
      <c r="AC4" s="14"/>
      <c r="AD4" s="14"/>
      <c r="AE4" s="14" t="s">
        <v>1486</v>
      </c>
      <c r="AF4" s="17">
        <v>20180208</v>
      </c>
    </row>
    <row r="5" spans="1:32" s="13" customFormat="1" ht="14.1" customHeight="1">
      <c r="A5" s="11" t="str">
        <f>SUBSTITUTE(CONCATENATE(G5,H5)," ","")</f>
        <v>AccessTool</v>
      </c>
      <c r="B5" s="12"/>
      <c r="C5" s="11" t="s">
        <v>70</v>
      </c>
      <c r="D5" s="11"/>
      <c r="E5" s="11"/>
      <c r="F5" s="11" t="str">
        <f>CONCATENATE(IF(G5="","",CONCATENATE(G5,"_ ")),H5,". Details")</f>
        <v>Access Tool. Details</v>
      </c>
      <c r="G5" s="11"/>
      <c r="H5" s="11" t="s">
        <v>1495</v>
      </c>
      <c r="I5" s="11"/>
      <c r="J5" s="11"/>
      <c r="K5" s="11"/>
      <c r="L5" s="11"/>
      <c r="M5" s="11"/>
      <c r="N5" s="11"/>
      <c r="O5" s="11"/>
      <c r="P5" s="11"/>
      <c r="Q5" s="11"/>
      <c r="R5" s="11" t="s">
        <v>1483</v>
      </c>
      <c r="S5" s="11"/>
      <c r="T5" s="11"/>
      <c r="U5" s="11"/>
      <c r="V5" s="11"/>
      <c r="W5" s="11"/>
      <c r="X5" s="11" t="s">
        <v>1495</v>
      </c>
      <c r="Y5" s="11" t="s">
        <v>1485</v>
      </c>
      <c r="Z5" s="11"/>
      <c r="AA5" s="11" t="s">
        <v>1486</v>
      </c>
      <c r="AB5" s="11"/>
      <c r="AC5" s="11"/>
      <c r="AD5" s="11"/>
      <c r="AE5" s="11" t="s">
        <v>1486</v>
      </c>
      <c r="AF5" s="11">
        <v>20180208</v>
      </c>
    </row>
    <row r="6" spans="1:32">
      <c r="A6" s="14" t="str">
        <f>SUBSTITUTE(CONCATENATE(I6,J6,IF(K6="Identifier","ID",IF(AND(K6="Text",OR(I6&lt;&gt;"",J6&lt;&gt;"")),"",K6)),IF(AND(M6&lt;&gt;"Text",K6&lt;&gt;M6,NOT(AND(K6="URI",M6="Identifier")),NOT(AND(K6="UUID",M6="Identifier")),NOT(AND(K6="OID",M6="Identifier"))),IF(M6="Identifier","ID",M6),""))," ","")</f>
        <v>TendersSubmissionURI</v>
      </c>
      <c r="B6" s="19" t="s">
        <v>1498</v>
      </c>
      <c r="C6" s="72" t="s">
        <v>1363</v>
      </c>
      <c r="D6" s="14"/>
      <c r="E6" s="14"/>
      <c r="F6" s="14" t="str">
        <f>CONCATENATE( IF(G6="","",CONCATENATE(G6,"_ ")),H6,". ",IF(I6="","",CONCATENATE(I6,"_ ")),L6,IF(OR(I6&lt;&gt;"",L6&lt;&gt;M6),CONCATENATE(". ",M6),""))</f>
        <v>Access Tool. Tenders Submission URI. Identifier</v>
      </c>
      <c r="G6" s="14"/>
      <c r="H6" s="14" t="s">
        <v>1495</v>
      </c>
      <c r="I6" s="14"/>
      <c r="J6" s="14" t="s">
        <v>2217</v>
      </c>
      <c r="K6" s="14" t="s">
        <v>1496</v>
      </c>
      <c r="L6" s="14" t="str">
        <f>IF(J6&lt;&gt;"",CONCATENATE(J6," ",K6),K6)</f>
        <v>Tenders Submission URI</v>
      </c>
      <c r="M6" s="14" t="s">
        <v>1497</v>
      </c>
      <c r="N6" s="14"/>
      <c r="O6" s="14" t="str">
        <f>IF(N6&lt;&gt;"",CONCATENATE(N6,"_ ",M6,". Type"),CONCATENATE(M6,". Type"))</f>
        <v>Identifier. Type</v>
      </c>
      <c r="P6" s="14"/>
      <c r="Q6" s="14"/>
      <c r="R6" s="14" t="s">
        <v>1490</v>
      </c>
      <c r="S6" s="14"/>
      <c r="T6" s="14"/>
      <c r="U6" s="14"/>
      <c r="V6" s="14"/>
      <c r="W6" s="14"/>
      <c r="X6" s="14" t="s">
        <v>1495</v>
      </c>
      <c r="Y6" s="14" t="s">
        <v>1485</v>
      </c>
      <c r="Z6" s="14"/>
      <c r="AA6" s="14" t="s">
        <v>36</v>
      </c>
      <c r="AB6" s="14"/>
      <c r="AC6" s="14"/>
      <c r="AD6" s="14"/>
      <c r="AE6" s="14" t="s">
        <v>36</v>
      </c>
      <c r="AF6" s="17">
        <v>20180208</v>
      </c>
    </row>
    <row r="7" spans="1:32">
      <c r="A7" s="14" t="str">
        <f>SUBSTITUTE(CONCATENATE(I7,J7,IF(K7="Identifier","ID",IF(AND(K7="Text",OR(I7&lt;&gt;"",J7&lt;&gt;"")),"",K7)),IF(AND(M7&lt;&gt;"Text",K7&lt;&gt;M7,NOT(AND(K7="URI",M7="Identifier")),NOT(AND(K7="UUID",M7="Identifier")),NOT(AND(K7="OID",M7="Identifier"))),IF(M7="Identifier","ID",M7),""))," ","")</f>
        <v>ProcurementdocumentsURI</v>
      </c>
      <c r="B7" s="19" t="s">
        <v>1498</v>
      </c>
      <c r="C7" s="72" t="s">
        <v>2215</v>
      </c>
      <c r="D7" s="14"/>
      <c r="E7" s="14"/>
      <c r="F7" s="14" t="str">
        <f>CONCATENATE( IF(G7="","",CONCATENATE(G7,"_ ")),H7,". ",IF(I7="","",CONCATENATE(I7,"_ ")),L7,IF(OR(I7&lt;&gt;"",L7&lt;&gt;M7),CONCATENATE(". ",M7),""))</f>
        <v>Access Tool. Procurement documents URI. Identifier</v>
      </c>
      <c r="G7" s="14"/>
      <c r="H7" s="14" t="s">
        <v>1495</v>
      </c>
      <c r="I7" s="14"/>
      <c r="J7" s="14" t="s">
        <v>2218</v>
      </c>
      <c r="K7" s="14" t="s">
        <v>1496</v>
      </c>
      <c r="L7" s="14" t="str">
        <f>IF(J7&lt;&gt;"",CONCATENATE(J7," ",K7),K7)</f>
        <v>Procurement documents URI</v>
      </c>
      <c r="M7" s="14" t="s">
        <v>1497</v>
      </c>
      <c r="N7" s="14"/>
      <c r="O7" s="14" t="str">
        <f>IF(N7&lt;&gt;"",CONCATENATE(N7,"_ ",M7,". Type"),CONCATENATE(M7,". Type"))</f>
        <v>Identifier. Type</v>
      </c>
      <c r="P7" s="14"/>
      <c r="Q7" s="14"/>
      <c r="R7" s="14" t="s">
        <v>1490</v>
      </c>
      <c r="S7" s="14"/>
      <c r="T7" s="14"/>
      <c r="U7" s="14"/>
      <c r="V7" s="14"/>
      <c r="W7" s="14"/>
      <c r="X7" s="14" t="s">
        <v>1495</v>
      </c>
      <c r="Y7" s="14" t="s">
        <v>1485</v>
      </c>
      <c r="Z7" s="14"/>
      <c r="AA7" s="14" t="s">
        <v>36</v>
      </c>
      <c r="AB7" s="14"/>
      <c r="AC7" s="14"/>
      <c r="AD7" s="14"/>
      <c r="AE7" s="14" t="s">
        <v>36</v>
      </c>
      <c r="AF7" s="17">
        <v>20180208</v>
      </c>
    </row>
    <row r="8" spans="1:32">
      <c r="A8" s="14" t="str">
        <f>SUBSTITUTE(CONCATENATE(I8,J8,IF(K8="Identifier","ID",IF(AND(K8="Text",OR(I8&lt;&gt;"",J8&lt;&gt;"")),"",K8)),IF(AND(M8&lt;&gt;"Text",K8&lt;&gt;M8,NOT(AND(K8="URI",M8="Identifier")),NOT(AND(K8="UUID",M8="Identifier")),NOT(AND(K8="OID",M8="Identifier"))),IF(M8="Identifier","ID",M8),""))," ","")</f>
        <v>AdditionalInformation</v>
      </c>
      <c r="B8" s="19" t="s">
        <v>1498</v>
      </c>
      <c r="C8" s="13" t="s">
        <v>2216</v>
      </c>
      <c r="F8" s="14" t="str">
        <f>CONCATENATE( IF(G8="","",CONCATENATE(G8,"_ ")),H8,". ",IF(I8="","",CONCATENATE(I8,"_ ")),L8,IF(OR(I8&lt;&gt;"",L8&lt;&gt;M8),CONCATENATE(". ",M8),""))</f>
        <v>Access Tool. Additional Information. Text</v>
      </c>
      <c r="H8" s="14" t="s">
        <v>1495</v>
      </c>
      <c r="I8" s="14"/>
      <c r="J8" s="14"/>
      <c r="K8" s="14" t="s">
        <v>81</v>
      </c>
      <c r="L8" s="14" t="str">
        <f>IF(J8&lt;&gt;"",CONCATENATE(J8," ",K8),K8)</f>
        <v>Additional Information</v>
      </c>
      <c r="M8" s="14" t="s">
        <v>1494</v>
      </c>
      <c r="N8" s="14"/>
      <c r="O8" s="14" t="str">
        <f>IF(N8&lt;&gt;"",CONCATENATE(N8,"_ ",M8,". Type"),CONCATENATE(M8,". Type"))</f>
        <v>Text. Type</v>
      </c>
      <c r="P8" s="14"/>
      <c r="Q8" s="14"/>
      <c r="R8" s="14" t="s">
        <v>1490</v>
      </c>
      <c r="S8" s="14"/>
      <c r="T8" s="14"/>
      <c r="U8" s="14"/>
      <c r="V8" s="14"/>
      <c r="W8" s="14"/>
      <c r="X8" s="14" t="s">
        <v>81</v>
      </c>
      <c r="Y8" s="14" t="s">
        <v>1485</v>
      </c>
      <c r="Z8" s="14"/>
      <c r="AA8" s="14" t="s">
        <v>36</v>
      </c>
      <c r="AB8" s="14"/>
      <c r="AC8" s="14" t="s">
        <v>1486</v>
      </c>
      <c r="AD8" s="14"/>
      <c r="AE8" s="14" t="s">
        <v>1499</v>
      </c>
      <c r="AF8" s="17">
        <v>20180208</v>
      </c>
    </row>
    <row r="9" spans="1:32" s="13" customFormat="1" ht="14.1" customHeight="1">
      <c r="A9" s="11" t="str">
        <f>SUBSTITUTE(CONCATENATE(G9,H9)," ","")</f>
        <v>AwardingResult</v>
      </c>
      <c r="B9" s="12"/>
      <c r="C9" s="11" t="s">
        <v>1500</v>
      </c>
      <c r="D9" s="11"/>
      <c r="E9" s="11"/>
      <c r="F9" s="11" t="str">
        <f>CONCATENATE(IF(G9="","",CONCATENATE(G9,"_ ")),H9,". Details")</f>
        <v>Awarding Result. Details</v>
      </c>
      <c r="G9" s="11"/>
      <c r="H9" s="11" t="s">
        <v>1501</v>
      </c>
      <c r="I9" s="11"/>
      <c r="J9" s="11"/>
      <c r="K9" s="11"/>
      <c r="L9" s="11"/>
      <c r="M9" s="11"/>
      <c r="N9" s="11"/>
      <c r="O9" s="11"/>
      <c r="P9" s="11"/>
      <c r="Q9" s="11"/>
      <c r="R9" s="11" t="s">
        <v>1483</v>
      </c>
      <c r="S9" s="11"/>
      <c r="T9" s="11"/>
      <c r="U9" s="11"/>
      <c r="V9" s="11"/>
      <c r="W9" s="11"/>
      <c r="X9" s="11" t="s">
        <v>125</v>
      </c>
      <c r="Y9" s="11" t="s">
        <v>1485</v>
      </c>
      <c r="Z9" s="11"/>
      <c r="AA9" s="11" t="s">
        <v>36</v>
      </c>
      <c r="AB9" s="11"/>
      <c r="AC9" s="11"/>
      <c r="AD9" s="11"/>
      <c r="AE9" s="11" t="s">
        <v>36</v>
      </c>
      <c r="AF9" s="11">
        <v>20180306</v>
      </c>
    </row>
    <row r="10" spans="1:32">
      <c r="A10" s="14" t="str">
        <f t="shared" ref="A10:A15" si="0">SUBSTITUTE(CONCATENATE(I10,J10,IF(K10="Identifier","ID",IF(AND(K10="Text",OR(I10&lt;&gt;"",J10&lt;&gt;"")),"",K10)),IF(AND(M10&lt;&gt;"Text",K10&lt;&gt;M10,NOT(AND(K10="URI",M10="Identifier")),NOT(AND(K10="UUID",M10="Identifier")),NOT(AND(K10="OID",M10="Identifier"))),IF(M10="Identifier","ID",M10),""))," ","")</f>
        <v>NoAwardReason</v>
      </c>
      <c r="B10" s="19" t="s">
        <v>1502</v>
      </c>
      <c r="C10" s="14" t="s">
        <v>947</v>
      </c>
      <c r="D10" s="14"/>
      <c r="E10" s="14"/>
      <c r="F10" s="14" t="str">
        <f t="shared" ref="F10:F15" si="1">CONCATENATE( IF(G10="","",CONCATENATE(G10,"_ ")),H10,". ",IF(I10="","",CONCATENATE(I10,"_ ")),L10,IF(OR(I10&lt;&gt;"",L10&lt;&gt;M10),CONCATENATE(". ",M10),""))</f>
        <v>Awarding Result. No Award Reason Text. Text</v>
      </c>
      <c r="G10" s="14"/>
      <c r="H10" s="14" t="s">
        <v>1501</v>
      </c>
      <c r="I10" s="14"/>
      <c r="J10" s="14" t="s">
        <v>946</v>
      </c>
      <c r="K10" s="14" t="s">
        <v>1494</v>
      </c>
      <c r="L10" s="14" t="str">
        <f t="shared" ref="L10:L15" si="2">IF(J10&lt;&gt;"",CONCATENATE(J10," ",K10),K10)</f>
        <v>No Award Reason Text</v>
      </c>
      <c r="M10" s="14" t="s">
        <v>1494</v>
      </c>
      <c r="N10" s="14"/>
      <c r="O10" s="14" t="str">
        <f t="shared" ref="O10:O15" si="3">IF(N10&lt;&gt;"",CONCATENATE(N10,"_ ",M10,". Type"),CONCATENATE(M10,". Type"))</f>
        <v>Text. Type</v>
      </c>
      <c r="P10" s="14"/>
      <c r="Q10" s="14"/>
      <c r="R10" s="14" t="s">
        <v>1490</v>
      </c>
      <c r="S10" s="14"/>
      <c r="T10" s="14"/>
      <c r="U10" s="14"/>
      <c r="V10" s="14"/>
      <c r="W10" s="14"/>
      <c r="X10" s="14" t="s">
        <v>946</v>
      </c>
      <c r="Y10" s="14" t="s">
        <v>1485</v>
      </c>
      <c r="Z10" s="14"/>
      <c r="AA10" s="14" t="s">
        <v>36</v>
      </c>
      <c r="AB10" s="14"/>
      <c r="AC10" s="14"/>
      <c r="AD10" s="14"/>
      <c r="AE10" s="14"/>
      <c r="AF10" s="17">
        <v>20180313</v>
      </c>
    </row>
    <row r="11" spans="1:32">
      <c r="A11" s="14" t="str">
        <f t="shared" si="0"/>
        <v>NumberAwardNumeric</v>
      </c>
      <c r="B11" s="19" t="s">
        <v>1498</v>
      </c>
      <c r="C11" s="14" t="s">
        <v>958</v>
      </c>
      <c r="D11" s="14"/>
      <c r="E11" s="14"/>
      <c r="F11" s="14" t="str">
        <f t="shared" si="1"/>
        <v>Awarding Result. Number Award Numeric. Numeric</v>
      </c>
      <c r="G11" s="14"/>
      <c r="H11" s="14" t="s">
        <v>1501</v>
      </c>
      <c r="I11" s="14"/>
      <c r="J11" s="14" t="s">
        <v>957</v>
      </c>
      <c r="K11" s="14" t="s">
        <v>1503</v>
      </c>
      <c r="L11" s="14" t="str">
        <f t="shared" si="2"/>
        <v>Number Award Numeric</v>
      </c>
      <c r="M11" s="14" t="s">
        <v>1503</v>
      </c>
      <c r="N11" s="14"/>
      <c r="O11" s="14" t="str">
        <f t="shared" si="3"/>
        <v>Numeric. Type</v>
      </c>
      <c r="P11" s="14"/>
      <c r="Q11" s="14"/>
      <c r="R11" s="14" t="s">
        <v>1490</v>
      </c>
      <c r="S11" s="14"/>
      <c r="T11" s="14"/>
      <c r="U11" s="14"/>
      <c r="V11" s="14"/>
      <c r="W11" s="14"/>
      <c r="X11" s="14" t="s">
        <v>957</v>
      </c>
      <c r="Y11" s="14" t="s">
        <v>1485</v>
      </c>
      <c r="Z11" s="14"/>
      <c r="AA11" s="14" t="s">
        <v>36</v>
      </c>
      <c r="AB11" s="14"/>
      <c r="AC11" s="14"/>
      <c r="AD11" s="14"/>
      <c r="AE11" s="14"/>
      <c r="AF11" s="17">
        <v>20180313</v>
      </c>
    </row>
    <row r="12" spans="1:32">
      <c r="A12" s="14" t="str">
        <f t="shared" si="0"/>
        <v>NumberRequestsReceivedNumeric</v>
      </c>
      <c r="B12" s="19" t="s">
        <v>1498</v>
      </c>
      <c r="C12" s="14" t="s">
        <v>963</v>
      </c>
      <c r="D12" s="14"/>
      <c r="E12" s="14"/>
      <c r="F12" s="14" t="str">
        <f t="shared" si="1"/>
        <v>Awarding Result. Number Requests Received Numeric. Numeric</v>
      </c>
      <c r="G12" s="14"/>
      <c r="H12" s="14" t="s">
        <v>1501</v>
      </c>
      <c r="I12" s="14"/>
      <c r="J12" s="14" t="s">
        <v>962</v>
      </c>
      <c r="K12" s="14" t="s">
        <v>1503</v>
      </c>
      <c r="L12" s="14" t="str">
        <f t="shared" si="2"/>
        <v>Number Requests Received Numeric</v>
      </c>
      <c r="M12" s="14" t="s">
        <v>1503</v>
      </c>
      <c r="N12" s="14"/>
      <c r="O12" s="14" t="str">
        <f t="shared" si="3"/>
        <v>Numeric. Type</v>
      </c>
      <c r="P12" s="14"/>
      <c r="Q12" s="14"/>
      <c r="R12" s="14" t="s">
        <v>1490</v>
      </c>
      <c r="S12" s="14"/>
      <c r="T12" s="14"/>
      <c r="U12" s="14"/>
      <c r="V12" s="14"/>
      <c r="W12" s="14"/>
      <c r="X12" s="14" t="s">
        <v>962</v>
      </c>
      <c r="Y12" s="14" t="s">
        <v>1485</v>
      </c>
      <c r="Z12" s="14"/>
      <c r="AA12" s="14" t="s">
        <v>36</v>
      </c>
      <c r="AB12" s="14"/>
      <c r="AC12" s="14"/>
      <c r="AD12" s="14"/>
      <c r="AE12" s="14"/>
      <c r="AF12" s="17">
        <v>20180313</v>
      </c>
    </row>
    <row r="13" spans="1:32">
      <c r="A13" s="14" t="str">
        <f t="shared" si="0"/>
        <v>NumberTendersOtherEUNumeric</v>
      </c>
      <c r="B13" s="19" t="s">
        <v>1498</v>
      </c>
      <c r="C13" s="14" t="s">
        <v>968</v>
      </c>
      <c r="D13" s="14"/>
      <c r="E13" s="14"/>
      <c r="F13" s="14" t="str">
        <f t="shared" si="1"/>
        <v>Awarding Result. Number Tenders Other EU Numeric. Numeric</v>
      </c>
      <c r="G13" s="14"/>
      <c r="H13" s="14" t="s">
        <v>1501</v>
      </c>
      <c r="I13" s="14"/>
      <c r="J13" s="14" t="s">
        <v>967</v>
      </c>
      <c r="K13" s="14" t="s">
        <v>1503</v>
      </c>
      <c r="L13" s="14" t="str">
        <f t="shared" si="2"/>
        <v>Number Tenders Other EU Numeric</v>
      </c>
      <c r="M13" s="14" t="s">
        <v>1503</v>
      </c>
      <c r="N13" s="14"/>
      <c r="O13" s="14" t="str">
        <f t="shared" si="3"/>
        <v>Numeric. Type</v>
      </c>
      <c r="P13" s="14"/>
      <c r="Q13" s="14"/>
      <c r="R13" s="14" t="s">
        <v>1490</v>
      </c>
      <c r="S13" s="14"/>
      <c r="T13" s="14"/>
      <c r="U13" s="14"/>
      <c r="V13" s="14"/>
      <c r="W13" s="14"/>
      <c r="X13" s="14" t="s">
        <v>967</v>
      </c>
      <c r="Y13" s="14" t="s">
        <v>1485</v>
      </c>
      <c r="Z13" s="14"/>
      <c r="AA13" s="14" t="s">
        <v>36</v>
      </c>
      <c r="AB13" s="14"/>
      <c r="AC13" s="14"/>
      <c r="AD13" s="14"/>
      <c r="AE13" s="14"/>
      <c r="AF13" s="17">
        <v>20180313</v>
      </c>
    </row>
    <row r="14" spans="1:32">
      <c r="A14" s="14" t="str">
        <f t="shared" si="0"/>
        <v>NumberTendersReceivedNumeric</v>
      </c>
      <c r="B14" s="19" t="s">
        <v>1498</v>
      </c>
      <c r="C14" s="14" t="s">
        <v>974</v>
      </c>
      <c r="D14" s="14"/>
      <c r="E14" s="14"/>
      <c r="F14" s="14" t="str">
        <f t="shared" si="1"/>
        <v>Awarding Result. Number Tenders Received Numeric. Numeric</v>
      </c>
      <c r="G14" s="14"/>
      <c r="H14" s="14" t="s">
        <v>1501</v>
      </c>
      <c r="I14" s="14"/>
      <c r="J14" s="14" t="s">
        <v>973</v>
      </c>
      <c r="K14" s="14" t="s">
        <v>1503</v>
      </c>
      <c r="L14" s="14" t="str">
        <f t="shared" si="2"/>
        <v>Number Tenders Received Numeric</v>
      </c>
      <c r="M14" s="14" t="s">
        <v>1503</v>
      </c>
      <c r="N14" s="14"/>
      <c r="O14" s="14" t="str">
        <f t="shared" si="3"/>
        <v>Numeric. Type</v>
      </c>
      <c r="P14" s="14"/>
      <c r="Q14" s="14"/>
      <c r="R14" s="14" t="s">
        <v>1490</v>
      </c>
      <c r="S14" s="14"/>
      <c r="T14" s="14"/>
      <c r="U14" s="14"/>
      <c r="V14" s="14"/>
      <c r="W14" s="14"/>
      <c r="X14" s="14" t="s">
        <v>973</v>
      </c>
      <c r="Y14" s="14" t="s">
        <v>1485</v>
      </c>
      <c r="Z14" s="14"/>
      <c r="AA14" s="14" t="s">
        <v>36</v>
      </c>
      <c r="AB14" s="14"/>
      <c r="AC14" s="14"/>
      <c r="AD14" s="14"/>
      <c r="AE14" s="14"/>
      <c r="AF14" s="17">
        <v>20180313</v>
      </c>
    </row>
    <row r="15" spans="1:32">
      <c r="A15" s="14" t="str">
        <f t="shared" si="0"/>
        <v>NumberYearMonthDate</v>
      </c>
      <c r="B15" s="19" t="s">
        <v>1498</v>
      </c>
      <c r="C15" s="14" t="s">
        <v>1504</v>
      </c>
      <c r="D15" s="14"/>
      <c r="E15" s="14"/>
      <c r="F15" s="14" t="str">
        <f t="shared" si="1"/>
        <v>Awarding Result. Number Year Month Date. Date</v>
      </c>
      <c r="G15" s="14"/>
      <c r="H15" s="14" t="s">
        <v>1501</v>
      </c>
      <c r="I15" s="14"/>
      <c r="J15" s="14" t="s">
        <v>989</v>
      </c>
      <c r="K15" s="14" t="s">
        <v>1505</v>
      </c>
      <c r="L15" s="14" t="str">
        <f t="shared" si="2"/>
        <v>Number Year Month Date</v>
      </c>
      <c r="M15" s="14" t="s">
        <v>1505</v>
      </c>
      <c r="N15" s="14"/>
      <c r="O15" s="14" t="str">
        <f t="shared" si="3"/>
        <v>Date. Type</v>
      </c>
      <c r="P15" s="14"/>
      <c r="Q15" s="14"/>
      <c r="R15" s="14" t="s">
        <v>1490</v>
      </c>
      <c r="S15" s="14"/>
      <c r="T15" s="14"/>
      <c r="U15" s="14"/>
      <c r="V15" s="14"/>
      <c r="W15" s="14"/>
      <c r="X15" s="14" t="s">
        <v>989</v>
      </c>
      <c r="Y15" s="14" t="s">
        <v>1485</v>
      </c>
      <c r="Z15" s="14"/>
      <c r="AA15" s="14" t="s">
        <v>1486</v>
      </c>
      <c r="AB15" s="14"/>
      <c r="AC15" s="14"/>
      <c r="AD15" s="14"/>
      <c r="AE15" s="14"/>
      <c r="AF15" s="17">
        <v>20180313</v>
      </c>
    </row>
    <row r="16" spans="1:32">
      <c r="A16" s="20" t="str">
        <f>SUBSTITUTE(SUBSTITUTE(CONCATENATE(I16,IF(L16="Identifier","ID",L16))," ",""),"_","")</f>
        <v>HasAwardedProcurementProject</v>
      </c>
      <c r="B16" s="21" t="s">
        <v>1502</v>
      </c>
      <c r="C16" s="20" t="s">
        <v>126</v>
      </c>
      <c r="D16" s="20"/>
      <c r="E16" s="20" t="s">
        <v>2219</v>
      </c>
      <c r="F16" s="20" t="str">
        <f>CONCATENATE( IF(G16="","",CONCATENATE(G16,"_ ")),H16,". ",IF(I16="","",CONCATENATE(I16,"_ ")),L16,IF(I16="","",CONCATENATE(". ",M16)))</f>
        <v>Awarding Result. Has Awarded_ Procurement Project. Procurement Project</v>
      </c>
      <c r="G16" s="20"/>
      <c r="H16" s="20" t="s">
        <v>1501</v>
      </c>
      <c r="I16" s="20" t="s">
        <v>2228</v>
      </c>
      <c r="J16" s="20"/>
      <c r="K16" s="20"/>
      <c r="L16" s="20" t="s">
        <v>1506</v>
      </c>
      <c r="M16" s="20" t="str">
        <f>L16</f>
        <v>Procurement Project</v>
      </c>
      <c r="N16" s="20"/>
      <c r="O16" s="20"/>
      <c r="P16" s="20"/>
      <c r="Q16" s="22" t="s">
        <v>1506</v>
      </c>
      <c r="R16" s="20" t="s">
        <v>1507</v>
      </c>
      <c r="S16" s="23"/>
      <c r="T16" s="23"/>
      <c r="U16" s="23"/>
      <c r="V16" s="23"/>
      <c r="W16" s="23"/>
      <c r="X16" s="23" t="s">
        <v>125</v>
      </c>
      <c r="Y16" s="23" t="s">
        <v>1485</v>
      </c>
      <c r="Z16" s="23"/>
      <c r="AA16" s="23" t="s">
        <v>36</v>
      </c>
      <c r="AB16" s="23"/>
      <c r="AC16" s="23"/>
      <c r="AD16" s="23"/>
      <c r="AE16" s="23"/>
      <c r="AF16" s="22">
        <v>20180219</v>
      </c>
    </row>
    <row r="17" spans="1:1029">
      <c r="A17" s="20" t="str">
        <f>SUBSTITUTE(SUBSTITUTE(CONCATENATE(I17,IF(L17="Identifier","ID",L17))," ",""),"_","")</f>
        <v>HasAwardedEconomicOperator</v>
      </c>
      <c r="B17" s="21" t="s">
        <v>1502</v>
      </c>
      <c r="C17" s="20" t="s">
        <v>1500</v>
      </c>
      <c r="D17" s="20"/>
      <c r="E17" s="20"/>
      <c r="F17" s="20" t="str">
        <f>CONCATENATE( IF(G17="","",CONCATENATE(G17,"_ ")),H17,". ",IF(I17="","",CONCATENATE(I17,"_ ")),L17,IF(I17="","",CONCATENATE(". ",M17)))</f>
        <v>Awarding Result. Has Awarded_ Economic Operator. Economic Operator</v>
      </c>
      <c r="G17" s="20"/>
      <c r="H17" s="20" t="s">
        <v>1501</v>
      </c>
      <c r="I17" s="20" t="s">
        <v>2228</v>
      </c>
      <c r="J17" s="20"/>
      <c r="K17" s="20"/>
      <c r="L17" s="20" t="s">
        <v>481</v>
      </c>
      <c r="M17" s="20" t="str">
        <f>L17</f>
        <v>Economic Operator</v>
      </c>
      <c r="N17" s="20"/>
      <c r="O17" s="20"/>
      <c r="P17" s="20"/>
      <c r="Q17" s="22" t="s">
        <v>481</v>
      </c>
      <c r="R17" s="20" t="s">
        <v>1507</v>
      </c>
      <c r="S17" s="23"/>
      <c r="T17" s="23"/>
      <c r="U17" s="23"/>
      <c r="V17" s="23"/>
      <c r="W17" s="23"/>
      <c r="X17" s="23" t="s">
        <v>125</v>
      </c>
      <c r="Y17" s="23" t="s">
        <v>1485</v>
      </c>
      <c r="Z17" s="23"/>
      <c r="AA17" s="23" t="s">
        <v>36</v>
      </c>
      <c r="AB17" s="23"/>
      <c r="AC17" s="23"/>
      <c r="AD17" s="23"/>
      <c r="AE17" s="23"/>
      <c r="AF17" s="22">
        <v>20180219</v>
      </c>
    </row>
    <row r="18" spans="1:1029" s="13" customFormat="1" ht="14.1" customHeight="1">
      <c r="A18" s="11" t="str">
        <f>SUBSTITUTE(CONCATENATE(G18,H18)," ","")</f>
        <v>Buyer</v>
      </c>
      <c r="B18" s="12"/>
      <c r="C18" s="11" t="s">
        <v>158</v>
      </c>
      <c r="D18" s="11"/>
      <c r="E18" s="11"/>
      <c r="F18" s="11" t="str">
        <f>CONCATENATE(IF(G18="","",CONCATENATE(G18,"_ ")),H18,". Details")</f>
        <v>Buyer. Details</v>
      </c>
      <c r="G18" s="11"/>
      <c r="H18" s="11" t="s">
        <v>157</v>
      </c>
      <c r="I18" s="11"/>
      <c r="J18" s="11"/>
      <c r="K18" s="11"/>
      <c r="L18" s="11"/>
      <c r="M18" s="11"/>
      <c r="N18" s="11"/>
      <c r="O18" s="11"/>
      <c r="P18" s="11"/>
      <c r="Q18" s="11"/>
      <c r="R18" s="11" t="s">
        <v>1483</v>
      </c>
      <c r="S18" s="11" t="s">
        <v>1508</v>
      </c>
      <c r="T18" s="11"/>
      <c r="U18" s="11"/>
      <c r="V18" s="11"/>
      <c r="W18" s="11"/>
      <c r="X18" s="11" t="s">
        <v>157</v>
      </c>
      <c r="Y18" s="11" t="s">
        <v>1485</v>
      </c>
      <c r="Z18" s="11"/>
      <c r="AA18" s="11" t="s">
        <v>36</v>
      </c>
      <c r="AB18" s="11"/>
      <c r="AC18" s="11" t="s">
        <v>36</v>
      </c>
      <c r="AD18" s="11" t="s">
        <v>36</v>
      </c>
      <c r="AE18" s="11" t="s">
        <v>1499</v>
      </c>
      <c r="AF18" s="11">
        <v>20180208</v>
      </c>
    </row>
    <row r="19" spans="1:1029">
      <c r="A19" s="14" t="str">
        <f>SUBSTITUTE(CONCATENATE(I19,J19,IF(K19="Identifier","ID",IF(AND(K19="Text",OR(I19&lt;&gt;"",J19&lt;&gt;"")),"",K19)),IF(AND(M19&lt;&gt;"Text",K19&lt;&gt;M19,NOT(AND(K19="URI",M19="Identifier")),NOT(AND(K19="UUID",M19="Identifier")),NOT(AND(K19="OID",M19="Identifier"))),IF(M19="Identifier","ID",M19),""))," ","")</f>
        <v>BuyerTypeCode</v>
      </c>
      <c r="B19" s="19" t="s">
        <v>1498</v>
      </c>
      <c r="C19" s="13" t="s">
        <v>2220</v>
      </c>
      <c r="D19" s="14"/>
      <c r="E19" s="14"/>
      <c r="F19" s="14" t="str">
        <f>CONCATENATE( IF(G19="","",CONCATENATE(G19,"_ ")),H19,". ",IF(I19="","",CONCATENATE(I19,"_ ")),L19,IF(OR(I19&lt;&gt;"",L19&lt;&gt;M19),CONCATENATE(". ",M19),""))</f>
        <v>Buyer. Buyer Type Code. Code</v>
      </c>
      <c r="G19" s="14"/>
      <c r="H19" s="14" t="s">
        <v>157</v>
      </c>
      <c r="I19" s="14"/>
      <c r="J19" s="14" t="s">
        <v>2221</v>
      </c>
      <c r="K19" s="14" t="s">
        <v>1489</v>
      </c>
      <c r="L19" s="14" t="str">
        <f>IF(J19&lt;&gt;"",CONCATENATE(J19," ",K19),K19)</f>
        <v>Buyer Type Code</v>
      </c>
      <c r="M19" s="14" t="s">
        <v>1489</v>
      </c>
      <c r="N19" s="14"/>
      <c r="O19" s="14" t="str">
        <f>IF(N19&lt;&gt;"",CONCATENATE(N19,"_ ",M19,". Type"),CONCATENATE(M19,". Type"))</f>
        <v>Code. Type</v>
      </c>
      <c r="P19" s="14"/>
      <c r="Q19" s="14"/>
      <c r="R19" s="14" t="s">
        <v>1490</v>
      </c>
      <c r="S19" s="14"/>
      <c r="T19" s="14" t="s">
        <v>1509</v>
      </c>
      <c r="U19" s="14"/>
      <c r="V19" s="14"/>
      <c r="W19" s="14"/>
      <c r="X19" s="14" t="s">
        <v>1510</v>
      </c>
      <c r="Y19" s="14" t="s">
        <v>1485</v>
      </c>
      <c r="Z19" s="14" t="s">
        <v>1511</v>
      </c>
      <c r="AA19" s="14" t="s">
        <v>36</v>
      </c>
      <c r="AB19" s="14"/>
      <c r="AC19" s="14"/>
      <c r="AD19" s="14"/>
      <c r="AE19" s="14" t="s">
        <v>1499</v>
      </c>
      <c r="AF19" s="17">
        <v>20180208</v>
      </c>
    </row>
    <row r="20" spans="1:1029">
      <c r="A20" s="14" t="str">
        <f>SUBSTITUTE(CONCATENATE(I20,J20,IF(K20="Identifier","ID",IF(AND(K20="Text",OR(I20&lt;&gt;"",J20&lt;&gt;"")),"",K20)),IF(AND(M20&lt;&gt;"Text",K20&lt;&gt;M20,NOT(AND(K20="URI",M20="Identifier")),NOT(AND(K20="UUID",M20="Identifier")),NOT(AND(K20="OID",M20="Identifier"))),IF(M20="Identifier","ID",M20),""))," ","")</f>
        <v>RoleCode</v>
      </c>
      <c r="B20" s="19">
        <v>1</v>
      </c>
      <c r="C20" s="13" t="s">
        <v>206</v>
      </c>
      <c r="E20" s="16" t="s">
        <v>1512</v>
      </c>
      <c r="F20" s="14" t="str">
        <f>CONCATENATE( IF(G20="","",CONCATENATE(G20,"_ ")),H20,". ",IF(I20="","",CONCATENATE(I20,"_ ")),L20,IF(OR(I20&lt;&gt;"",L20&lt;&gt;M20),CONCATENATE(". ",M20),""))</f>
        <v>Buyer. Role Code. Code</v>
      </c>
      <c r="H20" s="14" t="s">
        <v>157</v>
      </c>
      <c r="I20" s="14"/>
      <c r="J20" s="14" t="s">
        <v>1513</v>
      </c>
      <c r="K20" s="14" t="s">
        <v>1489</v>
      </c>
      <c r="L20" s="14" t="str">
        <f>IF(J20&lt;&gt;"",CONCATENATE(J20," ",K20),K20)</f>
        <v>Role Code</v>
      </c>
      <c r="M20" s="14" t="s">
        <v>1489</v>
      </c>
      <c r="N20" s="14"/>
      <c r="O20" s="14" t="str">
        <f>IF(N20&lt;&gt;"",CONCATENATE(N20,"_ ",M20,". Type"),CONCATENATE(M20,". Type"))</f>
        <v>Code. Type</v>
      </c>
      <c r="P20" s="14"/>
      <c r="Q20" s="14"/>
      <c r="R20" s="14" t="s">
        <v>1490</v>
      </c>
      <c r="S20" s="14"/>
      <c r="T20" s="14" t="s">
        <v>1514</v>
      </c>
      <c r="U20" s="14"/>
      <c r="V20" s="14"/>
      <c r="W20" s="14"/>
      <c r="X20" s="14" t="s">
        <v>205</v>
      </c>
      <c r="Y20" s="14" t="s">
        <v>1485</v>
      </c>
      <c r="Z20" s="14"/>
      <c r="AA20" s="14" t="s">
        <v>36</v>
      </c>
      <c r="AB20" s="14"/>
      <c r="AC20" s="14"/>
      <c r="AD20" s="14"/>
      <c r="AE20" s="14" t="s">
        <v>1486</v>
      </c>
      <c r="AF20" s="17">
        <v>20180208</v>
      </c>
    </row>
    <row r="21" spans="1:1029">
      <c r="A21" s="20" t="str">
        <f>SUBSTITUTE(SUBSTITUTE(CONCATENATE(I21,IF(L21="Identifier","ID",L21))," ",""),"_","")</f>
        <v>BuysOnBehalfOfProcuringEntity</v>
      </c>
      <c r="B21" s="21" t="s">
        <v>1502</v>
      </c>
      <c r="C21" s="20" t="s">
        <v>1515</v>
      </c>
      <c r="D21" s="20"/>
      <c r="E21" s="20"/>
      <c r="F21" s="20" t="str">
        <f>CONCATENATE( IF(G21="","",CONCATENATE(G21,"_ ")),H21,". ",IF(I21="","",CONCATENATE(I21,"_ ")),L21,IF(I21="","",CONCATENATE(". ",M21)))</f>
        <v>Buyer. Buys On Behalf Of_ Procuring Entity. Procuring Entity</v>
      </c>
      <c r="G21" s="20"/>
      <c r="H21" s="20" t="s">
        <v>157</v>
      </c>
      <c r="I21" s="20" t="s">
        <v>1516</v>
      </c>
      <c r="J21" s="20"/>
      <c r="K21" s="20"/>
      <c r="L21" s="20" t="str">
        <f>CONCATENATE(IF(P21="","",CONCATENATE(P21,"_ ")),Q21)</f>
        <v>Procuring Entity</v>
      </c>
      <c r="M21" s="20" t="str">
        <f>L21</f>
        <v>Procuring Entity</v>
      </c>
      <c r="N21" s="20"/>
      <c r="O21" s="20"/>
      <c r="P21" s="20"/>
      <c r="Q21" s="22" t="s">
        <v>1517</v>
      </c>
      <c r="R21" s="20" t="s">
        <v>1507</v>
      </c>
      <c r="S21" s="23"/>
      <c r="T21" s="23"/>
      <c r="U21" s="23"/>
      <c r="V21" s="23"/>
      <c r="W21" s="23"/>
      <c r="X21" s="23"/>
      <c r="Y21" s="23" t="s">
        <v>1485</v>
      </c>
      <c r="Z21" s="23"/>
      <c r="AA21" s="23" t="s">
        <v>1486</v>
      </c>
      <c r="AB21" s="23"/>
      <c r="AC21" s="23"/>
      <c r="AD21" s="23"/>
      <c r="AE21" s="23"/>
      <c r="AF21" s="22">
        <v>20180208</v>
      </c>
    </row>
    <row r="22" spans="1:1029">
      <c r="A22" s="20" t="str">
        <f>SUBSTITUTE(SUBSTITUTE(CONCATENATE(I22,IF(L22="Identifier","ID",L22))," ",""),"_","")</f>
        <v>HasBuyerProfile</v>
      </c>
      <c r="B22" s="21" t="s">
        <v>1498</v>
      </c>
      <c r="C22" s="23" t="s">
        <v>1518</v>
      </c>
      <c r="D22" s="20"/>
      <c r="E22" s="20"/>
      <c r="F22" s="20" t="str">
        <f>CONCATENATE( IF(G22="","",CONCATENATE(G22,"_ ")),H22,". ",IF(I22="","",CONCATENATE(I22,"_ ")),L22,IF(I22="","",CONCATENATE(". ",M22)))</f>
        <v>Buyer. Has_ Buyer Profile. Buyer Profile</v>
      </c>
      <c r="G22" s="20"/>
      <c r="H22" s="20" t="s">
        <v>157</v>
      </c>
      <c r="I22" s="20" t="s">
        <v>1519</v>
      </c>
      <c r="J22" s="20"/>
      <c r="K22" s="20"/>
      <c r="L22" s="20" t="str">
        <f>CONCATENATE(IF(P22="","",CONCATENATE(P22,"_ ")),Q22)</f>
        <v>Buyer Profile</v>
      </c>
      <c r="M22" s="20" t="str">
        <f>L22</f>
        <v>Buyer Profile</v>
      </c>
      <c r="N22" s="20"/>
      <c r="O22" s="20"/>
      <c r="P22" s="20"/>
      <c r="Q22" s="22" t="s">
        <v>197</v>
      </c>
      <c r="R22" s="20" t="s">
        <v>1507</v>
      </c>
      <c r="S22" s="23"/>
      <c r="T22" s="23"/>
      <c r="U22" s="23"/>
      <c r="V22" s="23"/>
      <c r="W22" s="23"/>
      <c r="X22" s="23" t="s">
        <v>197</v>
      </c>
      <c r="Y22" s="23" t="s">
        <v>1485</v>
      </c>
      <c r="Z22" s="23"/>
      <c r="AA22" s="23" t="s">
        <v>1486</v>
      </c>
      <c r="AB22" s="23"/>
      <c r="AC22" s="23"/>
      <c r="AD22" s="23"/>
      <c r="AE22" s="23" t="s">
        <v>1486</v>
      </c>
      <c r="AF22" s="22">
        <v>20180208</v>
      </c>
    </row>
    <row r="23" spans="1:1029">
      <c r="A23" s="20" t="str">
        <f>SUBSTITUTE(SUBSTITUTE(CONCATENATE(I23,IF(L23="Identifier","ID",L23))," ",""),"_","")</f>
        <v>HasAccessTool</v>
      </c>
      <c r="B23" s="21" t="s">
        <v>1502</v>
      </c>
      <c r="C23" s="23" t="s">
        <v>2268</v>
      </c>
      <c r="D23" s="20"/>
      <c r="E23" s="20"/>
      <c r="F23" s="20" t="str">
        <f>CONCATENATE( IF(G23="","",CONCATENATE(G23,"_ ")),H23,". ",IF(I23="","",CONCATENATE(I23,"_ ")),L23,IF(I23="","",CONCATENATE(". ",M23)))</f>
        <v>Procuring Entity. Has_ Access Tool. Access Tool</v>
      </c>
      <c r="G23" s="20"/>
      <c r="H23" s="20" t="s">
        <v>1517</v>
      </c>
      <c r="I23" s="20" t="s">
        <v>1519</v>
      </c>
      <c r="J23" s="20"/>
      <c r="K23" s="20"/>
      <c r="L23" s="20" t="str">
        <f>CONCATENATE(IF(P23="","",CONCATENATE(P23,"_ ")),Q23)</f>
        <v>Access Tool</v>
      </c>
      <c r="M23" s="20" t="str">
        <f>L23</f>
        <v>Access Tool</v>
      </c>
      <c r="N23" s="20"/>
      <c r="O23" s="20"/>
      <c r="P23" s="20"/>
      <c r="Q23" s="22" t="s">
        <v>1495</v>
      </c>
      <c r="R23" s="20" t="s">
        <v>1507</v>
      </c>
      <c r="S23" s="23"/>
      <c r="T23" s="23"/>
      <c r="U23" s="23"/>
      <c r="V23" s="23"/>
      <c r="W23" s="23"/>
      <c r="X23" s="23"/>
      <c r="Y23" s="23" t="s">
        <v>1485</v>
      </c>
      <c r="Z23" s="23"/>
      <c r="AA23" s="23" t="s">
        <v>1486</v>
      </c>
      <c r="AB23" s="23"/>
      <c r="AC23" s="23"/>
      <c r="AD23" s="23"/>
      <c r="AE23" s="23"/>
      <c r="AF23" s="22">
        <v>20180208</v>
      </c>
      <c r="AG23"/>
      <c r="AH23"/>
      <c r="AI23"/>
      <c r="AJ23"/>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c r="IY23"/>
      <c r="IZ23"/>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c r="NE23"/>
      <c r="NF23"/>
      <c r="NG23"/>
      <c r="NH23"/>
      <c r="NI23"/>
      <c r="NJ23"/>
      <c r="NK23"/>
      <c r="NL23"/>
      <c r="NM23"/>
      <c r="NN23"/>
      <c r="NO23"/>
      <c r="NP23"/>
      <c r="NQ23"/>
      <c r="NR23"/>
      <c r="NS23"/>
      <c r="NT23"/>
      <c r="NU23"/>
      <c r="NV23"/>
      <c r="NW23"/>
      <c r="NX23"/>
      <c r="NY23"/>
      <c r="NZ23"/>
      <c r="OA23"/>
      <c r="OB23"/>
      <c r="OC23"/>
      <c r="OD23"/>
      <c r="OE23"/>
      <c r="OF23"/>
      <c r="OG23"/>
      <c r="OH23"/>
      <c r="OI23"/>
      <c r="OJ23"/>
      <c r="OK23"/>
      <c r="OL23"/>
      <c r="OM23"/>
      <c r="ON23"/>
      <c r="OO23"/>
      <c r="OP23"/>
      <c r="OQ23"/>
      <c r="OR23"/>
      <c r="OS23"/>
      <c r="OT23"/>
      <c r="OU23"/>
      <c r="OV23"/>
      <c r="OW23"/>
      <c r="OX23"/>
      <c r="OY23"/>
      <c r="OZ23"/>
      <c r="PA23"/>
      <c r="PB23"/>
      <c r="PC23"/>
      <c r="PD23"/>
      <c r="PE23"/>
      <c r="PF23"/>
      <c r="PG23"/>
      <c r="PH23"/>
      <c r="PI23"/>
      <c r="PJ23"/>
      <c r="PK23"/>
      <c r="PL23"/>
      <c r="PM23"/>
      <c r="PN23"/>
      <c r="PO23"/>
      <c r="PP23"/>
      <c r="PQ23"/>
      <c r="PR23"/>
      <c r="PS23"/>
      <c r="PT23"/>
      <c r="PU23"/>
      <c r="PV23"/>
      <c r="PW23"/>
      <c r="PX23"/>
      <c r="PY23"/>
      <c r="PZ23"/>
      <c r="QA23"/>
      <c r="QB23"/>
      <c r="QC23"/>
      <c r="QD23"/>
      <c r="QE23"/>
      <c r="QF23"/>
      <c r="QG23"/>
      <c r="QH23"/>
      <c r="QI23"/>
      <c r="QJ23"/>
      <c r="QK23"/>
      <c r="QL23"/>
      <c r="QM23"/>
      <c r="QN23"/>
      <c r="QO23"/>
      <c r="QP23"/>
      <c r="QQ23"/>
      <c r="QR23"/>
      <c r="QS23"/>
      <c r="QT23"/>
      <c r="QU23"/>
      <c r="QV23"/>
      <c r="QW23"/>
      <c r="QX23"/>
      <c r="QY23"/>
      <c r="QZ23"/>
      <c r="RA23"/>
      <c r="RB23"/>
      <c r="RC23"/>
      <c r="RD23"/>
      <c r="RE23"/>
      <c r="RF23"/>
      <c r="RG23"/>
      <c r="RH23"/>
      <c r="RI23"/>
      <c r="RJ23"/>
      <c r="RK23"/>
      <c r="RL23"/>
      <c r="RM23"/>
      <c r="RN23"/>
      <c r="RO23"/>
      <c r="RP23"/>
      <c r="RQ23"/>
      <c r="RR23"/>
      <c r="RS23"/>
      <c r="RT23"/>
      <c r="RU23"/>
      <c r="RV23"/>
      <c r="RW23"/>
      <c r="RX23"/>
      <c r="RY23"/>
      <c r="RZ23"/>
      <c r="SA23"/>
      <c r="SB23"/>
      <c r="SC23"/>
      <c r="SD23"/>
      <c r="SE23"/>
      <c r="SF23"/>
      <c r="SG23"/>
      <c r="SH23"/>
      <c r="SI23"/>
      <c r="SJ23"/>
      <c r="SK23"/>
      <c r="SL23"/>
      <c r="SM23"/>
      <c r="SN23"/>
      <c r="SO23"/>
      <c r="SP23"/>
      <c r="SQ23"/>
      <c r="SR23"/>
      <c r="SS23"/>
      <c r="ST23"/>
      <c r="SU23"/>
      <c r="SV23"/>
      <c r="SW23"/>
      <c r="SX23"/>
      <c r="SY23"/>
      <c r="SZ23"/>
      <c r="TA23"/>
      <c r="TB23"/>
      <c r="TC23"/>
      <c r="TD23"/>
      <c r="TE23"/>
      <c r="TF23"/>
      <c r="TG23"/>
      <c r="TH23"/>
      <c r="TI23"/>
      <c r="TJ23"/>
      <c r="TK23"/>
      <c r="TL23"/>
      <c r="TM23"/>
      <c r="TN23"/>
      <c r="TO23"/>
      <c r="TP23"/>
      <c r="TQ23"/>
      <c r="TR23"/>
      <c r="TS23"/>
      <c r="TT23"/>
      <c r="TU23"/>
      <c r="TV23"/>
      <c r="TW23"/>
      <c r="TX23"/>
      <c r="TY23"/>
      <c r="TZ23"/>
      <c r="UA23"/>
      <c r="UB23"/>
      <c r="UC23"/>
      <c r="UD23"/>
      <c r="UE23"/>
      <c r="UF23"/>
      <c r="UG23"/>
      <c r="UH23"/>
      <c r="UI23"/>
      <c r="UJ23"/>
      <c r="UK23"/>
      <c r="UL23"/>
      <c r="UM23"/>
      <c r="UN23"/>
      <c r="UO23"/>
      <c r="UP23"/>
      <c r="UQ23"/>
      <c r="UR23"/>
      <c r="US23"/>
      <c r="UT23"/>
      <c r="UU23"/>
      <c r="UV23"/>
      <c r="UW23"/>
      <c r="UX23"/>
      <c r="UY23"/>
      <c r="UZ23"/>
      <c r="VA23"/>
      <c r="VB23"/>
      <c r="VC23"/>
      <c r="VD23"/>
      <c r="VE23"/>
      <c r="VF23"/>
      <c r="VG23"/>
      <c r="VH23"/>
      <c r="VI23"/>
      <c r="VJ23"/>
      <c r="VK23"/>
      <c r="VL23"/>
      <c r="VM23"/>
      <c r="VN23"/>
      <c r="VO23"/>
      <c r="VP23"/>
      <c r="VQ23"/>
      <c r="VR23"/>
      <c r="VS23"/>
      <c r="VT23"/>
      <c r="VU23"/>
      <c r="VV23"/>
      <c r="VW23"/>
      <c r="VX23"/>
      <c r="VY23"/>
      <c r="VZ23"/>
      <c r="WA23"/>
      <c r="WB23"/>
      <c r="WC23"/>
      <c r="WD23"/>
      <c r="WE23"/>
      <c r="WF23"/>
      <c r="WG23"/>
      <c r="WH23"/>
      <c r="WI23"/>
      <c r="WJ23"/>
      <c r="WK23"/>
      <c r="WL23"/>
      <c r="WM23"/>
      <c r="WN23"/>
      <c r="WO23"/>
      <c r="WP23"/>
      <c r="WQ23"/>
      <c r="WR23"/>
      <c r="WS23"/>
      <c r="WT23"/>
      <c r="WU23"/>
      <c r="WV23"/>
      <c r="WW23"/>
      <c r="WX23"/>
      <c r="WY23"/>
      <c r="WZ23"/>
      <c r="XA23"/>
      <c r="XB23"/>
      <c r="XC23"/>
      <c r="XD23"/>
      <c r="XE23"/>
      <c r="XF23"/>
      <c r="XG23"/>
      <c r="XH23"/>
      <c r="XI23"/>
      <c r="XJ23"/>
      <c r="XK23"/>
      <c r="XL23"/>
      <c r="XM23"/>
      <c r="XN23"/>
      <c r="XO23"/>
      <c r="XP23"/>
      <c r="XQ23"/>
      <c r="XR23"/>
      <c r="XS23"/>
      <c r="XT23"/>
      <c r="XU23"/>
      <c r="XV23"/>
      <c r="XW23"/>
      <c r="XX23"/>
      <c r="XY23"/>
      <c r="XZ23"/>
      <c r="YA23"/>
      <c r="YB23"/>
      <c r="YC23"/>
      <c r="YD23"/>
      <c r="YE23"/>
      <c r="YF23"/>
      <c r="YG23"/>
      <c r="YH23"/>
      <c r="YI23"/>
      <c r="YJ23"/>
      <c r="YK23"/>
      <c r="YL23"/>
      <c r="YM23"/>
      <c r="YN23"/>
      <c r="YO23"/>
      <c r="YP23"/>
      <c r="YQ23"/>
      <c r="YR23"/>
      <c r="YS23"/>
      <c r="YT23"/>
      <c r="YU23"/>
      <c r="YV23"/>
      <c r="YW23"/>
      <c r="YX23"/>
      <c r="YY23"/>
      <c r="YZ23"/>
      <c r="ZA23"/>
      <c r="ZB23"/>
      <c r="ZC23"/>
      <c r="ZD23"/>
      <c r="ZE23"/>
      <c r="ZF23"/>
      <c r="ZG23"/>
      <c r="ZH23"/>
      <c r="ZI23"/>
      <c r="ZJ23"/>
      <c r="ZK23"/>
      <c r="ZL23"/>
      <c r="ZM23"/>
      <c r="ZN23"/>
      <c r="ZO23"/>
      <c r="ZP23"/>
      <c r="ZQ23"/>
      <c r="ZR23"/>
      <c r="ZS23"/>
      <c r="ZT23"/>
      <c r="ZU23"/>
      <c r="ZV23"/>
      <c r="ZW23"/>
      <c r="ZX23"/>
      <c r="ZY23"/>
      <c r="ZZ23"/>
      <c r="AAA23"/>
      <c r="AAB23"/>
      <c r="AAC23"/>
      <c r="AAD23"/>
      <c r="AAE23"/>
      <c r="AAF23"/>
      <c r="AAG23"/>
      <c r="AAH23"/>
      <c r="AAI23"/>
      <c r="AAJ23"/>
      <c r="AAK23"/>
      <c r="AAL23"/>
      <c r="AAM23"/>
      <c r="AAN23"/>
      <c r="AAO23"/>
      <c r="AAP23"/>
      <c r="AAQ23"/>
      <c r="AAR23"/>
      <c r="AAS23"/>
      <c r="AAT23"/>
      <c r="AAU23"/>
      <c r="AAV23"/>
      <c r="AAW23"/>
      <c r="AAX23"/>
      <c r="AAY23"/>
      <c r="AAZ23"/>
      <c r="ABA23"/>
      <c r="ABB23"/>
      <c r="ABC23"/>
      <c r="ABD23"/>
      <c r="ABE23"/>
      <c r="ABF23"/>
      <c r="ABG23"/>
      <c r="ABH23"/>
      <c r="ABI23"/>
      <c r="ABJ23"/>
      <c r="ABK23"/>
      <c r="ABL23"/>
      <c r="ABM23"/>
      <c r="ABN23"/>
      <c r="ABO23"/>
      <c r="ABP23"/>
      <c r="ABQ23"/>
      <c r="ABR23"/>
      <c r="ABS23"/>
      <c r="ABT23"/>
      <c r="ABU23"/>
      <c r="ABV23"/>
      <c r="ABW23"/>
      <c r="ABX23"/>
      <c r="ABY23"/>
      <c r="ABZ23"/>
      <c r="ACA23"/>
      <c r="ACB23"/>
      <c r="ACC23"/>
      <c r="ACD23"/>
      <c r="ACE23"/>
      <c r="ACF23"/>
      <c r="ACG23"/>
      <c r="ACH23"/>
      <c r="ACI23"/>
      <c r="ACJ23"/>
      <c r="ACK23"/>
      <c r="ACL23"/>
      <c r="ACM23"/>
      <c r="ACN23"/>
      <c r="ACO23"/>
      <c r="ACP23"/>
      <c r="ACQ23"/>
      <c r="ACR23"/>
      <c r="ACS23"/>
      <c r="ACT23"/>
      <c r="ACU23"/>
      <c r="ACV23"/>
      <c r="ACW23"/>
      <c r="ACX23"/>
      <c r="ACY23"/>
      <c r="ACZ23"/>
      <c r="ADA23"/>
      <c r="ADB23"/>
      <c r="ADC23"/>
      <c r="ADD23"/>
      <c r="ADE23"/>
      <c r="ADF23"/>
      <c r="ADG23"/>
      <c r="ADH23"/>
      <c r="ADI23"/>
      <c r="ADJ23"/>
      <c r="ADK23"/>
      <c r="ADL23"/>
      <c r="ADM23"/>
      <c r="ADN23"/>
      <c r="ADO23"/>
      <c r="ADP23"/>
      <c r="ADQ23"/>
      <c r="ADR23"/>
      <c r="ADS23"/>
      <c r="ADT23"/>
      <c r="ADU23"/>
      <c r="ADV23"/>
      <c r="ADW23"/>
      <c r="ADX23"/>
      <c r="ADY23"/>
      <c r="ADZ23"/>
      <c r="AEA23"/>
      <c r="AEB23"/>
      <c r="AEC23"/>
      <c r="AED23"/>
      <c r="AEE23"/>
      <c r="AEF23"/>
      <c r="AEG23"/>
      <c r="AEH23"/>
      <c r="AEI23"/>
      <c r="AEJ23"/>
      <c r="AEK23"/>
      <c r="AEL23"/>
      <c r="AEM23"/>
      <c r="AEN23"/>
      <c r="AEO23"/>
      <c r="AEP23"/>
      <c r="AEQ23"/>
      <c r="AER23"/>
      <c r="AES23"/>
      <c r="AET23"/>
      <c r="AEU23"/>
      <c r="AEV23"/>
      <c r="AEW23"/>
      <c r="AEX23"/>
      <c r="AEY23"/>
      <c r="AEZ23"/>
      <c r="AFA23"/>
      <c r="AFB23"/>
      <c r="AFC23"/>
      <c r="AFD23"/>
      <c r="AFE23"/>
      <c r="AFF23"/>
      <c r="AFG23"/>
      <c r="AFH23"/>
      <c r="AFI23"/>
      <c r="AFJ23"/>
      <c r="AFK23"/>
      <c r="AFL23"/>
      <c r="AFM23"/>
      <c r="AFN23"/>
      <c r="AFO23"/>
      <c r="AFP23"/>
      <c r="AFQ23"/>
      <c r="AFR23"/>
      <c r="AFS23"/>
      <c r="AFT23"/>
      <c r="AFU23"/>
      <c r="AFV23"/>
      <c r="AFW23"/>
      <c r="AFX23"/>
      <c r="AFY23"/>
      <c r="AFZ23"/>
      <c r="AGA23"/>
      <c r="AGB23"/>
      <c r="AGC23"/>
      <c r="AGD23"/>
      <c r="AGE23"/>
      <c r="AGF23"/>
      <c r="AGG23"/>
      <c r="AGH23"/>
      <c r="AGI23"/>
      <c r="AGJ23"/>
      <c r="AGK23"/>
      <c r="AGL23"/>
      <c r="AGM23"/>
      <c r="AGN23"/>
      <c r="AGO23"/>
      <c r="AGP23"/>
      <c r="AGQ23"/>
      <c r="AGR23"/>
      <c r="AGS23"/>
      <c r="AGT23"/>
      <c r="AGU23"/>
      <c r="AGV23"/>
      <c r="AGW23"/>
      <c r="AGX23"/>
      <c r="AGY23"/>
      <c r="AGZ23"/>
      <c r="AHA23"/>
      <c r="AHB23"/>
      <c r="AHC23"/>
      <c r="AHD23"/>
      <c r="AHE23"/>
      <c r="AHF23"/>
      <c r="AHG23"/>
      <c r="AHH23"/>
      <c r="AHI23"/>
      <c r="AHJ23"/>
      <c r="AHK23"/>
      <c r="AHL23"/>
      <c r="AHM23"/>
      <c r="AHN23"/>
      <c r="AHO23"/>
      <c r="AHP23"/>
      <c r="AHQ23"/>
      <c r="AHR23"/>
      <c r="AHS23"/>
      <c r="AHT23"/>
      <c r="AHU23"/>
      <c r="AHV23"/>
      <c r="AHW23"/>
      <c r="AHX23"/>
      <c r="AHY23"/>
      <c r="AHZ23"/>
      <c r="AIA23"/>
      <c r="AIB23"/>
      <c r="AIC23"/>
      <c r="AID23"/>
      <c r="AIE23"/>
      <c r="AIF23"/>
      <c r="AIG23"/>
      <c r="AIH23"/>
      <c r="AII23"/>
      <c r="AIJ23"/>
      <c r="AIK23"/>
      <c r="AIL23"/>
      <c r="AIM23"/>
      <c r="AIN23"/>
      <c r="AIO23"/>
      <c r="AIP23"/>
      <c r="AIQ23"/>
      <c r="AIR23"/>
      <c r="AIS23"/>
      <c r="AIT23"/>
      <c r="AIU23"/>
      <c r="AIV23"/>
      <c r="AIW23"/>
      <c r="AIX23"/>
      <c r="AIY23"/>
      <c r="AIZ23"/>
      <c r="AJA23"/>
      <c r="AJB23"/>
      <c r="AJC23"/>
      <c r="AJD23"/>
      <c r="AJE23"/>
      <c r="AJF23"/>
      <c r="AJG23"/>
      <c r="AJH23"/>
      <c r="AJI23"/>
      <c r="AJJ23"/>
      <c r="AJK23"/>
      <c r="AJL23"/>
      <c r="AJM23"/>
      <c r="AJN23"/>
      <c r="AJO23"/>
      <c r="AJP23"/>
      <c r="AJQ23"/>
      <c r="AJR23"/>
      <c r="AJS23"/>
      <c r="AJT23"/>
      <c r="AJU23"/>
      <c r="AJV23"/>
      <c r="AJW23"/>
      <c r="AJX23"/>
      <c r="AJY23"/>
      <c r="AJZ23"/>
      <c r="AKA23"/>
      <c r="AKB23"/>
      <c r="AKC23"/>
      <c r="AKD23"/>
      <c r="AKE23"/>
      <c r="AKF23"/>
      <c r="AKG23"/>
      <c r="AKH23"/>
      <c r="AKI23"/>
      <c r="AKJ23"/>
      <c r="AKK23"/>
      <c r="AKL23"/>
      <c r="AKM23"/>
      <c r="AKN23"/>
      <c r="AKO23"/>
      <c r="AKP23"/>
      <c r="AKQ23"/>
      <c r="AKR23"/>
      <c r="AKS23"/>
      <c r="AKT23"/>
      <c r="AKU23"/>
      <c r="AKV23"/>
      <c r="AKW23"/>
      <c r="AKX23"/>
      <c r="AKY23"/>
      <c r="AKZ23"/>
      <c r="ALA23"/>
      <c r="ALB23"/>
      <c r="ALC23"/>
      <c r="ALD23"/>
      <c r="ALE23"/>
      <c r="ALF23"/>
      <c r="ALG23"/>
      <c r="ALH23"/>
      <c r="ALI23"/>
      <c r="ALJ23"/>
      <c r="ALK23"/>
      <c r="ALL23"/>
      <c r="ALM23"/>
      <c r="ALN23"/>
      <c r="ALO23"/>
      <c r="ALP23"/>
      <c r="ALQ23"/>
      <c r="ALR23"/>
      <c r="ALS23"/>
      <c r="ALT23"/>
      <c r="ALU23"/>
      <c r="ALV23"/>
      <c r="ALW23"/>
      <c r="ALX23"/>
      <c r="ALY23"/>
      <c r="ALZ23"/>
      <c r="AMA23"/>
      <c r="AMB23"/>
      <c r="AMC23"/>
      <c r="AMD23"/>
      <c r="AME23"/>
      <c r="AMF23"/>
      <c r="AMG23"/>
      <c r="AMH23"/>
      <c r="AMI23"/>
      <c r="AMJ23"/>
      <c r="AMK23"/>
      <c r="AML23"/>
      <c r="AMM23"/>
      <c r="AMN23"/>
      <c r="AMO23"/>
    </row>
    <row r="24" spans="1:1029" s="13" customFormat="1" ht="14.1" customHeight="1">
      <c r="A24" s="11" t="str">
        <f>SUBSTITUTE(CONCATENATE(G24,H24)," ","")</f>
        <v>BuyerProfile</v>
      </c>
      <c r="B24" s="12"/>
      <c r="C24" s="11" t="s">
        <v>198</v>
      </c>
      <c r="D24" s="11"/>
      <c r="E24" s="11"/>
      <c r="F24" s="11" t="str">
        <f>CONCATENATE(IF(G24="","",CONCATENATE(G24,"_ ")),H24,". Details")</f>
        <v>Buyer Profile. Details</v>
      </c>
      <c r="G24" s="11"/>
      <c r="H24" s="11" t="s">
        <v>197</v>
      </c>
      <c r="I24" s="11"/>
      <c r="J24" s="11"/>
      <c r="K24" s="11"/>
      <c r="L24" s="11"/>
      <c r="M24" s="11"/>
      <c r="N24" s="11"/>
      <c r="O24" s="11"/>
      <c r="P24" s="11"/>
      <c r="Q24" s="11"/>
      <c r="R24" s="11" t="s">
        <v>1483</v>
      </c>
      <c r="S24" s="11"/>
      <c r="T24" s="11"/>
      <c r="U24" s="11"/>
      <c r="V24" s="11"/>
      <c r="W24" s="11"/>
      <c r="X24" s="11" t="s">
        <v>197</v>
      </c>
      <c r="Y24" s="11" t="s">
        <v>1485</v>
      </c>
      <c r="Z24" s="11"/>
      <c r="AA24" s="11" t="s">
        <v>1486</v>
      </c>
      <c r="AB24" s="11"/>
      <c r="AC24" s="11"/>
      <c r="AD24" s="11"/>
      <c r="AE24" s="11" t="s">
        <v>1486</v>
      </c>
      <c r="AF24" s="11">
        <v>20180208</v>
      </c>
    </row>
    <row r="25" spans="1:1029">
      <c r="A25" s="14" t="str">
        <f>SUBSTITUTE(CONCATENATE(I25,J25,IF(K25="Identifier","ID",IF(AND(K25="Text",OR(I25&lt;&gt;"",J25&lt;&gt;"")),"",K25)),IF(AND(M25&lt;&gt;"Text",K25&lt;&gt;M25,NOT(AND(K25="URI",M25="Identifier")),NOT(AND(K25="UUID",M25="Identifier")),NOT(AND(K25="OID",M25="Identifier"))),IF(M25="Identifier","ID",M25),""))," ","")</f>
        <v>URI</v>
      </c>
      <c r="B25" s="19">
        <v>1</v>
      </c>
      <c r="C25" s="14" t="s">
        <v>1520</v>
      </c>
      <c r="D25" s="14"/>
      <c r="E25" s="14"/>
      <c r="F25" s="14" t="str">
        <f>CONCATENATE( IF(G25="","",CONCATENATE(G25,"_ ")),H25,". ",IF(I25="","",CONCATENATE(I25,"_ ")),L25,IF(OR(I25&lt;&gt;"",L25&lt;&gt;M25),CONCATENATE(". ",M25),""))</f>
        <v>Buyer Profile. URI. Identifier</v>
      </c>
      <c r="G25" s="14"/>
      <c r="H25" s="14" t="s">
        <v>197</v>
      </c>
      <c r="I25" s="14"/>
      <c r="J25" s="14"/>
      <c r="K25" s="14" t="s">
        <v>1496</v>
      </c>
      <c r="L25" s="14" t="str">
        <f>IF(J25&lt;&gt;"",CONCATENATE(J25," ",K25),K25)</f>
        <v>URI</v>
      </c>
      <c r="M25" s="14" t="s">
        <v>1497</v>
      </c>
      <c r="N25" s="14"/>
      <c r="O25" s="14" t="str">
        <f>IF(N25&lt;&gt;"",CONCATENATE(N25,"_ ",M25,". Type"),CONCATENATE(M25,". Type"))</f>
        <v>Identifier. Type</v>
      </c>
      <c r="P25" s="14"/>
      <c r="Q25" s="14"/>
      <c r="R25" s="14" t="s">
        <v>1490</v>
      </c>
      <c r="S25" s="14"/>
      <c r="T25" s="14"/>
      <c r="U25" s="14"/>
      <c r="V25" s="14"/>
      <c r="W25" s="14"/>
      <c r="X25" s="14" t="s">
        <v>197</v>
      </c>
      <c r="Y25" s="14" t="s">
        <v>1485</v>
      </c>
      <c r="Z25" s="14"/>
      <c r="AA25" s="14" t="s">
        <v>36</v>
      </c>
      <c r="AB25" s="14"/>
      <c r="AC25" s="14"/>
      <c r="AD25" s="14"/>
      <c r="AE25" s="14" t="s">
        <v>36</v>
      </c>
      <c r="AF25" s="17">
        <v>20180208</v>
      </c>
    </row>
    <row r="26" spans="1:1029" s="13" customFormat="1" ht="12.75" customHeight="1">
      <c r="A26" s="11" t="str">
        <f>SUBSTITUTE(CONCATENATE(G26,H26)," ","")</f>
        <v>CallForCompetition</v>
      </c>
      <c r="B26" s="12"/>
      <c r="C26" s="11" t="s">
        <v>1500</v>
      </c>
      <c r="D26" s="11"/>
      <c r="E26" s="11"/>
      <c r="F26" s="11" t="str">
        <f>CONCATENATE(IF(G26="","",CONCATENATE(G26,"_ ")),H26,". Details")</f>
        <v>Call For Competition. Details</v>
      </c>
      <c r="G26" s="11"/>
      <c r="H26" s="24" t="s">
        <v>1720</v>
      </c>
      <c r="I26" s="11"/>
      <c r="J26" s="11"/>
      <c r="K26" s="11"/>
      <c r="L26" s="11"/>
      <c r="M26" s="11"/>
      <c r="N26" s="11"/>
      <c r="O26" s="11"/>
      <c r="P26" s="11"/>
      <c r="Q26" s="11"/>
      <c r="R26" s="11" t="s">
        <v>1483</v>
      </c>
      <c r="S26" s="11" t="s">
        <v>2242</v>
      </c>
      <c r="T26" s="11"/>
      <c r="U26" s="11"/>
      <c r="V26" s="11"/>
      <c r="W26" s="11"/>
      <c r="X26" s="11"/>
      <c r="Y26" s="11" t="s">
        <v>1485</v>
      </c>
      <c r="Z26" s="11"/>
      <c r="AA26" s="11" t="s">
        <v>1486</v>
      </c>
      <c r="AB26" s="11"/>
      <c r="AC26" s="11"/>
      <c r="AD26" s="11"/>
      <c r="AE26" s="11" t="s">
        <v>1486</v>
      </c>
      <c r="AF26" s="73">
        <v>20180321</v>
      </c>
    </row>
    <row r="27" spans="1:1029">
      <c r="A27" s="20" t="str">
        <f>SUBSTITUTE(SUBSTITUTE(CONCATENATE(I27,IF(L27="Identifier","ID",L27))," ",""),"_","")</f>
        <v>AttachesTechnicalSpecification</v>
      </c>
      <c r="B27" s="21" t="s">
        <v>1502</v>
      </c>
      <c r="C27" s="23" t="s">
        <v>1500</v>
      </c>
      <c r="D27" s="20"/>
      <c r="E27" s="20"/>
      <c r="F27" s="20" t="str">
        <f>CONCATENATE( IF(G27="","",CONCATENATE(G27,"_ ")),H27,". ",IF(I27="","",CONCATENATE(I27,"_ ")),L27,IF(I27="","",CONCATENATE(". ",M27)))</f>
        <v>Call For Competition. Attaches_ Technical Specification. Technical Specification</v>
      </c>
      <c r="G27" s="20"/>
      <c r="H27" s="20" t="s">
        <v>1720</v>
      </c>
      <c r="I27" s="20" t="s">
        <v>2247</v>
      </c>
      <c r="J27" s="20"/>
      <c r="K27" s="20"/>
      <c r="L27" s="20" t="str">
        <f>CONCATENATE(IF(P27="","",CONCATENATE(P27,"_ ")),Q27)</f>
        <v>Technical Specification</v>
      </c>
      <c r="M27" s="20" t="str">
        <f>L27</f>
        <v>Technical Specification</v>
      </c>
      <c r="N27" s="20"/>
      <c r="O27" s="20"/>
      <c r="P27" s="20"/>
      <c r="Q27" s="22" t="s">
        <v>1750</v>
      </c>
      <c r="R27" s="20" t="s">
        <v>1507</v>
      </c>
      <c r="S27" s="23" t="s">
        <v>2250</v>
      </c>
      <c r="T27" s="23"/>
      <c r="U27" s="23"/>
      <c r="V27" s="23"/>
      <c r="W27" s="23"/>
      <c r="X27" s="22" t="s">
        <v>1750</v>
      </c>
      <c r="Y27" s="23" t="s">
        <v>1485</v>
      </c>
      <c r="Z27" s="23"/>
      <c r="AA27" s="23" t="s">
        <v>1486</v>
      </c>
      <c r="AB27" s="23"/>
      <c r="AC27" s="23"/>
      <c r="AD27" s="23"/>
      <c r="AE27" s="23" t="s">
        <v>1486</v>
      </c>
      <c r="AF27" s="22">
        <v>20180321</v>
      </c>
    </row>
    <row r="28" spans="1:1029">
      <c r="A28" s="20" t="str">
        <f>SUBSTITUTE(SUBSTITUTE(CONCATENATE(I28,IF(L28="Identifier","ID",L28))," ",""),"_","")</f>
        <v>NotifiedThroughNotice</v>
      </c>
      <c r="B28" s="21" t="s">
        <v>1502</v>
      </c>
      <c r="C28" s="23" t="s">
        <v>1500</v>
      </c>
      <c r="D28" s="20"/>
      <c r="E28" s="20"/>
      <c r="F28" s="20" t="str">
        <f>CONCATENATE( IF(G28="","",CONCATENATE(G28,"_ ")),H28,". ",IF(I28="","",CONCATENATE(I28,"_ ")),L28,IF(I28="","",CONCATENATE(". ",M28)))</f>
        <v>Call For Competition. Notified Through_ Notice. Notice</v>
      </c>
      <c r="G28" s="20"/>
      <c r="H28" s="20" t="s">
        <v>1720</v>
      </c>
      <c r="I28" s="20" t="s">
        <v>2248</v>
      </c>
      <c r="J28" s="20"/>
      <c r="K28" s="20"/>
      <c r="L28" s="20" t="str">
        <f>CONCATENATE(IF(P28="","",CONCATENATE(P28,"_ ")),Q28)</f>
        <v>Notice</v>
      </c>
      <c r="M28" s="20" t="str">
        <f>L28</f>
        <v>Notice</v>
      </c>
      <c r="N28" s="20"/>
      <c r="O28" s="20"/>
      <c r="P28" s="20"/>
      <c r="Q28" s="22" t="s">
        <v>1691</v>
      </c>
      <c r="R28" s="20" t="s">
        <v>1507</v>
      </c>
      <c r="S28" s="23" t="s">
        <v>2249</v>
      </c>
      <c r="T28" s="23"/>
      <c r="U28" s="23"/>
      <c r="V28" s="23"/>
      <c r="W28" s="23"/>
      <c r="X28" s="22" t="s">
        <v>1691</v>
      </c>
      <c r="Y28" s="23" t="s">
        <v>1485</v>
      </c>
      <c r="Z28" s="23"/>
      <c r="AA28" s="23" t="s">
        <v>1486</v>
      </c>
      <c r="AB28" s="23"/>
      <c r="AC28" s="23"/>
      <c r="AD28" s="23"/>
      <c r="AE28" s="23" t="s">
        <v>1486</v>
      </c>
      <c r="AF28" s="22">
        <v>20180321</v>
      </c>
    </row>
    <row r="29" spans="1:1029" s="13" customFormat="1" ht="12.75" customHeight="1">
      <c r="A29" s="11" t="str">
        <f>SUBSTITUTE(CONCATENATE(G29,H29)," ","")</f>
        <v>CallForTenders</v>
      </c>
      <c r="B29" s="12"/>
      <c r="C29" s="11" t="s">
        <v>1500</v>
      </c>
      <c r="D29" s="11"/>
      <c r="E29" s="11"/>
      <c r="F29" s="11" t="str">
        <f>CONCATENATE(IF(G29="","",CONCATENATE(G29,"_ ")),H29,". Details")</f>
        <v>Call For Tenders. Details</v>
      </c>
      <c r="G29" s="11"/>
      <c r="H29" s="24" t="s">
        <v>222</v>
      </c>
      <c r="I29" s="11"/>
      <c r="J29" s="11"/>
      <c r="K29" s="11"/>
      <c r="L29" s="11"/>
      <c r="M29" s="11"/>
      <c r="N29" s="11"/>
      <c r="O29" s="11"/>
      <c r="P29" s="11"/>
      <c r="Q29" s="11"/>
      <c r="R29" s="11" t="s">
        <v>1483</v>
      </c>
      <c r="S29" s="11" t="s">
        <v>2251</v>
      </c>
      <c r="T29" s="11"/>
      <c r="U29" s="11"/>
      <c r="V29" s="11"/>
      <c r="W29" s="11"/>
      <c r="X29" s="11"/>
      <c r="Y29" s="11" t="s">
        <v>1485</v>
      </c>
      <c r="Z29" s="11"/>
      <c r="AA29" s="11" t="s">
        <v>1486</v>
      </c>
      <c r="AB29" s="11"/>
      <c r="AC29" s="11"/>
      <c r="AD29" s="11"/>
      <c r="AE29" s="11" t="s">
        <v>1486</v>
      </c>
      <c r="AF29" s="73">
        <v>20180321</v>
      </c>
    </row>
    <row r="30" spans="1:1029" s="13" customFormat="1" ht="12.75" customHeight="1">
      <c r="A30" s="11" t="str">
        <f>SUBSTITUTE(CONCATENATE(G30,H30)," ","")</f>
        <v>CallForProposals</v>
      </c>
      <c r="B30" s="12"/>
      <c r="C30" s="11" t="s">
        <v>1500</v>
      </c>
      <c r="D30" s="11"/>
      <c r="E30" s="11"/>
      <c r="F30" s="11" t="str">
        <f>CONCATENATE(IF(G30="","",CONCATENATE(G30,"_ ")),H30,". Details")</f>
        <v>Call For Proposals. Details</v>
      </c>
      <c r="G30" s="11"/>
      <c r="H30" s="24" t="s">
        <v>2252</v>
      </c>
      <c r="I30" s="11"/>
      <c r="J30" s="11"/>
      <c r="K30" s="11"/>
      <c r="L30" s="11"/>
      <c r="M30" s="11"/>
      <c r="N30" s="11"/>
      <c r="O30" s="11"/>
      <c r="P30" s="11"/>
      <c r="Q30" s="11"/>
      <c r="R30" s="11" t="s">
        <v>1483</v>
      </c>
      <c r="S30" s="11" t="s">
        <v>2253</v>
      </c>
      <c r="T30" s="11"/>
      <c r="U30" s="11"/>
      <c r="V30" s="11"/>
      <c r="W30" s="11"/>
      <c r="X30" s="11"/>
      <c r="Y30" s="11" t="s">
        <v>1485</v>
      </c>
      <c r="Z30" s="11"/>
      <c r="AA30" s="11" t="s">
        <v>1486</v>
      </c>
      <c r="AB30" s="11"/>
      <c r="AC30" s="11"/>
      <c r="AD30" s="11"/>
      <c r="AE30" s="11" t="s">
        <v>1486</v>
      </c>
      <c r="AF30" s="73">
        <v>20180321</v>
      </c>
    </row>
    <row r="31" spans="1:1029">
      <c r="A31" s="20" t="str">
        <f>SUBSTITUTE(SUBSTITUTE(CONCATENATE(I31,IF(L31="Identifier","ID",L31))," ",""),"_","")</f>
        <v>RefersToProcurementProject</v>
      </c>
      <c r="B31" s="21" t="s">
        <v>1498</v>
      </c>
      <c r="C31" s="20" t="s">
        <v>1500</v>
      </c>
      <c r="D31" s="20"/>
      <c r="E31" s="20"/>
      <c r="F31" s="20" t="str">
        <f>CONCATENATE( IF(G31="","",CONCATENATE(G31,"_ ")),H31,". ",IF(I31="","",CONCATENATE(I31,"_ ")),L31,IF(I31="","",CONCATENATE(". ",M31)))</f>
        <v>Contract. Refers To_ Procurement Project. Procurement Project</v>
      </c>
      <c r="G31" s="20"/>
      <c r="H31" s="20" t="s">
        <v>312</v>
      </c>
      <c r="I31" s="20" t="s">
        <v>2245</v>
      </c>
      <c r="J31" s="20"/>
      <c r="K31" s="20"/>
      <c r="L31" s="20" t="str">
        <f>CONCATENATE(IF(P31="","",CONCATENATE(P31,"_ ")),Q31)</f>
        <v>Procurement Project</v>
      </c>
      <c r="M31" s="20" t="str">
        <f>L31</f>
        <v>Procurement Project</v>
      </c>
      <c r="N31" s="20"/>
      <c r="O31" s="20"/>
      <c r="P31" s="20"/>
      <c r="Q31" s="22" t="s">
        <v>1506</v>
      </c>
      <c r="R31" s="20" t="s">
        <v>1507</v>
      </c>
      <c r="S31" s="23"/>
      <c r="T31" s="23"/>
      <c r="U31" s="23"/>
      <c r="V31" s="23"/>
      <c r="W31" s="23"/>
      <c r="X31" s="23"/>
      <c r="Y31" s="23" t="s">
        <v>1485</v>
      </c>
      <c r="Z31" s="23"/>
      <c r="AA31" s="23" t="s">
        <v>1486</v>
      </c>
      <c r="AB31" s="23"/>
      <c r="AC31" s="23"/>
      <c r="AD31" s="23"/>
      <c r="AE31" s="23"/>
      <c r="AF31" s="22">
        <v>20180208</v>
      </c>
    </row>
    <row r="32" spans="1:1029" s="13" customFormat="1" ht="12.75" customHeight="1">
      <c r="A32" s="11" t="str">
        <f>SUBSTITUTE(CONCATENATE(G32,H32)," ","")</f>
        <v>ContractAwardNotice</v>
      </c>
      <c r="B32" s="12"/>
      <c r="C32" s="11" t="s">
        <v>1500</v>
      </c>
      <c r="D32" s="11"/>
      <c r="E32" s="11"/>
      <c r="F32" s="11" t="str">
        <f>CONCATENATE(IF(G32="","",CONCATENATE(G32,"_ ")),H32,". Details")</f>
        <v>Contract Award Notice. Details</v>
      </c>
      <c r="G32" s="11"/>
      <c r="H32" s="24" t="s">
        <v>316</v>
      </c>
      <c r="I32" s="11"/>
      <c r="J32" s="11"/>
      <c r="K32" s="11"/>
      <c r="L32" s="11"/>
      <c r="M32" s="11"/>
      <c r="N32" s="11"/>
      <c r="O32" s="11"/>
      <c r="P32" s="11"/>
      <c r="Q32" s="11"/>
      <c r="R32" s="11" t="s">
        <v>1483</v>
      </c>
      <c r="S32" s="11"/>
      <c r="T32" s="11"/>
      <c r="U32" s="11"/>
      <c r="V32" s="11"/>
      <c r="W32" s="11"/>
      <c r="X32" s="11"/>
      <c r="Y32" s="11" t="s">
        <v>1485</v>
      </c>
      <c r="Z32" s="11"/>
      <c r="AA32" s="11" t="s">
        <v>1486</v>
      </c>
      <c r="AB32" s="11"/>
      <c r="AC32" s="11"/>
      <c r="AD32" s="11"/>
      <c r="AE32" s="11" t="s">
        <v>36</v>
      </c>
      <c r="AF32" s="73">
        <v>20180321</v>
      </c>
    </row>
    <row r="33" spans="1:1029">
      <c r="A33" s="20" t="str">
        <f>SUBSTITUTE(SUBSTITUTE(CONCATENATE(I33,IF(L33="Identifier","ID",L33))," ",""),"_","")</f>
        <v>RefersToPriorInformationNotice</v>
      </c>
      <c r="B33" s="21" t="s">
        <v>1502</v>
      </c>
      <c r="C33" s="20" t="s">
        <v>1500</v>
      </c>
      <c r="D33" s="20"/>
      <c r="E33" s="20"/>
      <c r="F33" s="20" t="str">
        <f>CONCATENATE( IF(G33="","",CONCATENATE(G33,"_ ")),H33,". ",IF(I33="","",CONCATENATE(I33,"_ ")),L33,IF(I33="","",CONCATENATE(". ",M33)))</f>
        <v>Contract Notice. Refers To_ Prior Information Notice. Prior Information Notice</v>
      </c>
      <c r="G33" s="20"/>
      <c r="H33" s="20" t="s">
        <v>2260</v>
      </c>
      <c r="I33" s="20" t="s">
        <v>2245</v>
      </c>
      <c r="J33" s="20"/>
      <c r="K33" s="20"/>
      <c r="L33" s="20" t="str">
        <f>CONCATENATE(IF(P33="","",CONCATENATE(P33,"_ ")),Q33)</f>
        <v>Prior Information Notice</v>
      </c>
      <c r="M33" s="20" t="str">
        <f>L33</f>
        <v>Prior Information Notice</v>
      </c>
      <c r="N33" s="20"/>
      <c r="O33" s="20"/>
      <c r="P33" s="20"/>
      <c r="Q33" s="22" t="s">
        <v>2258</v>
      </c>
      <c r="R33" s="20" t="s">
        <v>1507</v>
      </c>
      <c r="S33" s="23"/>
      <c r="T33" s="23"/>
      <c r="U33" s="23"/>
      <c r="V33" s="23"/>
      <c r="W33" s="23"/>
      <c r="X33" s="23"/>
      <c r="Y33" s="23" t="s">
        <v>1485</v>
      </c>
      <c r="Z33" s="23"/>
      <c r="AA33" s="23" t="s">
        <v>1486</v>
      </c>
      <c r="AB33" s="23"/>
      <c r="AC33" s="23"/>
      <c r="AD33" s="23"/>
      <c r="AE33" s="23"/>
      <c r="AF33" s="22">
        <v>20180321</v>
      </c>
    </row>
    <row r="34" spans="1:1029">
      <c r="A34" s="77" t="str">
        <f>SUBSTITUTE(SUBSTITUTE(CONCATENATE(I34,IF(L34="Identifier","ID",L34))," ",""),"_","")</f>
        <v>RefersToContractNotice</v>
      </c>
      <c r="B34" s="21" t="s">
        <v>1502</v>
      </c>
      <c r="C34" s="20" t="s">
        <v>1500</v>
      </c>
      <c r="D34" s="20"/>
      <c r="E34" s="20"/>
      <c r="F34" s="20" t="str">
        <f>CONCATENATE( IF(G34="","",CONCATENATE(G34,"_ ")),H34,". ",IF(I34="","",CONCATENATE(I34,"_ ")),L34,IF(I34="","",CONCATENATE(". ",M34)))</f>
        <v>Contract Notice. Refers To_ Contract Notice. Contract Notice</v>
      </c>
      <c r="G34" s="20"/>
      <c r="H34" s="20" t="s">
        <v>2260</v>
      </c>
      <c r="I34" s="20" t="s">
        <v>2245</v>
      </c>
      <c r="J34" s="20"/>
      <c r="K34" s="20"/>
      <c r="L34" s="20" t="str">
        <f>CONCATENATE(IF(P34="","",CONCATENATE(P34,"_ ")),Q34)</f>
        <v>Contract Notice</v>
      </c>
      <c r="M34" s="20" t="str">
        <f>L34</f>
        <v>Contract Notice</v>
      </c>
      <c r="N34" s="20"/>
      <c r="O34" s="20"/>
      <c r="P34" s="20"/>
      <c r="Q34" s="22" t="s">
        <v>2260</v>
      </c>
      <c r="R34" s="20" t="s">
        <v>1507</v>
      </c>
      <c r="S34" s="23"/>
      <c r="T34" s="23"/>
      <c r="U34" s="23"/>
      <c r="V34" s="23"/>
      <c r="W34" s="23"/>
      <c r="X34" s="23"/>
      <c r="Y34" s="23" t="s">
        <v>1485</v>
      </c>
      <c r="Z34" s="23"/>
      <c r="AA34" s="23" t="s">
        <v>1486</v>
      </c>
      <c r="AB34" s="23"/>
      <c r="AC34" s="23"/>
      <c r="AD34" s="23"/>
      <c r="AE34" s="23"/>
      <c r="AF34" s="22">
        <v>20180321</v>
      </c>
    </row>
    <row r="35" spans="1:1029" s="13" customFormat="1" ht="12.75" customHeight="1">
      <c r="A35" s="11" t="str">
        <f>SUBSTITUTE(CONCATENATE(G35,H35)," ","")</f>
        <v>ContractNotice</v>
      </c>
      <c r="B35" s="12"/>
      <c r="C35" s="11" t="s">
        <v>1500</v>
      </c>
      <c r="D35" s="11"/>
      <c r="E35" s="11"/>
      <c r="F35" s="11" t="str">
        <f>CONCATENATE(IF(G35="","",CONCATENATE(G35,"_ ")),H35,". Details")</f>
        <v>Contract Notice. Details</v>
      </c>
      <c r="G35" s="11"/>
      <c r="H35" s="24" t="s">
        <v>2260</v>
      </c>
      <c r="I35" s="11"/>
      <c r="J35" s="11"/>
      <c r="K35" s="11"/>
      <c r="L35" s="11"/>
      <c r="M35" s="11"/>
      <c r="N35" s="11"/>
      <c r="O35" s="11"/>
      <c r="P35" s="11"/>
      <c r="Q35" s="11"/>
      <c r="R35" s="11" t="s">
        <v>1483</v>
      </c>
      <c r="S35" s="11"/>
      <c r="T35" s="11"/>
      <c r="U35" s="11"/>
      <c r="V35" s="11"/>
      <c r="W35" s="11"/>
      <c r="X35" s="11"/>
      <c r="Y35" s="11" t="s">
        <v>1485</v>
      </c>
      <c r="Z35" s="11"/>
      <c r="AA35" s="11" t="s">
        <v>1486</v>
      </c>
      <c r="AB35" s="11"/>
      <c r="AC35" s="11"/>
      <c r="AD35" s="11"/>
      <c r="AE35" s="11" t="s">
        <v>36</v>
      </c>
      <c r="AF35" s="73">
        <v>20180321</v>
      </c>
    </row>
    <row r="36" spans="1:1029">
      <c r="A36" s="20" t="str">
        <f>SUBSTITUTE(SUBSTITUTE(CONCATENATE(I36,IF(L36="Identifier","ID",L36))," ",""),"_","")</f>
        <v>RefersToPriorInformationNotice</v>
      </c>
      <c r="B36" s="21" t="s">
        <v>1502</v>
      </c>
      <c r="C36" s="20" t="s">
        <v>1500</v>
      </c>
      <c r="D36" s="20"/>
      <c r="E36" s="20"/>
      <c r="F36" s="20" t="str">
        <f>CONCATENATE( IF(G36="","",CONCATENATE(G36,"_ ")),H36,". ",IF(I36="","",CONCATENATE(I36,"_ ")),L36,IF(I36="","",CONCATENATE(". ",M36)))</f>
        <v>Contract Notice. Refers To_ Prior Information Notice. Prior Information Notice</v>
      </c>
      <c r="G36" s="20"/>
      <c r="H36" s="20" t="s">
        <v>2260</v>
      </c>
      <c r="I36" s="20" t="s">
        <v>2245</v>
      </c>
      <c r="J36" s="20"/>
      <c r="K36" s="20"/>
      <c r="L36" s="20" t="str">
        <f>CONCATENATE(IF(P36="","",CONCATENATE(P36,"_ ")),Q36)</f>
        <v>Prior Information Notice</v>
      </c>
      <c r="M36" s="20" t="str">
        <f>L36</f>
        <v>Prior Information Notice</v>
      </c>
      <c r="N36" s="20"/>
      <c r="O36" s="20"/>
      <c r="P36" s="20"/>
      <c r="Q36" s="22" t="s">
        <v>2258</v>
      </c>
      <c r="R36" s="20" t="s">
        <v>1507</v>
      </c>
      <c r="S36" s="23"/>
      <c r="T36" s="23"/>
      <c r="U36" s="23"/>
      <c r="V36" s="23"/>
      <c r="W36" s="23"/>
      <c r="X36" s="23"/>
      <c r="Y36" s="23" t="s">
        <v>1485</v>
      </c>
      <c r="Z36" s="23"/>
      <c r="AA36" s="23" t="s">
        <v>1486</v>
      </c>
      <c r="AB36" s="23"/>
      <c r="AC36" s="23"/>
      <c r="AD36" s="23"/>
      <c r="AE36" s="23"/>
      <c r="AF36" s="22">
        <v>20180321</v>
      </c>
    </row>
    <row r="37" spans="1:1029" s="13" customFormat="1" ht="12.75" customHeight="1">
      <c r="A37" s="11" t="str">
        <f>SUBSTITUTE(CONCATENATE(G37,H37)," ","")</f>
        <v>Criterion</v>
      </c>
      <c r="B37" s="12"/>
      <c r="C37" s="11" t="s">
        <v>1500</v>
      </c>
      <c r="D37" s="11"/>
      <c r="E37" s="11"/>
      <c r="F37" s="11" t="str">
        <f>CONCATENATE(IF(G37="","",CONCATENATE(G37,"_ ")),H37,". Details")</f>
        <v>Criterion. Details</v>
      </c>
      <c r="G37" s="11"/>
      <c r="H37" s="24" t="s">
        <v>365</v>
      </c>
      <c r="I37" s="11"/>
      <c r="J37" s="11"/>
      <c r="K37" s="11"/>
      <c r="L37" s="11"/>
      <c r="M37" s="11"/>
      <c r="N37" s="11"/>
      <c r="O37" s="11"/>
      <c r="P37" s="11"/>
      <c r="Q37" s="11"/>
      <c r="R37" s="11" t="s">
        <v>1483</v>
      </c>
      <c r="S37" s="11"/>
      <c r="T37" s="11"/>
      <c r="U37" s="11"/>
      <c r="V37" s="11"/>
      <c r="W37" s="11"/>
      <c r="X37" s="11" t="s">
        <v>2267</v>
      </c>
      <c r="Y37" s="11" t="s">
        <v>1485</v>
      </c>
      <c r="Z37" s="11"/>
      <c r="AA37" s="11" t="s">
        <v>1486</v>
      </c>
      <c r="AB37" s="11"/>
      <c r="AC37" s="11"/>
      <c r="AD37" s="11"/>
      <c r="AE37" s="11" t="s">
        <v>1499</v>
      </c>
      <c r="AF37" s="73">
        <v>20180208</v>
      </c>
    </row>
    <row r="38" spans="1:1029">
      <c r="A38" s="25" t="str">
        <f t="shared" ref="A38:A47" si="4">SUBSTITUTE(CONCATENATE(I38,J38,IF(K38="Identifier","ID",IF(AND(K38="Text",OR(I38&lt;&gt;"",J38&lt;&gt;"")),"",K38)),IF(AND(M38&lt;&gt;"Text",K38&lt;&gt;M38,NOT(AND(K38="URI",M38="Identifier")),NOT(AND(K38="UUID",M38="Identifier")),NOT(AND(K38="OID",M38="Identifier"))),IF(M38="Identifier","ID",M38),""))," ","")</f>
        <v>ID</v>
      </c>
      <c r="B38" s="26" t="s">
        <v>1498</v>
      </c>
      <c r="C38" s="25" t="s">
        <v>1539</v>
      </c>
      <c r="D38" s="25"/>
      <c r="E38" s="25"/>
      <c r="F38" s="25" t="str">
        <f t="shared" ref="F38:F47" si="5">CONCATENATE( IF(G38="","",CONCATENATE(G38,"_ ")),H38,". ",IF(I38="","",CONCATENATE(I38,"_ ")),L38,IF(OR(I38&lt;&gt;"",L38&lt;&gt;M38),CONCATENATE(". ",M38),""))</f>
        <v>Criterion. Identifier</v>
      </c>
      <c r="G38" s="25"/>
      <c r="H38" s="25" t="s">
        <v>365</v>
      </c>
      <c r="I38" s="25"/>
      <c r="J38" s="25"/>
      <c r="K38" s="25" t="s">
        <v>1497</v>
      </c>
      <c r="L38" s="25" t="str">
        <f t="shared" ref="L38:L47" si="6">IF(J38&lt;&gt;"",CONCATENATE(J38," ",K38),K38)</f>
        <v>Identifier</v>
      </c>
      <c r="M38" s="25" t="s">
        <v>1497</v>
      </c>
      <c r="N38" s="25"/>
      <c r="O38" s="25" t="str">
        <f t="shared" ref="O38:O47" si="7">IF(N38&lt;&gt;"",CONCATENATE(N38,"_ ",M38,". Type"),CONCATENATE(M38,". Type"))</f>
        <v>Identifier. Type</v>
      </c>
      <c r="P38" s="25"/>
      <c r="Q38" s="25"/>
      <c r="R38" s="25" t="s">
        <v>1490</v>
      </c>
      <c r="S38" s="14"/>
      <c r="T38" s="14"/>
      <c r="U38" s="14"/>
      <c r="V38" s="14"/>
      <c r="W38" s="14"/>
      <c r="X38" s="14"/>
      <c r="Y38" s="14" t="s">
        <v>1485</v>
      </c>
      <c r="Z38" s="14"/>
      <c r="AA38" s="14" t="s">
        <v>1486</v>
      </c>
      <c r="AB38" s="14"/>
      <c r="AC38" s="14"/>
      <c r="AD38" s="14"/>
      <c r="AE38" s="14" t="s">
        <v>1536</v>
      </c>
      <c r="AF38" s="72">
        <v>20180208</v>
      </c>
      <c r="AG38"/>
      <c r="AH38"/>
      <c r="AI38"/>
      <c r="AJ38"/>
      <c r="AK38"/>
      <c r="AL38"/>
      <c r="AM38"/>
      <c r="AN38"/>
      <c r="AO38"/>
      <c r="AP38"/>
      <c r="AQ38"/>
      <c r="AR38"/>
      <c r="AS38"/>
      <c r="AT38"/>
      <c r="AU38"/>
      <c r="AV38"/>
      <c r="AW38"/>
      <c r="AX38"/>
      <c r="AY38"/>
      <c r="AZ38"/>
      <c r="BA38"/>
      <c r="BB38"/>
      <c r="BC38"/>
      <c r="BD38"/>
      <c r="BE38"/>
      <c r="BF38"/>
      <c r="BG38"/>
      <c r="BH38"/>
      <c r="BI38"/>
      <c r="BJ38"/>
      <c r="BK38"/>
      <c r="BL38"/>
      <c r="BM38"/>
      <c r="BN38"/>
      <c r="BO38"/>
      <c r="BP38"/>
      <c r="BQ38"/>
      <c r="BR38"/>
      <c r="BS38"/>
      <c r="BT38"/>
      <c r="BU38"/>
      <c r="BV38"/>
      <c r="BW38"/>
      <c r="BX38"/>
      <c r="BY38"/>
      <c r="BZ38"/>
      <c r="CA38"/>
      <c r="CB38"/>
      <c r="CC38"/>
      <c r="CD38"/>
      <c r="CE38"/>
      <c r="CF38"/>
      <c r="CG38"/>
      <c r="CH38"/>
      <c r="CI38"/>
      <c r="CJ38"/>
      <c r="CK38"/>
      <c r="CL38"/>
      <c r="CM38"/>
      <c r="CN38"/>
      <c r="CO38"/>
      <c r="CP38"/>
      <c r="CQ38"/>
      <c r="CR38"/>
      <c r="CS38"/>
      <c r="CT38"/>
      <c r="CU38"/>
      <c r="CV38"/>
      <c r="CW38"/>
      <c r="CX38"/>
      <c r="CY38"/>
      <c r="CZ38"/>
      <c r="DA38"/>
      <c r="DB38"/>
      <c r="DC38"/>
      <c r="DD38"/>
      <c r="DE38"/>
      <c r="DF38"/>
      <c r="DG38"/>
      <c r="DH38"/>
      <c r="DI38"/>
      <c r="DJ38"/>
      <c r="DK38"/>
      <c r="DL38"/>
      <c r="DM38"/>
      <c r="DN38"/>
      <c r="DO38"/>
      <c r="DP38"/>
      <c r="DQ38"/>
      <c r="DR38"/>
      <c r="DS38"/>
      <c r="DT38"/>
      <c r="DU38"/>
      <c r="DV38"/>
      <c r="DW38"/>
      <c r="DX38"/>
      <c r="DY38"/>
      <c r="DZ38"/>
      <c r="EA38"/>
      <c r="EB38"/>
      <c r="EC38"/>
      <c r="ED38"/>
      <c r="EE38"/>
      <c r="EF38"/>
      <c r="EG38"/>
      <c r="EH38"/>
      <c r="EI38"/>
      <c r="EJ38"/>
      <c r="EK38"/>
      <c r="EL38"/>
      <c r="EM38"/>
      <c r="EN38"/>
      <c r="EO38"/>
      <c r="EP38"/>
      <c r="EQ38"/>
      <c r="ER38"/>
      <c r="ES38"/>
      <c r="ET38"/>
      <c r="EU38"/>
      <c r="EV38"/>
      <c r="EW38"/>
      <c r="EX38"/>
      <c r="EY38"/>
      <c r="EZ38"/>
      <c r="FA38"/>
      <c r="FB38"/>
      <c r="FC38"/>
      <c r="FD38"/>
      <c r="FE38"/>
      <c r="FF38"/>
      <c r="FG38"/>
      <c r="FH38"/>
      <c r="FI38"/>
      <c r="FJ38"/>
      <c r="FK38"/>
      <c r="FL38"/>
      <c r="FM38"/>
      <c r="FN38"/>
      <c r="FO38"/>
      <c r="FP38"/>
      <c r="FQ38"/>
      <c r="FR38"/>
      <c r="FS38"/>
      <c r="FT38"/>
      <c r="FU38"/>
      <c r="FV38"/>
      <c r="FW38"/>
      <c r="FX38"/>
      <c r="FY38"/>
      <c r="FZ38"/>
      <c r="GA38"/>
      <c r="GB38"/>
      <c r="GC38"/>
      <c r="GD38"/>
      <c r="GE38"/>
      <c r="GF38"/>
      <c r="GG38"/>
      <c r="GH38"/>
      <c r="GI38"/>
      <c r="GJ38"/>
      <c r="GK38"/>
      <c r="GL38"/>
      <c r="GM38"/>
      <c r="GN38"/>
      <c r="GO38"/>
      <c r="GP38"/>
      <c r="GQ38"/>
      <c r="GR38"/>
      <c r="GS38"/>
      <c r="GT38"/>
      <c r="GU38"/>
      <c r="GV38"/>
      <c r="GW38"/>
      <c r="GX38"/>
      <c r="GY38"/>
      <c r="GZ38"/>
      <c r="HA38"/>
      <c r="HB38"/>
      <c r="HC38"/>
      <c r="HD38"/>
      <c r="HE38"/>
      <c r="HF38"/>
      <c r="HG38"/>
      <c r="HH38"/>
      <c r="HI38"/>
      <c r="HJ38"/>
      <c r="HK38"/>
      <c r="HL38"/>
      <c r="HM38"/>
      <c r="HN38"/>
      <c r="HO38"/>
      <c r="HP38"/>
      <c r="HQ38"/>
      <c r="HR38"/>
      <c r="HS38"/>
      <c r="HT38"/>
      <c r="HU38"/>
      <c r="HV38"/>
      <c r="HW38"/>
      <c r="HX38"/>
      <c r="HY38"/>
      <c r="HZ38"/>
      <c r="IA38"/>
      <c r="IB38"/>
      <c r="IC38"/>
      <c r="ID38"/>
      <c r="IE38"/>
      <c r="IF38"/>
      <c r="IG38"/>
      <c r="IH38"/>
      <c r="II38"/>
      <c r="IJ38"/>
      <c r="IK38"/>
      <c r="IL38"/>
      <c r="IM38"/>
      <c r="IN38"/>
      <c r="IO38"/>
      <c r="IP38"/>
      <c r="IQ38"/>
      <c r="IR38"/>
      <c r="IS38"/>
      <c r="IT38"/>
      <c r="IU38"/>
      <c r="IV38"/>
      <c r="IW38"/>
      <c r="IX38"/>
      <c r="IY38"/>
      <c r="IZ38"/>
      <c r="JA38"/>
      <c r="JB38"/>
      <c r="JC38"/>
      <c r="JD38"/>
      <c r="JE38"/>
      <c r="JF38"/>
      <c r="JG38"/>
      <c r="JH38"/>
      <c r="JI38"/>
      <c r="JJ38"/>
      <c r="JK38"/>
      <c r="JL38"/>
      <c r="JM38"/>
      <c r="JN38"/>
      <c r="JO38"/>
      <c r="JP38"/>
      <c r="JQ38"/>
      <c r="JR38"/>
      <c r="JS38"/>
      <c r="JT38"/>
      <c r="JU38"/>
      <c r="JV38"/>
      <c r="JW38"/>
      <c r="JX38"/>
      <c r="JY38"/>
      <c r="JZ38"/>
      <c r="KA38"/>
      <c r="KB38"/>
      <c r="KC38"/>
      <c r="KD38"/>
      <c r="KE38"/>
      <c r="KF38"/>
      <c r="KG38"/>
      <c r="KH38"/>
      <c r="KI38"/>
      <c r="KJ38"/>
      <c r="KK38"/>
      <c r="KL38"/>
      <c r="KM38"/>
      <c r="KN38"/>
      <c r="KO38"/>
      <c r="KP38"/>
      <c r="KQ38"/>
      <c r="KR38"/>
      <c r="KS38"/>
      <c r="KT38"/>
      <c r="KU38"/>
      <c r="KV38"/>
      <c r="KW38"/>
      <c r="KX38"/>
      <c r="KY38"/>
      <c r="KZ38"/>
      <c r="LA38"/>
      <c r="LB38"/>
      <c r="LC38"/>
      <c r="LD38"/>
      <c r="LE38"/>
      <c r="LF38"/>
      <c r="LG38"/>
      <c r="LH38"/>
      <c r="LI38"/>
      <c r="LJ38"/>
      <c r="LK38"/>
      <c r="LL38"/>
      <c r="LM38"/>
      <c r="LN38"/>
      <c r="LO38"/>
      <c r="LP38"/>
      <c r="LQ38"/>
      <c r="LR38"/>
      <c r="LS38"/>
      <c r="LT38"/>
      <c r="LU38"/>
      <c r="LV38"/>
      <c r="LW38"/>
      <c r="LX38"/>
      <c r="LY38"/>
      <c r="LZ38"/>
      <c r="MA38"/>
      <c r="MB38"/>
      <c r="MC38"/>
      <c r="MD38"/>
      <c r="ME38"/>
      <c r="MF38"/>
      <c r="MG38"/>
      <c r="MH38"/>
      <c r="MI38"/>
      <c r="MJ38"/>
      <c r="MK38"/>
      <c r="ML38"/>
      <c r="MM38"/>
      <c r="MN38"/>
      <c r="MO38"/>
      <c r="MP38"/>
      <c r="MQ38"/>
      <c r="MR38"/>
      <c r="MS38"/>
      <c r="MT38"/>
      <c r="MU38"/>
      <c r="MV38"/>
      <c r="MW38"/>
      <c r="MX38"/>
      <c r="MY38"/>
      <c r="MZ38"/>
      <c r="NA38"/>
      <c r="NB38"/>
      <c r="NC38"/>
      <c r="ND38"/>
      <c r="NE38"/>
      <c r="NF38"/>
      <c r="NG38"/>
      <c r="NH38"/>
      <c r="NI38"/>
      <c r="NJ38"/>
      <c r="NK38"/>
      <c r="NL38"/>
      <c r="NM38"/>
      <c r="NN38"/>
      <c r="NO38"/>
      <c r="NP38"/>
      <c r="NQ38"/>
      <c r="NR38"/>
      <c r="NS38"/>
      <c r="NT38"/>
      <c r="NU38"/>
      <c r="NV38"/>
      <c r="NW38"/>
      <c r="NX38"/>
      <c r="NY38"/>
      <c r="NZ38"/>
      <c r="OA38"/>
      <c r="OB38"/>
      <c r="OC38"/>
      <c r="OD38"/>
      <c r="OE38"/>
      <c r="OF38"/>
      <c r="OG38"/>
      <c r="OH38"/>
      <c r="OI38"/>
      <c r="OJ38"/>
      <c r="OK38"/>
      <c r="OL38"/>
      <c r="OM38"/>
      <c r="ON38"/>
      <c r="OO38"/>
      <c r="OP38"/>
      <c r="OQ38"/>
      <c r="OR38"/>
      <c r="OS38"/>
      <c r="OT38"/>
      <c r="OU38"/>
      <c r="OV38"/>
      <c r="OW38"/>
      <c r="OX38"/>
      <c r="OY38"/>
      <c r="OZ38"/>
      <c r="PA38"/>
      <c r="PB38"/>
      <c r="PC38"/>
      <c r="PD38"/>
      <c r="PE38"/>
      <c r="PF38"/>
      <c r="PG38"/>
      <c r="PH38"/>
      <c r="PI38"/>
      <c r="PJ38"/>
      <c r="PK38"/>
      <c r="PL38"/>
      <c r="PM38"/>
      <c r="PN38"/>
      <c r="PO38"/>
      <c r="PP38"/>
      <c r="PQ38"/>
      <c r="PR38"/>
      <c r="PS38"/>
      <c r="PT38"/>
      <c r="PU38"/>
      <c r="PV38"/>
      <c r="PW38"/>
      <c r="PX38"/>
      <c r="PY38"/>
      <c r="PZ38"/>
      <c r="QA38"/>
      <c r="QB38"/>
      <c r="QC38"/>
      <c r="QD38"/>
      <c r="QE38"/>
      <c r="QF38"/>
      <c r="QG38"/>
      <c r="QH38"/>
      <c r="QI38"/>
      <c r="QJ38"/>
      <c r="QK38"/>
      <c r="QL38"/>
      <c r="QM38"/>
      <c r="QN38"/>
      <c r="QO38"/>
      <c r="QP38"/>
      <c r="QQ38"/>
      <c r="QR38"/>
      <c r="QS38"/>
      <c r="QT38"/>
      <c r="QU38"/>
      <c r="QV38"/>
      <c r="QW38"/>
      <c r="QX38"/>
      <c r="QY38"/>
      <c r="QZ38"/>
      <c r="RA38"/>
      <c r="RB38"/>
      <c r="RC38"/>
      <c r="RD38"/>
      <c r="RE38"/>
      <c r="RF38"/>
      <c r="RG38"/>
      <c r="RH38"/>
      <c r="RI38"/>
      <c r="RJ38"/>
      <c r="RK38"/>
      <c r="RL38"/>
      <c r="RM38"/>
      <c r="RN38"/>
      <c r="RO38"/>
      <c r="RP38"/>
      <c r="RQ38"/>
      <c r="RR38"/>
      <c r="RS38"/>
      <c r="RT38"/>
      <c r="RU38"/>
      <c r="RV38"/>
      <c r="RW38"/>
      <c r="RX38"/>
      <c r="RY38"/>
      <c r="RZ38"/>
      <c r="SA38"/>
      <c r="SB38"/>
      <c r="SC38"/>
      <c r="SD38"/>
      <c r="SE38"/>
      <c r="SF38"/>
      <c r="SG38"/>
      <c r="SH38"/>
      <c r="SI38"/>
      <c r="SJ38"/>
      <c r="SK38"/>
      <c r="SL38"/>
      <c r="SM38"/>
      <c r="SN38"/>
      <c r="SO38"/>
      <c r="SP38"/>
      <c r="SQ38"/>
      <c r="SR38"/>
      <c r="SS38"/>
      <c r="ST38"/>
      <c r="SU38"/>
      <c r="SV38"/>
      <c r="SW38"/>
      <c r="SX38"/>
      <c r="SY38"/>
      <c r="SZ38"/>
      <c r="TA38"/>
      <c r="TB38"/>
      <c r="TC38"/>
      <c r="TD38"/>
      <c r="TE38"/>
      <c r="TF38"/>
      <c r="TG38"/>
      <c r="TH38"/>
      <c r="TI38"/>
      <c r="TJ38"/>
      <c r="TK38"/>
      <c r="TL38"/>
      <c r="TM38"/>
      <c r="TN38"/>
      <c r="TO38"/>
      <c r="TP38"/>
      <c r="TQ38"/>
      <c r="TR38"/>
      <c r="TS38"/>
      <c r="TT38"/>
      <c r="TU38"/>
      <c r="TV38"/>
      <c r="TW38"/>
      <c r="TX38"/>
      <c r="TY38"/>
      <c r="TZ38"/>
      <c r="UA38"/>
      <c r="UB38"/>
      <c r="UC38"/>
      <c r="UD38"/>
      <c r="UE38"/>
      <c r="UF38"/>
      <c r="UG38"/>
      <c r="UH38"/>
      <c r="UI38"/>
      <c r="UJ38"/>
      <c r="UK38"/>
      <c r="UL38"/>
      <c r="UM38"/>
      <c r="UN38"/>
      <c r="UO38"/>
      <c r="UP38"/>
      <c r="UQ38"/>
      <c r="UR38"/>
      <c r="US38"/>
      <c r="UT38"/>
      <c r="UU38"/>
      <c r="UV38"/>
      <c r="UW38"/>
      <c r="UX38"/>
      <c r="UY38"/>
      <c r="UZ38"/>
      <c r="VA38"/>
      <c r="VB38"/>
      <c r="VC38"/>
      <c r="VD38"/>
      <c r="VE38"/>
      <c r="VF38"/>
      <c r="VG38"/>
      <c r="VH38"/>
      <c r="VI38"/>
      <c r="VJ38"/>
      <c r="VK38"/>
      <c r="VL38"/>
      <c r="VM38"/>
      <c r="VN38"/>
      <c r="VO38"/>
      <c r="VP38"/>
      <c r="VQ38"/>
      <c r="VR38"/>
      <c r="VS38"/>
      <c r="VT38"/>
      <c r="VU38"/>
      <c r="VV38"/>
      <c r="VW38"/>
      <c r="VX38"/>
      <c r="VY38"/>
      <c r="VZ38"/>
      <c r="WA38"/>
      <c r="WB38"/>
      <c r="WC38"/>
      <c r="WD38"/>
      <c r="WE38"/>
      <c r="WF38"/>
      <c r="WG38"/>
      <c r="WH38"/>
      <c r="WI38"/>
      <c r="WJ38"/>
      <c r="WK38"/>
      <c r="WL38"/>
      <c r="WM38"/>
      <c r="WN38"/>
      <c r="WO38"/>
      <c r="WP38"/>
      <c r="WQ38"/>
      <c r="WR38"/>
      <c r="WS38"/>
      <c r="WT38"/>
      <c r="WU38"/>
      <c r="WV38"/>
      <c r="WW38"/>
      <c r="WX38"/>
      <c r="WY38"/>
      <c r="WZ38"/>
      <c r="XA38"/>
      <c r="XB38"/>
      <c r="XC38"/>
      <c r="XD38"/>
      <c r="XE38"/>
      <c r="XF38"/>
      <c r="XG38"/>
      <c r="XH38"/>
      <c r="XI38"/>
      <c r="XJ38"/>
      <c r="XK38"/>
      <c r="XL38"/>
      <c r="XM38"/>
      <c r="XN38"/>
      <c r="XO38"/>
      <c r="XP38"/>
      <c r="XQ38"/>
      <c r="XR38"/>
      <c r="XS38"/>
      <c r="XT38"/>
      <c r="XU38"/>
      <c r="XV38"/>
      <c r="XW38"/>
      <c r="XX38"/>
      <c r="XY38"/>
      <c r="XZ38"/>
      <c r="YA38"/>
      <c r="YB38"/>
      <c r="YC38"/>
      <c r="YD38"/>
      <c r="YE38"/>
      <c r="YF38"/>
      <c r="YG38"/>
      <c r="YH38"/>
      <c r="YI38"/>
      <c r="YJ38"/>
      <c r="YK38"/>
      <c r="YL38"/>
      <c r="YM38"/>
      <c r="YN38"/>
      <c r="YO38"/>
      <c r="YP38"/>
      <c r="YQ38"/>
      <c r="YR38"/>
      <c r="YS38"/>
      <c r="YT38"/>
      <c r="YU38"/>
      <c r="YV38"/>
      <c r="YW38"/>
      <c r="YX38"/>
      <c r="YY38"/>
      <c r="YZ38"/>
      <c r="ZA38"/>
      <c r="ZB38"/>
      <c r="ZC38"/>
      <c r="ZD38"/>
      <c r="ZE38"/>
      <c r="ZF38"/>
      <c r="ZG38"/>
      <c r="ZH38"/>
      <c r="ZI38"/>
      <c r="ZJ38"/>
      <c r="ZK38"/>
      <c r="ZL38"/>
      <c r="ZM38"/>
      <c r="ZN38"/>
      <c r="ZO38"/>
      <c r="ZP38"/>
      <c r="ZQ38"/>
      <c r="ZR38"/>
      <c r="ZS38"/>
      <c r="ZT38"/>
      <c r="ZU38"/>
      <c r="ZV38"/>
      <c r="ZW38"/>
      <c r="ZX38"/>
      <c r="ZY38"/>
      <c r="ZZ38"/>
      <c r="AAA38"/>
      <c r="AAB38"/>
      <c r="AAC38"/>
      <c r="AAD38"/>
      <c r="AAE38"/>
      <c r="AAF38"/>
      <c r="AAG38"/>
      <c r="AAH38"/>
      <c r="AAI38"/>
      <c r="AAJ38"/>
      <c r="AAK38"/>
      <c r="AAL38"/>
      <c r="AAM38"/>
      <c r="AAN38"/>
      <c r="AAO38"/>
      <c r="AAP38"/>
      <c r="AAQ38"/>
      <c r="AAR38"/>
      <c r="AAS38"/>
      <c r="AAT38"/>
      <c r="AAU38"/>
      <c r="AAV38"/>
      <c r="AAW38"/>
      <c r="AAX38"/>
      <c r="AAY38"/>
      <c r="AAZ38"/>
      <c r="ABA38"/>
      <c r="ABB38"/>
      <c r="ABC38"/>
      <c r="ABD38"/>
      <c r="ABE38"/>
      <c r="ABF38"/>
      <c r="ABG38"/>
      <c r="ABH38"/>
      <c r="ABI38"/>
      <c r="ABJ38"/>
      <c r="ABK38"/>
      <c r="ABL38"/>
      <c r="ABM38"/>
      <c r="ABN38"/>
      <c r="ABO38"/>
      <c r="ABP38"/>
      <c r="ABQ38"/>
      <c r="ABR38"/>
      <c r="ABS38"/>
      <c r="ABT38"/>
      <c r="ABU38"/>
      <c r="ABV38"/>
      <c r="ABW38"/>
      <c r="ABX38"/>
      <c r="ABY38"/>
      <c r="ABZ38"/>
      <c r="ACA38"/>
      <c r="ACB38"/>
      <c r="ACC38"/>
      <c r="ACD38"/>
      <c r="ACE38"/>
      <c r="ACF38"/>
      <c r="ACG38"/>
      <c r="ACH38"/>
      <c r="ACI38"/>
      <c r="ACJ38"/>
      <c r="ACK38"/>
      <c r="ACL38"/>
      <c r="ACM38"/>
      <c r="ACN38"/>
      <c r="ACO38"/>
      <c r="ACP38"/>
      <c r="ACQ38"/>
      <c r="ACR38"/>
      <c r="ACS38"/>
      <c r="ACT38"/>
      <c r="ACU38"/>
      <c r="ACV38"/>
      <c r="ACW38"/>
      <c r="ACX38"/>
      <c r="ACY38"/>
      <c r="ACZ38"/>
      <c r="ADA38"/>
      <c r="ADB38"/>
      <c r="ADC38"/>
      <c r="ADD38"/>
      <c r="ADE38"/>
      <c r="ADF38"/>
      <c r="ADG38"/>
      <c r="ADH38"/>
      <c r="ADI38"/>
      <c r="ADJ38"/>
      <c r="ADK38"/>
      <c r="ADL38"/>
      <c r="ADM38"/>
      <c r="ADN38"/>
      <c r="ADO38"/>
      <c r="ADP38"/>
      <c r="ADQ38"/>
      <c r="ADR38"/>
      <c r="ADS38"/>
      <c r="ADT38"/>
      <c r="ADU38"/>
      <c r="ADV38"/>
      <c r="ADW38"/>
      <c r="ADX38"/>
      <c r="ADY38"/>
      <c r="ADZ38"/>
      <c r="AEA38"/>
      <c r="AEB38"/>
      <c r="AEC38"/>
      <c r="AED38"/>
      <c r="AEE38"/>
      <c r="AEF38"/>
      <c r="AEG38"/>
      <c r="AEH38"/>
      <c r="AEI38"/>
      <c r="AEJ38"/>
      <c r="AEK38"/>
      <c r="AEL38"/>
      <c r="AEM38"/>
      <c r="AEN38"/>
      <c r="AEO38"/>
      <c r="AEP38"/>
      <c r="AEQ38"/>
      <c r="AER38"/>
      <c r="AES38"/>
      <c r="AET38"/>
      <c r="AEU38"/>
      <c r="AEV38"/>
      <c r="AEW38"/>
      <c r="AEX38"/>
      <c r="AEY38"/>
      <c r="AEZ38"/>
      <c r="AFA38"/>
      <c r="AFB38"/>
      <c r="AFC38"/>
      <c r="AFD38"/>
      <c r="AFE38"/>
      <c r="AFF38"/>
      <c r="AFG38"/>
      <c r="AFH38"/>
      <c r="AFI38"/>
      <c r="AFJ38"/>
      <c r="AFK38"/>
      <c r="AFL38"/>
      <c r="AFM38"/>
      <c r="AFN38"/>
      <c r="AFO38"/>
      <c r="AFP38"/>
      <c r="AFQ38"/>
      <c r="AFR38"/>
      <c r="AFS38"/>
      <c r="AFT38"/>
      <c r="AFU38"/>
      <c r="AFV38"/>
      <c r="AFW38"/>
      <c r="AFX38"/>
      <c r="AFY38"/>
      <c r="AFZ38"/>
      <c r="AGA38"/>
      <c r="AGB38"/>
      <c r="AGC38"/>
      <c r="AGD38"/>
      <c r="AGE38"/>
      <c r="AGF38"/>
      <c r="AGG38"/>
      <c r="AGH38"/>
      <c r="AGI38"/>
      <c r="AGJ38"/>
      <c r="AGK38"/>
      <c r="AGL38"/>
      <c r="AGM38"/>
      <c r="AGN38"/>
      <c r="AGO38"/>
      <c r="AGP38"/>
      <c r="AGQ38"/>
      <c r="AGR38"/>
      <c r="AGS38"/>
      <c r="AGT38"/>
      <c r="AGU38"/>
      <c r="AGV38"/>
      <c r="AGW38"/>
      <c r="AGX38"/>
      <c r="AGY38"/>
      <c r="AGZ38"/>
      <c r="AHA38"/>
      <c r="AHB38"/>
      <c r="AHC38"/>
      <c r="AHD38"/>
      <c r="AHE38"/>
      <c r="AHF38"/>
      <c r="AHG38"/>
      <c r="AHH38"/>
      <c r="AHI38"/>
      <c r="AHJ38"/>
      <c r="AHK38"/>
      <c r="AHL38"/>
      <c r="AHM38"/>
      <c r="AHN38"/>
      <c r="AHO38"/>
      <c r="AHP38"/>
      <c r="AHQ38"/>
      <c r="AHR38"/>
      <c r="AHS38"/>
      <c r="AHT38"/>
      <c r="AHU38"/>
      <c r="AHV38"/>
      <c r="AHW38"/>
      <c r="AHX38"/>
      <c r="AHY38"/>
      <c r="AHZ38"/>
      <c r="AIA38"/>
      <c r="AIB38"/>
      <c r="AIC38"/>
      <c r="AID38"/>
      <c r="AIE38"/>
      <c r="AIF38"/>
      <c r="AIG38"/>
      <c r="AIH38"/>
      <c r="AII38"/>
      <c r="AIJ38"/>
      <c r="AIK38"/>
      <c r="AIL38"/>
      <c r="AIM38"/>
      <c r="AIN38"/>
      <c r="AIO38"/>
      <c r="AIP38"/>
      <c r="AIQ38"/>
      <c r="AIR38"/>
      <c r="AIS38"/>
      <c r="AIT38"/>
      <c r="AIU38"/>
      <c r="AIV38"/>
      <c r="AIW38"/>
      <c r="AIX38"/>
      <c r="AIY38"/>
      <c r="AIZ38"/>
      <c r="AJA38"/>
      <c r="AJB38"/>
      <c r="AJC38"/>
      <c r="AJD38"/>
      <c r="AJE38"/>
      <c r="AJF38"/>
      <c r="AJG38"/>
      <c r="AJH38"/>
      <c r="AJI38"/>
      <c r="AJJ38"/>
      <c r="AJK38"/>
      <c r="AJL38"/>
      <c r="AJM38"/>
      <c r="AJN38"/>
      <c r="AJO38"/>
      <c r="AJP38"/>
      <c r="AJQ38"/>
      <c r="AJR38"/>
      <c r="AJS38"/>
      <c r="AJT38"/>
      <c r="AJU38"/>
      <c r="AJV38"/>
      <c r="AJW38"/>
      <c r="AJX38"/>
      <c r="AJY38"/>
      <c r="AJZ38"/>
      <c r="AKA38"/>
      <c r="AKB38"/>
      <c r="AKC38"/>
      <c r="AKD38"/>
      <c r="AKE38"/>
      <c r="AKF38"/>
      <c r="AKG38"/>
      <c r="AKH38"/>
      <c r="AKI38"/>
      <c r="AKJ38"/>
      <c r="AKK38"/>
      <c r="AKL38"/>
      <c r="AKM38"/>
      <c r="AKN38"/>
      <c r="AKO38"/>
      <c r="AKP38"/>
      <c r="AKQ38"/>
      <c r="AKR38"/>
      <c r="AKS38"/>
      <c r="AKT38"/>
      <c r="AKU38"/>
      <c r="AKV38"/>
      <c r="AKW38"/>
      <c r="AKX38"/>
      <c r="AKY38"/>
      <c r="AKZ38"/>
      <c r="ALA38"/>
      <c r="ALB38"/>
      <c r="ALC38"/>
      <c r="ALD38"/>
      <c r="ALE38"/>
      <c r="ALF38"/>
      <c r="ALG38"/>
      <c r="ALH38"/>
      <c r="ALI38"/>
      <c r="ALJ38"/>
      <c r="ALK38"/>
      <c r="ALL38"/>
      <c r="ALM38"/>
      <c r="ALN38"/>
      <c r="ALO38"/>
      <c r="ALP38"/>
      <c r="ALQ38"/>
      <c r="ALR38"/>
      <c r="ALS38"/>
      <c r="ALT38"/>
      <c r="ALU38"/>
      <c r="ALV38"/>
      <c r="ALW38"/>
      <c r="ALX38"/>
      <c r="ALY38"/>
      <c r="ALZ38"/>
      <c r="AMA38"/>
      <c r="AMB38"/>
      <c r="AMC38"/>
      <c r="AMD38"/>
      <c r="AME38"/>
      <c r="AMF38"/>
      <c r="AMG38"/>
      <c r="AMH38"/>
      <c r="AMI38"/>
      <c r="AMJ38"/>
      <c r="AMK38"/>
      <c r="AML38"/>
      <c r="AMM38"/>
      <c r="AMN38"/>
      <c r="AMO38"/>
    </row>
    <row r="39" spans="1:1029">
      <c r="A39" s="25" t="str">
        <f t="shared" si="4"/>
        <v>CriterionTypeCode</v>
      </c>
      <c r="B39" s="26" t="s">
        <v>1498</v>
      </c>
      <c r="C39" s="25" t="s">
        <v>1540</v>
      </c>
      <c r="D39" s="25"/>
      <c r="E39" s="25"/>
      <c r="F39" s="25" t="str">
        <f t="shared" si="5"/>
        <v>Criterion. Criterion Type Code. Code</v>
      </c>
      <c r="G39" s="25"/>
      <c r="H39" s="25" t="s">
        <v>365</v>
      </c>
      <c r="I39" s="25"/>
      <c r="J39" s="25" t="s">
        <v>1541</v>
      </c>
      <c r="K39" s="25" t="s">
        <v>1489</v>
      </c>
      <c r="L39" s="25" t="str">
        <f t="shared" si="6"/>
        <v>Criterion Type Code</v>
      </c>
      <c r="M39" s="25" t="s">
        <v>1489</v>
      </c>
      <c r="N39" s="25"/>
      <c r="O39" s="25" t="str">
        <f t="shared" si="7"/>
        <v>Code. Type</v>
      </c>
      <c r="P39" s="25"/>
      <c r="Q39" s="25"/>
      <c r="R39" s="25" t="s">
        <v>1490</v>
      </c>
      <c r="S39" s="14"/>
      <c r="T39" s="14"/>
      <c r="U39" s="14"/>
      <c r="V39" s="14"/>
      <c r="W39" s="14"/>
      <c r="X39" s="14"/>
      <c r="Y39" s="14" t="s">
        <v>1485</v>
      </c>
      <c r="Z39" s="14"/>
      <c r="AA39" s="14" t="s">
        <v>1486</v>
      </c>
      <c r="AB39" s="14"/>
      <c r="AC39" s="14"/>
      <c r="AD39" s="14"/>
      <c r="AE39" s="14" t="s">
        <v>36</v>
      </c>
      <c r="AF39" s="72">
        <v>20180208</v>
      </c>
      <c r="AG39"/>
      <c r="AH39"/>
      <c r="AI39"/>
      <c r="AJ39"/>
      <c r="AK39"/>
      <c r="AL39"/>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c r="EU39"/>
      <c r="EV39"/>
      <c r="EW39"/>
      <c r="EX39"/>
      <c r="EY39"/>
      <c r="EZ39"/>
      <c r="FA39"/>
      <c r="FB39"/>
      <c r="FC39"/>
      <c r="FD39"/>
      <c r="FE39"/>
      <c r="FF39"/>
      <c r="FG39"/>
      <c r="FH39"/>
      <c r="FI39"/>
      <c r="FJ39"/>
      <c r="FK39"/>
      <c r="FL39"/>
      <c r="FM39"/>
      <c r="FN39"/>
      <c r="FO39"/>
      <c r="FP39"/>
      <c r="FQ39"/>
      <c r="FR39"/>
      <c r="FS39"/>
      <c r="FT39"/>
      <c r="FU39"/>
      <c r="FV39"/>
      <c r="FW39"/>
      <c r="FX39"/>
      <c r="FY39"/>
      <c r="FZ39"/>
      <c r="GA39"/>
      <c r="GB39"/>
      <c r="GC39"/>
      <c r="GD39"/>
      <c r="GE39"/>
      <c r="GF39"/>
      <c r="GG39"/>
      <c r="GH39"/>
      <c r="GI39"/>
      <c r="GJ39"/>
      <c r="GK39"/>
      <c r="GL39"/>
      <c r="GM39"/>
      <c r="GN39"/>
      <c r="GO39"/>
      <c r="GP39"/>
      <c r="GQ39"/>
      <c r="GR39"/>
      <c r="GS39"/>
      <c r="GT39"/>
      <c r="GU39"/>
      <c r="GV39"/>
      <c r="GW39"/>
      <c r="GX39"/>
      <c r="GY39"/>
      <c r="GZ39"/>
      <c r="HA39"/>
      <c r="HB39"/>
      <c r="HC39"/>
      <c r="HD39"/>
      <c r="HE39"/>
      <c r="HF39"/>
      <c r="HG39"/>
      <c r="HH39"/>
      <c r="HI39"/>
      <c r="HJ39"/>
      <c r="HK39"/>
      <c r="HL39"/>
      <c r="HM39"/>
      <c r="HN39"/>
      <c r="HO39"/>
      <c r="HP39"/>
      <c r="HQ39"/>
      <c r="HR39"/>
      <c r="HS39"/>
      <c r="HT39"/>
      <c r="HU39"/>
      <c r="HV39"/>
      <c r="HW39"/>
      <c r="HX39"/>
      <c r="HY39"/>
      <c r="HZ39"/>
      <c r="IA39"/>
      <c r="IB39"/>
      <c r="IC39"/>
      <c r="ID39"/>
      <c r="IE39"/>
      <c r="IF39"/>
      <c r="IG39"/>
      <c r="IH39"/>
      <c r="II39"/>
      <c r="IJ39"/>
      <c r="IK39"/>
      <c r="IL39"/>
      <c r="IM39"/>
      <c r="IN39"/>
      <c r="IO39"/>
      <c r="IP39"/>
      <c r="IQ39"/>
      <c r="IR39"/>
      <c r="IS39"/>
      <c r="IT39"/>
      <c r="IU39"/>
      <c r="IV39"/>
      <c r="IW39"/>
      <c r="IX39"/>
      <c r="IY39"/>
      <c r="IZ39"/>
      <c r="JA39"/>
      <c r="JB39"/>
      <c r="JC39"/>
      <c r="JD39"/>
      <c r="JE39"/>
      <c r="JF39"/>
      <c r="JG39"/>
      <c r="JH39"/>
      <c r="JI39"/>
      <c r="JJ39"/>
      <c r="JK39"/>
      <c r="JL39"/>
      <c r="JM39"/>
      <c r="JN39"/>
      <c r="JO39"/>
      <c r="JP39"/>
      <c r="JQ39"/>
      <c r="JR39"/>
      <c r="JS39"/>
      <c r="JT39"/>
      <c r="JU39"/>
      <c r="JV39"/>
      <c r="JW39"/>
      <c r="JX39"/>
      <c r="JY39"/>
      <c r="JZ39"/>
      <c r="KA39"/>
      <c r="KB39"/>
      <c r="KC39"/>
      <c r="KD39"/>
      <c r="KE39"/>
      <c r="KF39"/>
      <c r="KG39"/>
      <c r="KH39"/>
      <c r="KI39"/>
      <c r="KJ39"/>
      <c r="KK39"/>
      <c r="KL39"/>
      <c r="KM39"/>
      <c r="KN39"/>
      <c r="KO39"/>
      <c r="KP39"/>
      <c r="KQ39"/>
      <c r="KR39"/>
      <c r="KS39"/>
      <c r="KT39"/>
      <c r="KU39"/>
      <c r="KV39"/>
      <c r="KW39"/>
      <c r="KX39"/>
      <c r="KY39"/>
      <c r="KZ39"/>
      <c r="LA39"/>
      <c r="LB39"/>
      <c r="LC39"/>
      <c r="LD39"/>
      <c r="LE39"/>
      <c r="LF39"/>
      <c r="LG39"/>
      <c r="LH39"/>
      <c r="LI39"/>
      <c r="LJ39"/>
      <c r="LK39"/>
      <c r="LL39"/>
      <c r="LM39"/>
      <c r="LN39"/>
      <c r="LO39"/>
      <c r="LP39"/>
      <c r="LQ39"/>
      <c r="LR39"/>
      <c r="LS39"/>
      <c r="LT39"/>
      <c r="LU39"/>
      <c r="LV39"/>
      <c r="LW39"/>
      <c r="LX39"/>
      <c r="LY39"/>
      <c r="LZ39"/>
      <c r="MA39"/>
      <c r="MB39"/>
      <c r="MC39"/>
      <c r="MD39"/>
      <c r="ME39"/>
      <c r="MF39"/>
      <c r="MG39"/>
      <c r="MH39"/>
      <c r="MI39"/>
      <c r="MJ39"/>
      <c r="MK39"/>
      <c r="ML39"/>
      <c r="MM39"/>
      <c r="MN39"/>
      <c r="MO39"/>
      <c r="MP39"/>
      <c r="MQ39"/>
      <c r="MR39"/>
      <c r="MS39"/>
      <c r="MT39"/>
      <c r="MU39"/>
      <c r="MV39"/>
      <c r="MW39"/>
      <c r="MX39"/>
      <c r="MY39"/>
      <c r="MZ39"/>
      <c r="NA39"/>
      <c r="NB39"/>
      <c r="NC39"/>
      <c r="ND39"/>
      <c r="NE39"/>
      <c r="NF39"/>
      <c r="NG39"/>
      <c r="NH39"/>
      <c r="NI39"/>
      <c r="NJ39"/>
      <c r="NK39"/>
      <c r="NL39"/>
      <c r="NM39"/>
      <c r="NN39"/>
      <c r="NO39"/>
      <c r="NP39"/>
      <c r="NQ39"/>
      <c r="NR39"/>
      <c r="NS39"/>
      <c r="NT39"/>
      <c r="NU39"/>
      <c r="NV39"/>
      <c r="NW39"/>
      <c r="NX39"/>
      <c r="NY39"/>
      <c r="NZ39"/>
      <c r="OA39"/>
      <c r="OB39"/>
      <c r="OC39"/>
      <c r="OD39"/>
      <c r="OE39"/>
      <c r="OF39"/>
      <c r="OG39"/>
      <c r="OH39"/>
      <c r="OI39"/>
      <c r="OJ39"/>
      <c r="OK39"/>
      <c r="OL39"/>
      <c r="OM39"/>
      <c r="ON39"/>
      <c r="OO39"/>
      <c r="OP39"/>
      <c r="OQ39"/>
      <c r="OR39"/>
      <c r="OS39"/>
      <c r="OT39"/>
      <c r="OU39"/>
      <c r="OV39"/>
      <c r="OW39"/>
      <c r="OX39"/>
      <c r="OY39"/>
      <c r="OZ39"/>
      <c r="PA39"/>
      <c r="PB39"/>
      <c r="PC39"/>
      <c r="PD39"/>
      <c r="PE39"/>
      <c r="PF39"/>
      <c r="PG39"/>
      <c r="PH39"/>
      <c r="PI39"/>
      <c r="PJ39"/>
      <c r="PK39"/>
      <c r="PL39"/>
      <c r="PM39"/>
      <c r="PN39"/>
      <c r="PO39"/>
      <c r="PP39"/>
      <c r="PQ39"/>
      <c r="PR39"/>
      <c r="PS39"/>
      <c r="PT39"/>
      <c r="PU39"/>
      <c r="PV39"/>
      <c r="PW39"/>
      <c r="PX39"/>
      <c r="PY39"/>
      <c r="PZ39"/>
      <c r="QA39"/>
      <c r="QB39"/>
      <c r="QC39"/>
      <c r="QD39"/>
      <c r="QE39"/>
      <c r="QF39"/>
      <c r="QG39"/>
      <c r="QH39"/>
      <c r="QI39"/>
      <c r="QJ39"/>
      <c r="QK39"/>
      <c r="QL39"/>
      <c r="QM39"/>
      <c r="QN39"/>
      <c r="QO39"/>
      <c r="QP39"/>
      <c r="QQ39"/>
      <c r="QR39"/>
      <c r="QS39"/>
      <c r="QT39"/>
      <c r="QU39"/>
      <c r="QV39"/>
      <c r="QW39"/>
      <c r="QX39"/>
      <c r="QY39"/>
      <c r="QZ39"/>
      <c r="RA39"/>
      <c r="RB39"/>
      <c r="RC39"/>
      <c r="RD39"/>
      <c r="RE39"/>
      <c r="RF39"/>
      <c r="RG39"/>
      <c r="RH39"/>
      <c r="RI39"/>
      <c r="RJ39"/>
      <c r="RK39"/>
      <c r="RL39"/>
      <c r="RM39"/>
      <c r="RN39"/>
      <c r="RO39"/>
      <c r="RP39"/>
      <c r="RQ39"/>
      <c r="RR39"/>
      <c r="RS39"/>
      <c r="RT39"/>
      <c r="RU39"/>
      <c r="RV39"/>
      <c r="RW39"/>
      <c r="RX39"/>
      <c r="RY39"/>
      <c r="RZ39"/>
      <c r="SA39"/>
      <c r="SB39"/>
      <c r="SC39"/>
      <c r="SD39"/>
      <c r="SE39"/>
      <c r="SF39"/>
      <c r="SG39"/>
      <c r="SH39"/>
      <c r="SI39"/>
      <c r="SJ39"/>
      <c r="SK39"/>
      <c r="SL39"/>
      <c r="SM39"/>
      <c r="SN39"/>
      <c r="SO39"/>
      <c r="SP39"/>
      <c r="SQ39"/>
      <c r="SR39"/>
      <c r="SS39"/>
      <c r="ST39"/>
      <c r="SU39"/>
      <c r="SV39"/>
      <c r="SW39"/>
      <c r="SX39"/>
      <c r="SY39"/>
      <c r="SZ39"/>
      <c r="TA39"/>
      <c r="TB39"/>
      <c r="TC39"/>
      <c r="TD39"/>
      <c r="TE39"/>
      <c r="TF39"/>
      <c r="TG39"/>
      <c r="TH39"/>
      <c r="TI39"/>
      <c r="TJ39"/>
      <c r="TK39"/>
      <c r="TL39"/>
      <c r="TM39"/>
      <c r="TN39"/>
      <c r="TO39"/>
      <c r="TP39"/>
      <c r="TQ39"/>
      <c r="TR39"/>
      <c r="TS39"/>
      <c r="TT39"/>
      <c r="TU39"/>
      <c r="TV39"/>
      <c r="TW39"/>
      <c r="TX39"/>
      <c r="TY39"/>
      <c r="TZ39"/>
      <c r="UA39"/>
      <c r="UB39"/>
      <c r="UC39"/>
      <c r="UD39"/>
      <c r="UE39"/>
      <c r="UF39"/>
      <c r="UG39"/>
      <c r="UH39"/>
      <c r="UI39"/>
      <c r="UJ39"/>
      <c r="UK39"/>
      <c r="UL39"/>
      <c r="UM39"/>
      <c r="UN39"/>
      <c r="UO39"/>
      <c r="UP39"/>
      <c r="UQ39"/>
      <c r="UR39"/>
      <c r="US39"/>
      <c r="UT39"/>
      <c r="UU39"/>
      <c r="UV39"/>
      <c r="UW39"/>
      <c r="UX39"/>
      <c r="UY39"/>
      <c r="UZ39"/>
      <c r="VA39"/>
      <c r="VB39"/>
      <c r="VC39"/>
      <c r="VD39"/>
      <c r="VE39"/>
      <c r="VF39"/>
      <c r="VG39"/>
      <c r="VH39"/>
      <c r="VI39"/>
      <c r="VJ39"/>
      <c r="VK39"/>
      <c r="VL39"/>
      <c r="VM39"/>
      <c r="VN39"/>
      <c r="VO39"/>
      <c r="VP39"/>
      <c r="VQ39"/>
      <c r="VR39"/>
      <c r="VS39"/>
      <c r="VT39"/>
      <c r="VU39"/>
      <c r="VV39"/>
      <c r="VW39"/>
      <c r="VX39"/>
      <c r="VY39"/>
      <c r="VZ39"/>
      <c r="WA39"/>
      <c r="WB39"/>
      <c r="WC39"/>
      <c r="WD39"/>
      <c r="WE39"/>
      <c r="WF39"/>
      <c r="WG39"/>
      <c r="WH39"/>
      <c r="WI39"/>
      <c r="WJ39"/>
      <c r="WK39"/>
      <c r="WL39"/>
      <c r="WM39"/>
      <c r="WN39"/>
      <c r="WO39"/>
      <c r="WP39"/>
      <c r="WQ39"/>
      <c r="WR39"/>
      <c r="WS39"/>
      <c r="WT39"/>
      <c r="WU39"/>
      <c r="WV39"/>
      <c r="WW39"/>
      <c r="WX39"/>
      <c r="WY39"/>
      <c r="WZ39"/>
      <c r="XA39"/>
      <c r="XB39"/>
      <c r="XC39"/>
      <c r="XD39"/>
      <c r="XE39"/>
      <c r="XF39"/>
      <c r="XG39"/>
      <c r="XH39"/>
      <c r="XI39"/>
      <c r="XJ39"/>
      <c r="XK39"/>
      <c r="XL39"/>
      <c r="XM39"/>
      <c r="XN39"/>
      <c r="XO39"/>
      <c r="XP39"/>
      <c r="XQ39"/>
      <c r="XR39"/>
      <c r="XS39"/>
      <c r="XT39"/>
      <c r="XU39"/>
      <c r="XV39"/>
      <c r="XW39"/>
      <c r="XX39"/>
      <c r="XY39"/>
      <c r="XZ39"/>
      <c r="YA39"/>
      <c r="YB39"/>
      <c r="YC39"/>
      <c r="YD39"/>
      <c r="YE39"/>
      <c r="YF39"/>
      <c r="YG39"/>
      <c r="YH39"/>
      <c r="YI39"/>
      <c r="YJ39"/>
      <c r="YK39"/>
      <c r="YL39"/>
      <c r="YM39"/>
      <c r="YN39"/>
      <c r="YO39"/>
      <c r="YP39"/>
      <c r="YQ39"/>
      <c r="YR39"/>
      <c r="YS39"/>
      <c r="YT39"/>
      <c r="YU39"/>
      <c r="YV39"/>
      <c r="YW39"/>
      <c r="YX39"/>
      <c r="YY39"/>
      <c r="YZ39"/>
      <c r="ZA39"/>
      <c r="ZB39"/>
      <c r="ZC39"/>
      <c r="ZD39"/>
      <c r="ZE39"/>
      <c r="ZF39"/>
      <c r="ZG39"/>
      <c r="ZH39"/>
      <c r="ZI39"/>
      <c r="ZJ39"/>
      <c r="ZK39"/>
      <c r="ZL39"/>
      <c r="ZM39"/>
      <c r="ZN39"/>
      <c r="ZO39"/>
      <c r="ZP39"/>
      <c r="ZQ39"/>
      <c r="ZR39"/>
      <c r="ZS39"/>
      <c r="ZT39"/>
      <c r="ZU39"/>
      <c r="ZV39"/>
      <c r="ZW39"/>
      <c r="ZX39"/>
      <c r="ZY39"/>
      <c r="ZZ39"/>
      <c r="AAA39"/>
      <c r="AAB39"/>
      <c r="AAC39"/>
      <c r="AAD39"/>
      <c r="AAE39"/>
      <c r="AAF39"/>
      <c r="AAG39"/>
      <c r="AAH39"/>
      <c r="AAI39"/>
      <c r="AAJ39"/>
      <c r="AAK39"/>
      <c r="AAL39"/>
      <c r="AAM39"/>
      <c r="AAN39"/>
      <c r="AAO39"/>
      <c r="AAP39"/>
      <c r="AAQ39"/>
      <c r="AAR39"/>
      <c r="AAS39"/>
      <c r="AAT39"/>
      <c r="AAU39"/>
      <c r="AAV39"/>
      <c r="AAW39"/>
      <c r="AAX39"/>
      <c r="AAY39"/>
      <c r="AAZ39"/>
      <c r="ABA39"/>
      <c r="ABB39"/>
      <c r="ABC39"/>
      <c r="ABD39"/>
      <c r="ABE39"/>
      <c r="ABF39"/>
      <c r="ABG39"/>
      <c r="ABH39"/>
      <c r="ABI39"/>
      <c r="ABJ39"/>
      <c r="ABK39"/>
      <c r="ABL39"/>
      <c r="ABM39"/>
      <c r="ABN39"/>
      <c r="ABO39"/>
      <c r="ABP39"/>
      <c r="ABQ39"/>
      <c r="ABR39"/>
      <c r="ABS39"/>
      <c r="ABT39"/>
      <c r="ABU39"/>
      <c r="ABV39"/>
      <c r="ABW39"/>
      <c r="ABX39"/>
      <c r="ABY39"/>
      <c r="ABZ39"/>
      <c r="ACA39"/>
      <c r="ACB39"/>
      <c r="ACC39"/>
      <c r="ACD39"/>
      <c r="ACE39"/>
      <c r="ACF39"/>
      <c r="ACG39"/>
      <c r="ACH39"/>
      <c r="ACI39"/>
      <c r="ACJ39"/>
      <c r="ACK39"/>
      <c r="ACL39"/>
      <c r="ACM39"/>
      <c r="ACN39"/>
      <c r="ACO39"/>
      <c r="ACP39"/>
      <c r="ACQ39"/>
      <c r="ACR39"/>
      <c r="ACS39"/>
      <c r="ACT39"/>
      <c r="ACU39"/>
      <c r="ACV39"/>
      <c r="ACW39"/>
      <c r="ACX39"/>
      <c r="ACY39"/>
      <c r="ACZ39"/>
      <c r="ADA39"/>
      <c r="ADB39"/>
      <c r="ADC39"/>
      <c r="ADD39"/>
      <c r="ADE39"/>
      <c r="ADF39"/>
      <c r="ADG39"/>
      <c r="ADH39"/>
      <c r="ADI39"/>
      <c r="ADJ39"/>
      <c r="ADK39"/>
      <c r="ADL39"/>
      <c r="ADM39"/>
      <c r="ADN39"/>
      <c r="ADO39"/>
      <c r="ADP39"/>
      <c r="ADQ39"/>
      <c r="ADR39"/>
      <c r="ADS39"/>
      <c r="ADT39"/>
      <c r="ADU39"/>
      <c r="ADV39"/>
      <c r="ADW39"/>
      <c r="ADX39"/>
      <c r="ADY39"/>
      <c r="ADZ39"/>
      <c r="AEA39"/>
      <c r="AEB39"/>
      <c r="AEC39"/>
      <c r="AED39"/>
      <c r="AEE39"/>
      <c r="AEF39"/>
      <c r="AEG39"/>
      <c r="AEH39"/>
      <c r="AEI39"/>
      <c r="AEJ39"/>
      <c r="AEK39"/>
      <c r="AEL39"/>
      <c r="AEM39"/>
      <c r="AEN39"/>
      <c r="AEO39"/>
      <c r="AEP39"/>
      <c r="AEQ39"/>
      <c r="AER39"/>
      <c r="AES39"/>
      <c r="AET39"/>
      <c r="AEU39"/>
      <c r="AEV39"/>
      <c r="AEW39"/>
      <c r="AEX39"/>
      <c r="AEY39"/>
      <c r="AEZ39"/>
      <c r="AFA39"/>
      <c r="AFB39"/>
      <c r="AFC39"/>
      <c r="AFD39"/>
      <c r="AFE39"/>
      <c r="AFF39"/>
      <c r="AFG39"/>
      <c r="AFH39"/>
      <c r="AFI39"/>
      <c r="AFJ39"/>
      <c r="AFK39"/>
      <c r="AFL39"/>
      <c r="AFM39"/>
      <c r="AFN39"/>
      <c r="AFO39"/>
      <c r="AFP39"/>
      <c r="AFQ39"/>
      <c r="AFR39"/>
      <c r="AFS39"/>
      <c r="AFT39"/>
      <c r="AFU39"/>
      <c r="AFV39"/>
      <c r="AFW39"/>
      <c r="AFX39"/>
      <c r="AFY39"/>
      <c r="AFZ39"/>
      <c r="AGA39"/>
      <c r="AGB39"/>
      <c r="AGC39"/>
      <c r="AGD39"/>
      <c r="AGE39"/>
      <c r="AGF39"/>
      <c r="AGG39"/>
      <c r="AGH39"/>
      <c r="AGI39"/>
      <c r="AGJ39"/>
      <c r="AGK39"/>
      <c r="AGL39"/>
      <c r="AGM39"/>
      <c r="AGN39"/>
      <c r="AGO39"/>
      <c r="AGP39"/>
      <c r="AGQ39"/>
      <c r="AGR39"/>
      <c r="AGS39"/>
      <c r="AGT39"/>
      <c r="AGU39"/>
      <c r="AGV39"/>
      <c r="AGW39"/>
      <c r="AGX39"/>
      <c r="AGY39"/>
      <c r="AGZ39"/>
      <c r="AHA39"/>
      <c r="AHB39"/>
      <c r="AHC39"/>
      <c r="AHD39"/>
      <c r="AHE39"/>
      <c r="AHF39"/>
      <c r="AHG39"/>
      <c r="AHH39"/>
      <c r="AHI39"/>
      <c r="AHJ39"/>
      <c r="AHK39"/>
      <c r="AHL39"/>
      <c r="AHM39"/>
      <c r="AHN39"/>
      <c r="AHO39"/>
      <c r="AHP39"/>
      <c r="AHQ39"/>
      <c r="AHR39"/>
      <c r="AHS39"/>
      <c r="AHT39"/>
      <c r="AHU39"/>
      <c r="AHV39"/>
      <c r="AHW39"/>
      <c r="AHX39"/>
      <c r="AHY39"/>
      <c r="AHZ39"/>
      <c r="AIA39"/>
      <c r="AIB39"/>
      <c r="AIC39"/>
      <c r="AID39"/>
      <c r="AIE39"/>
      <c r="AIF39"/>
      <c r="AIG39"/>
      <c r="AIH39"/>
      <c r="AII39"/>
      <c r="AIJ39"/>
      <c r="AIK39"/>
      <c r="AIL39"/>
      <c r="AIM39"/>
      <c r="AIN39"/>
      <c r="AIO39"/>
      <c r="AIP39"/>
      <c r="AIQ39"/>
      <c r="AIR39"/>
      <c r="AIS39"/>
      <c r="AIT39"/>
      <c r="AIU39"/>
      <c r="AIV39"/>
      <c r="AIW39"/>
      <c r="AIX39"/>
      <c r="AIY39"/>
      <c r="AIZ39"/>
      <c r="AJA39"/>
      <c r="AJB39"/>
      <c r="AJC39"/>
      <c r="AJD39"/>
      <c r="AJE39"/>
      <c r="AJF39"/>
      <c r="AJG39"/>
      <c r="AJH39"/>
      <c r="AJI39"/>
      <c r="AJJ39"/>
      <c r="AJK39"/>
      <c r="AJL39"/>
      <c r="AJM39"/>
      <c r="AJN39"/>
      <c r="AJO39"/>
      <c r="AJP39"/>
      <c r="AJQ39"/>
      <c r="AJR39"/>
      <c r="AJS39"/>
      <c r="AJT39"/>
      <c r="AJU39"/>
      <c r="AJV39"/>
      <c r="AJW39"/>
      <c r="AJX39"/>
      <c r="AJY39"/>
      <c r="AJZ39"/>
      <c r="AKA39"/>
      <c r="AKB39"/>
      <c r="AKC39"/>
      <c r="AKD39"/>
      <c r="AKE39"/>
      <c r="AKF39"/>
      <c r="AKG39"/>
      <c r="AKH39"/>
      <c r="AKI39"/>
      <c r="AKJ39"/>
      <c r="AKK39"/>
      <c r="AKL39"/>
      <c r="AKM39"/>
      <c r="AKN39"/>
      <c r="AKO39"/>
      <c r="AKP39"/>
      <c r="AKQ39"/>
      <c r="AKR39"/>
      <c r="AKS39"/>
      <c r="AKT39"/>
      <c r="AKU39"/>
      <c r="AKV39"/>
      <c r="AKW39"/>
      <c r="AKX39"/>
      <c r="AKY39"/>
      <c r="AKZ39"/>
      <c r="ALA39"/>
      <c r="ALB39"/>
      <c r="ALC39"/>
      <c r="ALD39"/>
      <c r="ALE39"/>
      <c r="ALF39"/>
      <c r="ALG39"/>
      <c r="ALH39"/>
      <c r="ALI39"/>
      <c r="ALJ39"/>
      <c r="ALK39"/>
      <c r="ALL39"/>
      <c r="ALM39"/>
      <c r="ALN39"/>
      <c r="ALO39"/>
      <c r="ALP39"/>
      <c r="ALQ39"/>
      <c r="ALR39"/>
      <c r="ALS39"/>
      <c r="ALT39"/>
      <c r="ALU39"/>
      <c r="ALV39"/>
      <c r="ALW39"/>
      <c r="ALX39"/>
      <c r="ALY39"/>
      <c r="ALZ39"/>
      <c r="AMA39"/>
      <c r="AMB39"/>
      <c r="AMC39"/>
      <c r="AMD39"/>
      <c r="AME39"/>
      <c r="AMF39"/>
      <c r="AMG39"/>
      <c r="AMH39"/>
      <c r="AMI39"/>
      <c r="AMJ39"/>
      <c r="AMK39"/>
      <c r="AML39"/>
      <c r="AMM39"/>
      <c r="AMN39"/>
      <c r="AMO39"/>
    </row>
    <row r="40" spans="1:1029">
      <c r="A40" s="25" t="str">
        <f t="shared" si="4"/>
        <v>Name</v>
      </c>
      <c r="B40" s="26" t="s">
        <v>1498</v>
      </c>
      <c r="C40" s="25" t="s">
        <v>1542</v>
      </c>
      <c r="D40" s="25"/>
      <c r="E40" s="25"/>
      <c r="F40" s="25" t="str">
        <f t="shared" si="5"/>
        <v>Criterion. Name</v>
      </c>
      <c r="G40" s="25"/>
      <c r="H40" s="25" t="s">
        <v>365</v>
      </c>
      <c r="I40" s="25"/>
      <c r="J40" s="25"/>
      <c r="K40" s="25" t="s">
        <v>933</v>
      </c>
      <c r="L40" s="25" t="str">
        <f t="shared" si="6"/>
        <v>Name</v>
      </c>
      <c r="M40" s="25" t="s">
        <v>933</v>
      </c>
      <c r="N40" s="25"/>
      <c r="O40" s="25" t="str">
        <f t="shared" si="7"/>
        <v>Name. Type</v>
      </c>
      <c r="P40" s="25"/>
      <c r="Q40" s="25"/>
      <c r="R40" s="25" t="s">
        <v>1490</v>
      </c>
      <c r="S40" s="14"/>
      <c r="T40" s="14"/>
      <c r="U40" s="14"/>
      <c r="V40" s="14"/>
      <c r="W40" s="14"/>
      <c r="X40" s="14"/>
      <c r="Y40" s="14" t="s">
        <v>1485</v>
      </c>
      <c r="Z40" s="14"/>
      <c r="AA40" s="14" t="s">
        <v>1486</v>
      </c>
      <c r="AB40" s="14"/>
      <c r="AC40" s="14"/>
      <c r="AD40" s="14"/>
      <c r="AE40" s="14" t="s">
        <v>1536</v>
      </c>
      <c r="AF40" s="72">
        <v>20180208</v>
      </c>
      <c r="AG40"/>
      <c r="AH40"/>
      <c r="AI40"/>
      <c r="AJ40"/>
      <c r="AK40"/>
      <c r="AL40"/>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c r="FZ40"/>
      <c r="GA40"/>
      <c r="GB40"/>
      <c r="GC40"/>
      <c r="GD40"/>
      <c r="GE40"/>
      <c r="GF40"/>
      <c r="GG40"/>
      <c r="GH40"/>
      <c r="GI40"/>
      <c r="GJ40"/>
      <c r="GK40"/>
      <c r="GL40"/>
      <c r="GM40"/>
      <c r="GN40"/>
      <c r="GO40"/>
      <c r="GP40"/>
      <c r="GQ40"/>
      <c r="GR40"/>
      <c r="GS40"/>
      <c r="GT40"/>
      <c r="GU40"/>
      <c r="GV40"/>
      <c r="GW40"/>
      <c r="GX40"/>
      <c r="GY40"/>
      <c r="GZ40"/>
      <c r="HA40"/>
      <c r="HB40"/>
      <c r="HC40"/>
      <c r="HD40"/>
      <c r="HE40"/>
      <c r="HF40"/>
      <c r="HG40"/>
      <c r="HH40"/>
      <c r="HI40"/>
      <c r="HJ40"/>
      <c r="HK40"/>
      <c r="HL40"/>
      <c r="HM40"/>
      <c r="HN40"/>
      <c r="HO40"/>
      <c r="HP40"/>
      <c r="HQ40"/>
      <c r="HR40"/>
      <c r="HS40"/>
      <c r="HT40"/>
      <c r="HU40"/>
      <c r="HV40"/>
      <c r="HW40"/>
      <c r="HX40"/>
      <c r="HY40"/>
      <c r="HZ40"/>
      <c r="IA40"/>
      <c r="IB40"/>
      <c r="IC40"/>
      <c r="ID40"/>
      <c r="IE40"/>
      <c r="IF40"/>
      <c r="IG40"/>
      <c r="IH40"/>
      <c r="II40"/>
      <c r="IJ40"/>
      <c r="IK40"/>
      <c r="IL40"/>
      <c r="IM40"/>
      <c r="IN40"/>
      <c r="IO40"/>
      <c r="IP40"/>
      <c r="IQ40"/>
      <c r="IR40"/>
      <c r="IS40"/>
      <c r="IT40"/>
      <c r="IU40"/>
      <c r="IV40"/>
      <c r="IW40"/>
      <c r="IX40"/>
      <c r="IY40"/>
      <c r="IZ40"/>
      <c r="JA40"/>
      <c r="JB40"/>
      <c r="JC40"/>
      <c r="JD40"/>
      <c r="JE40"/>
      <c r="JF40"/>
      <c r="JG40"/>
      <c r="JH40"/>
      <c r="JI40"/>
      <c r="JJ40"/>
      <c r="JK40"/>
      <c r="JL40"/>
      <c r="JM40"/>
      <c r="JN40"/>
      <c r="JO40"/>
      <c r="JP40"/>
      <c r="JQ40"/>
      <c r="JR40"/>
      <c r="JS40"/>
      <c r="JT40"/>
      <c r="JU40"/>
      <c r="JV40"/>
      <c r="JW40"/>
      <c r="JX40"/>
      <c r="JY40"/>
      <c r="JZ40"/>
      <c r="KA40"/>
      <c r="KB40"/>
      <c r="KC40"/>
      <c r="KD40"/>
      <c r="KE40"/>
      <c r="KF40"/>
      <c r="KG40"/>
      <c r="KH40"/>
      <c r="KI40"/>
      <c r="KJ40"/>
      <c r="KK40"/>
      <c r="KL40"/>
      <c r="KM40"/>
      <c r="KN40"/>
      <c r="KO40"/>
      <c r="KP40"/>
      <c r="KQ40"/>
      <c r="KR40"/>
      <c r="KS40"/>
      <c r="KT40"/>
      <c r="KU40"/>
      <c r="KV40"/>
      <c r="KW40"/>
      <c r="KX40"/>
      <c r="KY40"/>
      <c r="KZ40"/>
      <c r="LA40"/>
      <c r="LB40"/>
      <c r="LC40"/>
      <c r="LD40"/>
      <c r="LE40"/>
      <c r="LF40"/>
      <c r="LG40"/>
      <c r="LH40"/>
      <c r="LI40"/>
      <c r="LJ40"/>
      <c r="LK40"/>
      <c r="LL40"/>
      <c r="LM40"/>
      <c r="LN40"/>
      <c r="LO40"/>
      <c r="LP40"/>
      <c r="LQ40"/>
      <c r="LR40"/>
      <c r="LS40"/>
      <c r="LT40"/>
      <c r="LU40"/>
      <c r="LV40"/>
      <c r="LW40"/>
      <c r="LX40"/>
      <c r="LY40"/>
      <c r="LZ40"/>
      <c r="MA40"/>
      <c r="MB40"/>
      <c r="MC40"/>
      <c r="MD40"/>
      <c r="ME40"/>
      <c r="MF40"/>
      <c r="MG40"/>
      <c r="MH40"/>
      <c r="MI40"/>
      <c r="MJ40"/>
      <c r="MK40"/>
      <c r="ML40"/>
      <c r="MM40"/>
      <c r="MN40"/>
      <c r="MO40"/>
      <c r="MP40"/>
      <c r="MQ40"/>
      <c r="MR40"/>
      <c r="MS40"/>
      <c r="MT40"/>
      <c r="MU40"/>
      <c r="MV40"/>
      <c r="MW40"/>
      <c r="MX40"/>
      <c r="MY40"/>
      <c r="MZ40"/>
      <c r="NA40"/>
      <c r="NB40"/>
      <c r="NC40"/>
      <c r="ND40"/>
      <c r="NE40"/>
      <c r="NF40"/>
      <c r="NG40"/>
      <c r="NH40"/>
      <c r="NI40"/>
      <c r="NJ40"/>
      <c r="NK40"/>
      <c r="NL40"/>
      <c r="NM40"/>
      <c r="NN40"/>
      <c r="NO40"/>
      <c r="NP40"/>
      <c r="NQ40"/>
      <c r="NR40"/>
      <c r="NS40"/>
      <c r="NT40"/>
      <c r="NU40"/>
      <c r="NV40"/>
      <c r="NW40"/>
      <c r="NX40"/>
      <c r="NY40"/>
      <c r="NZ40"/>
      <c r="OA40"/>
      <c r="OB40"/>
      <c r="OC40"/>
      <c r="OD40"/>
      <c r="OE40"/>
      <c r="OF40"/>
      <c r="OG40"/>
      <c r="OH40"/>
      <c r="OI40"/>
      <c r="OJ40"/>
      <c r="OK40"/>
      <c r="OL40"/>
      <c r="OM40"/>
      <c r="ON40"/>
      <c r="OO40"/>
      <c r="OP40"/>
      <c r="OQ40"/>
      <c r="OR40"/>
      <c r="OS40"/>
      <c r="OT40"/>
      <c r="OU40"/>
      <c r="OV40"/>
      <c r="OW40"/>
      <c r="OX40"/>
      <c r="OY40"/>
      <c r="OZ40"/>
      <c r="PA40"/>
      <c r="PB40"/>
      <c r="PC40"/>
      <c r="PD40"/>
      <c r="PE40"/>
      <c r="PF40"/>
      <c r="PG40"/>
      <c r="PH40"/>
      <c r="PI40"/>
      <c r="PJ40"/>
      <c r="PK40"/>
      <c r="PL40"/>
      <c r="PM40"/>
      <c r="PN40"/>
      <c r="PO40"/>
      <c r="PP40"/>
      <c r="PQ40"/>
      <c r="PR40"/>
      <c r="PS40"/>
      <c r="PT40"/>
      <c r="PU40"/>
      <c r="PV40"/>
      <c r="PW40"/>
      <c r="PX40"/>
      <c r="PY40"/>
      <c r="PZ40"/>
      <c r="QA40"/>
      <c r="QB40"/>
      <c r="QC40"/>
      <c r="QD40"/>
      <c r="QE40"/>
      <c r="QF40"/>
      <c r="QG40"/>
      <c r="QH40"/>
      <c r="QI40"/>
      <c r="QJ40"/>
      <c r="QK40"/>
      <c r="QL40"/>
      <c r="QM40"/>
      <c r="QN40"/>
      <c r="QO40"/>
      <c r="QP40"/>
      <c r="QQ40"/>
      <c r="QR40"/>
      <c r="QS40"/>
      <c r="QT40"/>
      <c r="QU40"/>
      <c r="QV40"/>
      <c r="QW40"/>
      <c r="QX40"/>
      <c r="QY40"/>
      <c r="QZ40"/>
      <c r="RA40"/>
      <c r="RB40"/>
      <c r="RC40"/>
      <c r="RD40"/>
      <c r="RE40"/>
      <c r="RF40"/>
      <c r="RG40"/>
      <c r="RH40"/>
      <c r="RI40"/>
      <c r="RJ40"/>
      <c r="RK40"/>
      <c r="RL40"/>
      <c r="RM40"/>
      <c r="RN40"/>
      <c r="RO40"/>
      <c r="RP40"/>
      <c r="RQ40"/>
      <c r="RR40"/>
      <c r="RS40"/>
      <c r="RT40"/>
      <c r="RU40"/>
      <c r="RV40"/>
      <c r="RW40"/>
      <c r="RX40"/>
      <c r="RY40"/>
      <c r="RZ40"/>
      <c r="SA40"/>
      <c r="SB40"/>
      <c r="SC40"/>
      <c r="SD40"/>
      <c r="SE40"/>
      <c r="SF40"/>
      <c r="SG40"/>
      <c r="SH40"/>
      <c r="SI40"/>
      <c r="SJ40"/>
      <c r="SK40"/>
      <c r="SL40"/>
      <c r="SM40"/>
      <c r="SN40"/>
      <c r="SO40"/>
      <c r="SP40"/>
      <c r="SQ40"/>
      <c r="SR40"/>
      <c r="SS40"/>
      <c r="ST40"/>
      <c r="SU40"/>
      <c r="SV40"/>
      <c r="SW40"/>
      <c r="SX40"/>
      <c r="SY40"/>
      <c r="SZ40"/>
      <c r="TA40"/>
      <c r="TB40"/>
      <c r="TC40"/>
      <c r="TD40"/>
      <c r="TE40"/>
      <c r="TF40"/>
      <c r="TG40"/>
      <c r="TH40"/>
      <c r="TI40"/>
      <c r="TJ40"/>
      <c r="TK40"/>
      <c r="TL40"/>
      <c r="TM40"/>
      <c r="TN40"/>
      <c r="TO40"/>
      <c r="TP40"/>
      <c r="TQ40"/>
      <c r="TR40"/>
      <c r="TS40"/>
      <c r="TT40"/>
      <c r="TU40"/>
      <c r="TV40"/>
      <c r="TW40"/>
      <c r="TX40"/>
      <c r="TY40"/>
      <c r="TZ40"/>
      <c r="UA40"/>
      <c r="UB40"/>
      <c r="UC40"/>
      <c r="UD40"/>
      <c r="UE40"/>
      <c r="UF40"/>
      <c r="UG40"/>
      <c r="UH40"/>
      <c r="UI40"/>
      <c r="UJ40"/>
      <c r="UK40"/>
      <c r="UL40"/>
      <c r="UM40"/>
      <c r="UN40"/>
      <c r="UO40"/>
      <c r="UP40"/>
      <c r="UQ40"/>
      <c r="UR40"/>
      <c r="US40"/>
      <c r="UT40"/>
      <c r="UU40"/>
      <c r="UV40"/>
      <c r="UW40"/>
      <c r="UX40"/>
      <c r="UY40"/>
      <c r="UZ40"/>
      <c r="VA40"/>
      <c r="VB40"/>
      <c r="VC40"/>
      <c r="VD40"/>
      <c r="VE40"/>
      <c r="VF40"/>
      <c r="VG40"/>
      <c r="VH40"/>
      <c r="VI40"/>
      <c r="VJ40"/>
      <c r="VK40"/>
      <c r="VL40"/>
      <c r="VM40"/>
      <c r="VN40"/>
      <c r="VO40"/>
      <c r="VP40"/>
      <c r="VQ40"/>
      <c r="VR40"/>
      <c r="VS40"/>
      <c r="VT40"/>
      <c r="VU40"/>
      <c r="VV40"/>
      <c r="VW40"/>
      <c r="VX40"/>
      <c r="VY40"/>
      <c r="VZ40"/>
      <c r="WA40"/>
      <c r="WB40"/>
      <c r="WC40"/>
      <c r="WD40"/>
      <c r="WE40"/>
      <c r="WF40"/>
      <c r="WG40"/>
      <c r="WH40"/>
      <c r="WI40"/>
      <c r="WJ40"/>
      <c r="WK40"/>
      <c r="WL40"/>
      <c r="WM40"/>
      <c r="WN40"/>
      <c r="WO40"/>
      <c r="WP40"/>
      <c r="WQ40"/>
      <c r="WR40"/>
      <c r="WS40"/>
      <c r="WT40"/>
      <c r="WU40"/>
      <c r="WV40"/>
      <c r="WW40"/>
      <c r="WX40"/>
      <c r="WY40"/>
      <c r="WZ40"/>
      <c r="XA40"/>
      <c r="XB40"/>
      <c r="XC40"/>
      <c r="XD40"/>
      <c r="XE40"/>
      <c r="XF40"/>
      <c r="XG40"/>
      <c r="XH40"/>
      <c r="XI40"/>
      <c r="XJ40"/>
      <c r="XK40"/>
      <c r="XL40"/>
      <c r="XM40"/>
      <c r="XN40"/>
      <c r="XO40"/>
      <c r="XP40"/>
      <c r="XQ40"/>
      <c r="XR40"/>
      <c r="XS40"/>
      <c r="XT40"/>
      <c r="XU40"/>
      <c r="XV40"/>
      <c r="XW40"/>
      <c r="XX40"/>
      <c r="XY40"/>
      <c r="XZ40"/>
      <c r="YA40"/>
      <c r="YB40"/>
      <c r="YC40"/>
      <c r="YD40"/>
      <c r="YE40"/>
      <c r="YF40"/>
      <c r="YG40"/>
      <c r="YH40"/>
      <c r="YI40"/>
      <c r="YJ40"/>
      <c r="YK40"/>
      <c r="YL40"/>
      <c r="YM40"/>
      <c r="YN40"/>
      <c r="YO40"/>
      <c r="YP40"/>
      <c r="YQ40"/>
      <c r="YR40"/>
      <c r="YS40"/>
      <c r="YT40"/>
      <c r="YU40"/>
      <c r="YV40"/>
      <c r="YW40"/>
      <c r="YX40"/>
      <c r="YY40"/>
      <c r="YZ40"/>
      <c r="ZA40"/>
      <c r="ZB40"/>
      <c r="ZC40"/>
      <c r="ZD40"/>
      <c r="ZE40"/>
      <c r="ZF40"/>
      <c r="ZG40"/>
      <c r="ZH40"/>
      <c r="ZI40"/>
      <c r="ZJ40"/>
      <c r="ZK40"/>
      <c r="ZL40"/>
      <c r="ZM40"/>
      <c r="ZN40"/>
      <c r="ZO40"/>
      <c r="ZP40"/>
      <c r="ZQ40"/>
      <c r="ZR40"/>
      <c r="ZS40"/>
      <c r="ZT40"/>
      <c r="ZU40"/>
      <c r="ZV40"/>
      <c r="ZW40"/>
      <c r="ZX40"/>
      <c r="ZY40"/>
      <c r="ZZ40"/>
      <c r="AAA40"/>
      <c r="AAB40"/>
      <c r="AAC40"/>
      <c r="AAD40"/>
      <c r="AAE40"/>
      <c r="AAF40"/>
      <c r="AAG40"/>
      <c r="AAH40"/>
      <c r="AAI40"/>
      <c r="AAJ40"/>
      <c r="AAK40"/>
      <c r="AAL40"/>
      <c r="AAM40"/>
      <c r="AAN40"/>
      <c r="AAO40"/>
      <c r="AAP40"/>
      <c r="AAQ40"/>
      <c r="AAR40"/>
      <c r="AAS40"/>
      <c r="AAT40"/>
      <c r="AAU40"/>
      <c r="AAV40"/>
      <c r="AAW40"/>
      <c r="AAX40"/>
      <c r="AAY40"/>
      <c r="AAZ40"/>
      <c r="ABA40"/>
      <c r="ABB40"/>
      <c r="ABC40"/>
      <c r="ABD40"/>
      <c r="ABE40"/>
      <c r="ABF40"/>
      <c r="ABG40"/>
      <c r="ABH40"/>
      <c r="ABI40"/>
      <c r="ABJ40"/>
      <c r="ABK40"/>
      <c r="ABL40"/>
      <c r="ABM40"/>
      <c r="ABN40"/>
      <c r="ABO40"/>
      <c r="ABP40"/>
      <c r="ABQ40"/>
      <c r="ABR40"/>
      <c r="ABS40"/>
      <c r="ABT40"/>
      <c r="ABU40"/>
      <c r="ABV40"/>
      <c r="ABW40"/>
      <c r="ABX40"/>
      <c r="ABY40"/>
      <c r="ABZ40"/>
      <c r="ACA40"/>
      <c r="ACB40"/>
      <c r="ACC40"/>
      <c r="ACD40"/>
      <c r="ACE40"/>
      <c r="ACF40"/>
      <c r="ACG40"/>
      <c r="ACH40"/>
      <c r="ACI40"/>
      <c r="ACJ40"/>
      <c r="ACK40"/>
      <c r="ACL40"/>
      <c r="ACM40"/>
      <c r="ACN40"/>
      <c r="ACO40"/>
      <c r="ACP40"/>
      <c r="ACQ40"/>
      <c r="ACR40"/>
      <c r="ACS40"/>
      <c r="ACT40"/>
      <c r="ACU40"/>
      <c r="ACV40"/>
      <c r="ACW40"/>
      <c r="ACX40"/>
      <c r="ACY40"/>
      <c r="ACZ40"/>
      <c r="ADA40"/>
      <c r="ADB40"/>
      <c r="ADC40"/>
      <c r="ADD40"/>
      <c r="ADE40"/>
      <c r="ADF40"/>
      <c r="ADG40"/>
      <c r="ADH40"/>
      <c r="ADI40"/>
      <c r="ADJ40"/>
      <c r="ADK40"/>
      <c r="ADL40"/>
      <c r="ADM40"/>
      <c r="ADN40"/>
      <c r="ADO40"/>
      <c r="ADP40"/>
      <c r="ADQ40"/>
      <c r="ADR40"/>
      <c r="ADS40"/>
      <c r="ADT40"/>
      <c r="ADU40"/>
      <c r="ADV40"/>
      <c r="ADW40"/>
      <c r="ADX40"/>
      <c r="ADY40"/>
      <c r="ADZ40"/>
      <c r="AEA40"/>
      <c r="AEB40"/>
      <c r="AEC40"/>
      <c r="AED40"/>
      <c r="AEE40"/>
      <c r="AEF40"/>
      <c r="AEG40"/>
      <c r="AEH40"/>
      <c r="AEI40"/>
      <c r="AEJ40"/>
      <c r="AEK40"/>
      <c r="AEL40"/>
      <c r="AEM40"/>
      <c r="AEN40"/>
      <c r="AEO40"/>
      <c r="AEP40"/>
      <c r="AEQ40"/>
      <c r="AER40"/>
      <c r="AES40"/>
      <c r="AET40"/>
      <c r="AEU40"/>
      <c r="AEV40"/>
      <c r="AEW40"/>
      <c r="AEX40"/>
      <c r="AEY40"/>
      <c r="AEZ40"/>
      <c r="AFA40"/>
      <c r="AFB40"/>
      <c r="AFC40"/>
      <c r="AFD40"/>
      <c r="AFE40"/>
      <c r="AFF40"/>
      <c r="AFG40"/>
      <c r="AFH40"/>
      <c r="AFI40"/>
      <c r="AFJ40"/>
      <c r="AFK40"/>
      <c r="AFL40"/>
      <c r="AFM40"/>
      <c r="AFN40"/>
      <c r="AFO40"/>
      <c r="AFP40"/>
      <c r="AFQ40"/>
      <c r="AFR40"/>
      <c r="AFS40"/>
      <c r="AFT40"/>
      <c r="AFU40"/>
      <c r="AFV40"/>
      <c r="AFW40"/>
      <c r="AFX40"/>
      <c r="AFY40"/>
      <c r="AFZ40"/>
      <c r="AGA40"/>
      <c r="AGB40"/>
      <c r="AGC40"/>
      <c r="AGD40"/>
      <c r="AGE40"/>
      <c r="AGF40"/>
      <c r="AGG40"/>
      <c r="AGH40"/>
      <c r="AGI40"/>
      <c r="AGJ40"/>
      <c r="AGK40"/>
      <c r="AGL40"/>
      <c r="AGM40"/>
      <c r="AGN40"/>
      <c r="AGO40"/>
      <c r="AGP40"/>
      <c r="AGQ40"/>
      <c r="AGR40"/>
      <c r="AGS40"/>
      <c r="AGT40"/>
      <c r="AGU40"/>
      <c r="AGV40"/>
      <c r="AGW40"/>
      <c r="AGX40"/>
      <c r="AGY40"/>
      <c r="AGZ40"/>
      <c r="AHA40"/>
      <c r="AHB40"/>
      <c r="AHC40"/>
      <c r="AHD40"/>
      <c r="AHE40"/>
      <c r="AHF40"/>
      <c r="AHG40"/>
      <c r="AHH40"/>
      <c r="AHI40"/>
      <c r="AHJ40"/>
      <c r="AHK40"/>
      <c r="AHL40"/>
      <c r="AHM40"/>
      <c r="AHN40"/>
      <c r="AHO40"/>
      <c r="AHP40"/>
      <c r="AHQ40"/>
      <c r="AHR40"/>
      <c r="AHS40"/>
      <c r="AHT40"/>
      <c r="AHU40"/>
      <c r="AHV40"/>
      <c r="AHW40"/>
      <c r="AHX40"/>
      <c r="AHY40"/>
      <c r="AHZ40"/>
      <c r="AIA40"/>
      <c r="AIB40"/>
      <c r="AIC40"/>
      <c r="AID40"/>
      <c r="AIE40"/>
      <c r="AIF40"/>
      <c r="AIG40"/>
      <c r="AIH40"/>
      <c r="AII40"/>
      <c r="AIJ40"/>
      <c r="AIK40"/>
      <c r="AIL40"/>
      <c r="AIM40"/>
      <c r="AIN40"/>
      <c r="AIO40"/>
      <c r="AIP40"/>
      <c r="AIQ40"/>
      <c r="AIR40"/>
      <c r="AIS40"/>
      <c r="AIT40"/>
      <c r="AIU40"/>
      <c r="AIV40"/>
      <c r="AIW40"/>
      <c r="AIX40"/>
      <c r="AIY40"/>
      <c r="AIZ40"/>
      <c r="AJA40"/>
      <c r="AJB40"/>
      <c r="AJC40"/>
      <c r="AJD40"/>
      <c r="AJE40"/>
      <c r="AJF40"/>
      <c r="AJG40"/>
      <c r="AJH40"/>
      <c r="AJI40"/>
      <c r="AJJ40"/>
      <c r="AJK40"/>
      <c r="AJL40"/>
      <c r="AJM40"/>
      <c r="AJN40"/>
      <c r="AJO40"/>
      <c r="AJP40"/>
      <c r="AJQ40"/>
      <c r="AJR40"/>
      <c r="AJS40"/>
      <c r="AJT40"/>
      <c r="AJU40"/>
      <c r="AJV40"/>
      <c r="AJW40"/>
      <c r="AJX40"/>
      <c r="AJY40"/>
      <c r="AJZ40"/>
      <c r="AKA40"/>
      <c r="AKB40"/>
      <c r="AKC40"/>
      <c r="AKD40"/>
      <c r="AKE40"/>
      <c r="AKF40"/>
      <c r="AKG40"/>
      <c r="AKH40"/>
      <c r="AKI40"/>
      <c r="AKJ40"/>
      <c r="AKK40"/>
      <c r="AKL40"/>
      <c r="AKM40"/>
      <c r="AKN40"/>
      <c r="AKO40"/>
      <c r="AKP40"/>
      <c r="AKQ40"/>
      <c r="AKR40"/>
      <c r="AKS40"/>
      <c r="AKT40"/>
      <c r="AKU40"/>
      <c r="AKV40"/>
      <c r="AKW40"/>
      <c r="AKX40"/>
      <c r="AKY40"/>
      <c r="AKZ40"/>
      <c r="ALA40"/>
      <c r="ALB40"/>
      <c r="ALC40"/>
      <c r="ALD40"/>
      <c r="ALE40"/>
      <c r="ALF40"/>
      <c r="ALG40"/>
      <c r="ALH40"/>
      <c r="ALI40"/>
      <c r="ALJ40"/>
      <c r="ALK40"/>
      <c r="ALL40"/>
      <c r="ALM40"/>
      <c r="ALN40"/>
      <c r="ALO40"/>
      <c r="ALP40"/>
      <c r="ALQ40"/>
      <c r="ALR40"/>
      <c r="ALS40"/>
      <c r="ALT40"/>
      <c r="ALU40"/>
      <c r="ALV40"/>
      <c r="ALW40"/>
      <c r="ALX40"/>
      <c r="ALY40"/>
      <c r="ALZ40"/>
      <c r="AMA40"/>
      <c r="AMB40"/>
      <c r="AMC40"/>
      <c r="AMD40"/>
      <c r="AME40"/>
      <c r="AMF40"/>
      <c r="AMG40"/>
      <c r="AMH40"/>
      <c r="AMI40"/>
      <c r="AMJ40"/>
      <c r="AMK40"/>
      <c r="AML40"/>
      <c r="AMM40"/>
      <c r="AMN40"/>
      <c r="AMO40"/>
    </row>
    <row r="41" spans="1:1029">
      <c r="A41" s="25" t="str">
        <f t="shared" si="4"/>
        <v>Description</v>
      </c>
      <c r="B41" s="26" t="s">
        <v>1502</v>
      </c>
      <c r="C41" s="25" t="s">
        <v>1543</v>
      </c>
      <c r="D41" s="25"/>
      <c r="E41" s="25"/>
      <c r="F41" s="25" t="str">
        <f t="shared" si="5"/>
        <v>Criterion. Description. Text</v>
      </c>
      <c r="G41" s="25"/>
      <c r="H41" s="25" t="s">
        <v>365</v>
      </c>
      <c r="I41" s="25"/>
      <c r="J41" s="25"/>
      <c r="K41" s="25" t="s">
        <v>1523</v>
      </c>
      <c r="L41" s="25" t="str">
        <f t="shared" si="6"/>
        <v>Description</v>
      </c>
      <c r="M41" s="25" t="s">
        <v>1494</v>
      </c>
      <c r="N41" s="25"/>
      <c r="O41" s="25" t="str">
        <f t="shared" si="7"/>
        <v>Text. Type</v>
      </c>
      <c r="P41" s="25"/>
      <c r="Q41" s="25"/>
      <c r="R41" s="25" t="s">
        <v>1490</v>
      </c>
      <c r="S41" s="14"/>
      <c r="T41" s="14"/>
      <c r="U41" s="14"/>
      <c r="V41" s="14"/>
      <c r="W41" s="14"/>
      <c r="X41" s="14"/>
      <c r="Y41" s="14" t="s">
        <v>1485</v>
      </c>
      <c r="Z41" s="14"/>
      <c r="AA41" s="14" t="s">
        <v>1486</v>
      </c>
      <c r="AB41" s="14"/>
      <c r="AC41" s="14"/>
      <c r="AD41" s="14"/>
      <c r="AE41" s="14" t="s">
        <v>36</v>
      </c>
      <c r="AF41" s="72">
        <v>20180208</v>
      </c>
      <c r="AG41"/>
      <c r="AH41"/>
      <c r="AI41"/>
      <c r="AJ41"/>
      <c r="AK41"/>
      <c r="AL41"/>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c r="FZ41"/>
      <c r="GA41"/>
      <c r="GB41"/>
      <c r="GC41"/>
      <c r="GD41"/>
      <c r="GE41"/>
      <c r="GF41"/>
      <c r="GG41"/>
      <c r="GH41"/>
      <c r="GI41"/>
      <c r="GJ41"/>
      <c r="GK41"/>
      <c r="GL41"/>
      <c r="GM41"/>
      <c r="GN41"/>
      <c r="GO41"/>
      <c r="GP41"/>
      <c r="GQ41"/>
      <c r="GR41"/>
      <c r="GS41"/>
      <c r="GT41"/>
      <c r="GU41"/>
      <c r="GV41"/>
      <c r="GW41"/>
      <c r="GX41"/>
      <c r="GY41"/>
      <c r="GZ41"/>
      <c r="HA41"/>
      <c r="HB41"/>
      <c r="HC41"/>
      <c r="HD41"/>
      <c r="HE41"/>
      <c r="HF41"/>
      <c r="HG41"/>
      <c r="HH41"/>
      <c r="HI41"/>
      <c r="HJ41"/>
      <c r="HK41"/>
      <c r="HL41"/>
      <c r="HM41"/>
      <c r="HN41"/>
      <c r="HO41"/>
      <c r="HP41"/>
      <c r="HQ41"/>
      <c r="HR41"/>
      <c r="HS41"/>
      <c r="HT41"/>
      <c r="HU41"/>
      <c r="HV41"/>
      <c r="HW41"/>
      <c r="HX41"/>
      <c r="HY41"/>
      <c r="HZ41"/>
      <c r="IA41"/>
      <c r="IB41"/>
      <c r="IC41"/>
      <c r="ID41"/>
      <c r="IE41"/>
      <c r="IF41"/>
      <c r="IG41"/>
      <c r="IH41"/>
      <c r="II41"/>
      <c r="IJ41"/>
      <c r="IK41"/>
      <c r="IL41"/>
      <c r="IM41"/>
      <c r="IN41"/>
      <c r="IO41"/>
      <c r="IP41"/>
      <c r="IQ41"/>
      <c r="IR41"/>
      <c r="IS41"/>
      <c r="IT41"/>
      <c r="IU41"/>
      <c r="IV41"/>
      <c r="IW41"/>
      <c r="IX41"/>
      <c r="IY41"/>
      <c r="IZ41"/>
      <c r="JA41"/>
      <c r="JB41"/>
      <c r="JC41"/>
      <c r="JD41"/>
      <c r="JE41"/>
      <c r="JF41"/>
      <c r="JG41"/>
      <c r="JH41"/>
      <c r="JI41"/>
      <c r="JJ41"/>
      <c r="JK41"/>
      <c r="JL41"/>
      <c r="JM41"/>
      <c r="JN41"/>
      <c r="JO41"/>
      <c r="JP41"/>
      <c r="JQ41"/>
      <c r="JR41"/>
      <c r="JS41"/>
      <c r="JT41"/>
      <c r="JU41"/>
      <c r="JV41"/>
      <c r="JW41"/>
      <c r="JX41"/>
      <c r="JY41"/>
      <c r="JZ41"/>
      <c r="KA41"/>
      <c r="KB41"/>
      <c r="KC41"/>
      <c r="KD41"/>
      <c r="KE41"/>
      <c r="KF41"/>
      <c r="KG41"/>
      <c r="KH41"/>
      <c r="KI41"/>
      <c r="KJ41"/>
      <c r="KK41"/>
      <c r="KL41"/>
      <c r="KM41"/>
      <c r="KN41"/>
      <c r="KO41"/>
      <c r="KP41"/>
      <c r="KQ41"/>
      <c r="KR41"/>
      <c r="KS41"/>
      <c r="KT41"/>
      <c r="KU41"/>
      <c r="KV41"/>
      <c r="KW41"/>
      <c r="KX41"/>
      <c r="KY41"/>
      <c r="KZ41"/>
      <c r="LA41"/>
      <c r="LB41"/>
      <c r="LC41"/>
      <c r="LD41"/>
      <c r="LE41"/>
      <c r="LF41"/>
      <c r="LG41"/>
      <c r="LH41"/>
      <c r="LI41"/>
      <c r="LJ41"/>
      <c r="LK41"/>
      <c r="LL41"/>
      <c r="LM41"/>
      <c r="LN41"/>
      <c r="LO41"/>
      <c r="LP41"/>
      <c r="LQ41"/>
      <c r="LR41"/>
      <c r="LS41"/>
      <c r="LT41"/>
      <c r="LU41"/>
      <c r="LV41"/>
      <c r="LW41"/>
      <c r="LX41"/>
      <c r="LY41"/>
      <c r="LZ41"/>
      <c r="MA41"/>
      <c r="MB41"/>
      <c r="MC41"/>
      <c r="MD41"/>
      <c r="ME41"/>
      <c r="MF41"/>
      <c r="MG41"/>
      <c r="MH41"/>
      <c r="MI41"/>
      <c r="MJ41"/>
      <c r="MK41"/>
      <c r="ML41"/>
      <c r="MM41"/>
      <c r="MN41"/>
      <c r="MO41"/>
      <c r="MP41"/>
      <c r="MQ41"/>
      <c r="MR41"/>
      <c r="MS41"/>
      <c r="MT41"/>
      <c r="MU41"/>
      <c r="MV41"/>
      <c r="MW41"/>
      <c r="MX41"/>
      <c r="MY41"/>
      <c r="MZ41"/>
      <c r="NA41"/>
      <c r="NB41"/>
      <c r="NC41"/>
      <c r="ND41"/>
      <c r="NE41"/>
      <c r="NF41"/>
      <c r="NG41"/>
      <c r="NH41"/>
      <c r="NI41"/>
      <c r="NJ41"/>
      <c r="NK41"/>
      <c r="NL41"/>
      <c r="NM41"/>
      <c r="NN41"/>
      <c r="NO41"/>
      <c r="NP41"/>
      <c r="NQ41"/>
      <c r="NR41"/>
      <c r="NS41"/>
      <c r="NT41"/>
      <c r="NU41"/>
      <c r="NV41"/>
      <c r="NW41"/>
      <c r="NX41"/>
      <c r="NY41"/>
      <c r="NZ41"/>
      <c r="OA41"/>
      <c r="OB41"/>
      <c r="OC41"/>
      <c r="OD41"/>
      <c r="OE41"/>
      <c r="OF41"/>
      <c r="OG41"/>
      <c r="OH41"/>
      <c r="OI41"/>
      <c r="OJ41"/>
      <c r="OK41"/>
      <c r="OL41"/>
      <c r="OM41"/>
      <c r="ON41"/>
      <c r="OO41"/>
      <c r="OP41"/>
      <c r="OQ41"/>
      <c r="OR41"/>
      <c r="OS41"/>
      <c r="OT41"/>
      <c r="OU41"/>
      <c r="OV41"/>
      <c r="OW41"/>
      <c r="OX41"/>
      <c r="OY41"/>
      <c r="OZ41"/>
      <c r="PA41"/>
      <c r="PB41"/>
      <c r="PC41"/>
      <c r="PD41"/>
      <c r="PE41"/>
      <c r="PF41"/>
      <c r="PG41"/>
      <c r="PH41"/>
      <c r="PI41"/>
      <c r="PJ41"/>
      <c r="PK41"/>
      <c r="PL41"/>
      <c r="PM41"/>
      <c r="PN41"/>
      <c r="PO41"/>
      <c r="PP41"/>
      <c r="PQ41"/>
      <c r="PR41"/>
      <c r="PS41"/>
      <c r="PT41"/>
      <c r="PU41"/>
      <c r="PV41"/>
      <c r="PW41"/>
      <c r="PX41"/>
      <c r="PY41"/>
      <c r="PZ41"/>
      <c r="QA41"/>
      <c r="QB41"/>
      <c r="QC41"/>
      <c r="QD41"/>
      <c r="QE41"/>
      <c r="QF41"/>
      <c r="QG41"/>
      <c r="QH41"/>
      <c r="QI41"/>
      <c r="QJ41"/>
      <c r="QK41"/>
      <c r="QL41"/>
      <c r="QM41"/>
      <c r="QN41"/>
      <c r="QO41"/>
      <c r="QP41"/>
      <c r="QQ41"/>
      <c r="QR41"/>
      <c r="QS41"/>
      <c r="QT41"/>
      <c r="QU41"/>
      <c r="QV41"/>
      <c r="QW41"/>
      <c r="QX41"/>
      <c r="QY41"/>
      <c r="QZ41"/>
      <c r="RA41"/>
      <c r="RB41"/>
      <c r="RC41"/>
      <c r="RD41"/>
      <c r="RE41"/>
      <c r="RF41"/>
      <c r="RG41"/>
      <c r="RH41"/>
      <c r="RI41"/>
      <c r="RJ41"/>
      <c r="RK41"/>
      <c r="RL41"/>
      <c r="RM41"/>
      <c r="RN41"/>
      <c r="RO41"/>
      <c r="RP41"/>
      <c r="RQ41"/>
      <c r="RR41"/>
      <c r="RS41"/>
      <c r="RT41"/>
      <c r="RU41"/>
      <c r="RV41"/>
      <c r="RW41"/>
      <c r="RX41"/>
      <c r="RY41"/>
      <c r="RZ41"/>
      <c r="SA41"/>
      <c r="SB41"/>
      <c r="SC41"/>
      <c r="SD41"/>
      <c r="SE41"/>
      <c r="SF41"/>
      <c r="SG41"/>
      <c r="SH41"/>
      <c r="SI41"/>
      <c r="SJ41"/>
      <c r="SK41"/>
      <c r="SL41"/>
      <c r="SM41"/>
      <c r="SN41"/>
      <c r="SO41"/>
      <c r="SP41"/>
      <c r="SQ41"/>
      <c r="SR41"/>
      <c r="SS41"/>
      <c r="ST41"/>
      <c r="SU41"/>
      <c r="SV41"/>
      <c r="SW41"/>
      <c r="SX41"/>
      <c r="SY41"/>
      <c r="SZ41"/>
      <c r="TA41"/>
      <c r="TB41"/>
      <c r="TC41"/>
      <c r="TD41"/>
      <c r="TE41"/>
      <c r="TF41"/>
      <c r="TG41"/>
      <c r="TH41"/>
      <c r="TI41"/>
      <c r="TJ41"/>
      <c r="TK41"/>
      <c r="TL41"/>
      <c r="TM41"/>
      <c r="TN41"/>
      <c r="TO41"/>
      <c r="TP41"/>
      <c r="TQ41"/>
      <c r="TR41"/>
      <c r="TS41"/>
      <c r="TT41"/>
      <c r="TU41"/>
      <c r="TV41"/>
      <c r="TW41"/>
      <c r="TX41"/>
      <c r="TY41"/>
      <c r="TZ41"/>
      <c r="UA41"/>
      <c r="UB41"/>
      <c r="UC41"/>
      <c r="UD41"/>
      <c r="UE41"/>
      <c r="UF41"/>
      <c r="UG41"/>
      <c r="UH41"/>
      <c r="UI41"/>
      <c r="UJ41"/>
      <c r="UK41"/>
      <c r="UL41"/>
      <c r="UM41"/>
      <c r="UN41"/>
      <c r="UO41"/>
      <c r="UP41"/>
      <c r="UQ41"/>
      <c r="UR41"/>
      <c r="US41"/>
      <c r="UT41"/>
      <c r="UU41"/>
      <c r="UV41"/>
      <c r="UW41"/>
      <c r="UX41"/>
      <c r="UY41"/>
      <c r="UZ41"/>
      <c r="VA41"/>
      <c r="VB41"/>
      <c r="VC41"/>
      <c r="VD41"/>
      <c r="VE41"/>
      <c r="VF41"/>
      <c r="VG41"/>
      <c r="VH41"/>
      <c r="VI41"/>
      <c r="VJ41"/>
      <c r="VK41"/>
      <c r="VL41"/>
      <c r="VM41"/>
      <c r="VN41"/>
      <c r="VO41"/>
      <c r="VP41"/>
      <c r="VQ41"/>
      <c r="VR41"/>
      <c r="VS41"/>
      <c r="VT41"/>
      <c r="VU41"/>
      <c r="VV41"/>
      <c r="VW41"/>
      <c r="VX41"/>
      <c r="VY41"/>
      <c r="VZ41"/>
      <c r="WA41"/>
      <c r="WB41"/>
      <c r="WC41"/>
      <c r="WD41"/>
      <c r="WE41"/>
      <c r="WF41"/>
      <c r="WG41"/>
      <c r="WH41"/>
      <c r="WI41"/>
      <c r="WJ41"/>
      <c r="WK41"/>
      <c r="WL41"/>
      <c r="WM41"/>
      <c r="WN41"/>
      <c r="WO41"/>
      <c r="WP41"/>
      <c r="WQ41"/>
      <c r="WR41"/>
      <c r="WS41"/>
      <c r="WT41"/>
      <c r="WU41"/>
      <c r="WV41"/>
      <c r="WW41"/>
      <c r="WX41"/>
      <c r="WY41"/>
      <c r="WZ41"/>
      <c r="XA41"/>
      <c r="XB41"/>
      <c r="XC41"/>
      <c r="XD41"/>
      <c r="XE41"/>
      <c r="XF41"/>
      <c r="XG41"/>
      <c r="XH41"/>
      <c r="XI41"/>
      <c r="XJ41"/>
      <c r="XK41"/>
      <c r="XL41"/>
      <c r="XM41"/>
      <c r="XN41"/>
      <c r="XO41"/>
      <c r="XP41"/>
      <c r="XQ41"/>
      <c r="XR41"/>
      <c r="XS41"/>
      <c r="XT41"/>
      <c r="XU41"/>
      <c r="XV41"/>
      <c r="XW41"/>
      <c r="XX41"/>
      <c r="XY41"/>
      <c r="XZ41"/>
      <c r="YA41"/>
      <c r="YB41"/>
      <c r="YC41"/>
      <c r="YD41"/>
      <c r="YE41"/>
      <c r="YF41"/>
      <c r="YG41"/>
      <c r="YH41"/>
      <c r="YI41"/>
      <c r="YJ41"/>
      <c r="YK41"/>
      <c r="YL41"/>
      <c r="YM41"/>
      <c r="YN41"/>
      <c r="YO41"/>
      <c r="YP41"/>
      <c r="YQ41"/>
      <c r="YR41"/>
      <c r="YS41"/>
      <c r="YT41"/>
      <c r="YU41"/>
      <c r="YV41"/>
      <c r="YW41"/>
      <c r="YX41"/>
      <c r="YY41"/>
      <c r="YZ41"/>
      <c r="ZA41"/>
      <c r="ZB41"/>
      <c r="ZC41"/>
      <c r="ZD41"/>
      <c r="ZE41"/>
      <c r="ZF41"/>
      <c r="ZG41"/>
      <c r="ZH41"/>
      <c r="ZI41"/>
      <c r="ZJ41"/>
      <c r="ZK41"/>
      <c r="ZL41"/>
      <c r="ZM41"/>
      <c r="ZN41"/>
      <c r="ZO41"/>
      <c r="ZP41"/>
      <c r="ZQ41"/>
      <c r="ZR41"/>
      <c r="ZS41"/>
      <c r="ZT41"/>
      <c r="ZU41"/>
      <c r="ZV41"/>
      <c r="ZW41"/>
      <c r="ZX41"/>
      <c r="ZY41"/>
      <c r="ZZ41"/>
      <c r="AAA41"/>
      <c r="AAB41"/>
      <c r="AAC41"/>
      <c r="AAD41"/>
      <c r="AAE41"/>
      <c r="AAF41"/>
      <c r="AAG41"/>
      <c r="AAH41"/>
      <c r="AAI41"/>
      <c r="AAJ41"/>
      <c r="AAK41"/>
      <c r="AAL41"/>
      <c r="AAM41"/>
      <c r="AAN41"/>
      <c r="AAO41"/>
      <c r="AAP41"/>
      <c r="AAQ41"/>
      <c r="AAR41"/>
      <c r="AAS41"/>
      <c r="AAT41"/>
      <c r="AAU41"/>
      <c r="AAV41"/>
      <c r="AAW41"/>
      <c r="AAX41"/>
      <c r="AAY41"/>
      <c r="AAZ41"/>
      <c r="ABA41"/>
      <c r="ABB41"/>
      <c r="ABC41"/>
      <c r="ABD41"/>
      <c r="ABE41"/>
      <c r="ABF41"/>
      <c r="ABG41"/>
      <c r="ABH41"/>
      <c r="ABI41"/>
      <c r="ABJ41"/>
      <c r="ABK41"/>
      <c r="ABL41"/>
      <c r="ABM41"/>
      <c r="ABN41"/>
      <c r="ABO41"/>
      <c r="ABP41"/>
      <c r="ABQ41"/>
      <c r="ABR41"/>
      <c r="ABS41"/>
      <c r="ABT41"/>
      <c r="ABU41"/>
      <c r="ABV41"/>
      <c r="ABW41"/>
      <c r="ABX41"/>
      <c r="ABY41"/>
      <c r="ABZ41"/>
      <c r="ACA41"/>
      <c r="ACB41"/>
      <c r="ACC41"/>
      <c r="ACD41"/>
      <c r="ACE41"/>
      <c r="ACF41"/>
      <c r="ACG41"/>
      <c r="ACH41"/>
      <c r="ACI41"/>
      <c r="ACJ41"/>
      <c r="ACK41"/>
      <c r="ACL41"/>
      <c r="ACM41"/>
      <c r="ACN41"/>
      <c r="ACO41"/>
      <c r="ACP41"/>
      <c r="ACQ41"/>
      <c r="ACR41"/>
      <c r="ACS41"/>
      <c r="ACT41"/>
      <c r="ACU41"/>
      <c r="ACV41"/>
      <c r="ACW41"/>
      <c r="ACX41"/>
      <c r="ACY41"/>
      <c r="ACZ41"/>
      <c r="ADA41"/>
      <c r="ADB41"/>
      <c r="ADC41"/>
      <c r="ADD41"/>
      <c r="ADE41"/>
      <c r="ADF41"/>
      <c r="ADG41"/>
      <c r="ADH41"/>
      <c r="ADI41"/>
      <c r="ADJ41"/>
      <c r="ADK41"/>
      <c r="ADL41"/>
      <c r="ADM41"/>
      <c r="ADN41"/>
      <c r="ADO41"/>
      <c r="ADP41"/>
      <c r="ADQ41"/>
      <c r="ADR41"/>
      <c r="ADS41"/>
      <c r="ADT41"/>
      <c r="ADU41"/>
      <c r="ADV41"/>
      <c r="ADW41"/>
      <c r="ADX41"/>
      <c r="ADY41"/>
      <c r="ADZ41"/>
      <c r="AEA41"/>
      <c r="AEB41"/>
      <c r="AEC41"/>
      <c r="AED41"/>
      <c r="AEE41"/>
      <c r="AEF41"/>
      <c r="AEG41"/>
      <c r="AEH41"/>
      <c r="AEI41"/>
      <c r="AEJ41"/>
      <c r="AEK41"/>
      <c r="AEL41"/>
      <c r="AEM41"/>
      <c r="AEN41"/>
      <c r="AEO41"/>
      <c r="AEP41"/>
      <c r="AEQ41"/>
      <c r="AER41"/>
      <c r="AES41"/>
      <c r="AET41"/>
      <c r="AEU41"/>
      <c r="AEV41"/>
      <c r="AEW41"/>
      <c r="AEX41"/>
      <c r="AEY41"/>
      <c r="AEZ41"/>
      <c r="AFA41"/>
      <c r="AFB41"/>
      <c r="AFC41"/>
      <c r="AFD41"/>
      <c r="AFE41"/>
      <c r="AFF41"/>
      <c r="AFG41"/>
      <c r="AFH41"/>
      <c r="AFI41"/>
      <c r="AFJ41"/>
      <c r="AFK41"/>
      <c r="AFL41"/>
      <c r="AFM41"/>
      <c r="AFN41"/>
      <c r="AFO41"/>
      <c r="AFP41"/>
      <c r="AFQ41"/>
      <c r="AFR41"/>
      <c r="AFS41"/>
      <c r="AFT41"/>
      <c r="AFU41"/>
      <c r="AFV41"/>
      <c r="AFW41"/>
      <c r="AFX41"/>
      <c r="AFY41"/>
      <c r="AFZ41"/>
      <c r="AGA41"/>
      <c r="AGB41"/>
      <c r="AGC41"/>
      <c r="AGD41"/>
      <c r="AGE41"/>
      <c r="AGF41"/>
      <c r="AGG41"/>
      <c r="AGH41"/>
      <c r="AGI41"/>
      <c r="AGJ41"/>
      <c r="AGK41"/>
      <c r="AGL41"/>
      <c r="AGM41"/>
      <c r="AGN41"/>
      <c r="AGO41"/>
      <c r="AGP41"/>
      <c r="AGQ41"/>
      <c r="AGR41"/>
      <c r="AGS41"/>
      <c r="AGT41"/>
      <c r="AGU41"/>
      <c r="AGV41"/>
      <c r="AGW41"/>
      <c r="AGX41"/>
      <c r="AGY41"/>
      <c r="AGZ41"/>
      <c r="AHA41"/>
      <c r="AHB41"/>
      <c r="AHC41"/>
      <c r="AHD41"/>
      <c r="AHE41"/>
      <c r="AHF41"/>
      <c r="AHG41"/>
      <c r="AHH41"/>
      <c r="AHI41"/>
      <c r="AHJ41"/>
      <c r="AHK41"/>
      <c r="AHL41"/>
      <c r="AHM41"/>
      <c r="AHN41"/>
      <c r="AHO41"/>
      <c r="AHP41"/>
      <c r="AHQ41"/>
      <c r="AHR41"/>
      <c r="AHS41"/>
      <c r="AHT41"/>
      <c r="AHU41"/>
      <c r="AHV41"/>
      <c r="AHW41"/>
      <c r="AHX41"/>
      <c r="AHY41"/>
      <c r="AHZ41"/>
      <c r="AIA41"/>
      <c r="AIB41"/>
      <c r="AIC41"/>
      <c r="AID41"/>
      <c r="AIE41"/>
      <c r="AIF41"/>
      <c r="AIG41"/>
      <c r="AIH41"/>
      <c r="AII41"/>
      <c r="AIJ41"/>
      <c r="AIK41"/>
      <c r="AIL41"/>
      <c r="AIM41"/>
      <c r="AIN41"/>
      <c r="AIO41"/>
      <c r="AIP41"/>
      <c r="AIQ41"/>
      <c r="AIR41"/>
      <c r="AIS41"/>
      <c r="AIT41"/>
      <c r="AIU41"/>
      <c r="AIV41"/>
      <c r="AIW41"/>
      <c r="AIX41"/>
      <c r="AIY41"/>
      <c r="AIZ41"/>
      <c r="AJA41"/>
      <c r="AJB41"/>
      <c r="AJC41"/>
      <c r="AJD41"/>
      <c r="AJE41"/>
      <c r="AJF41"/>
      <c r="AJG41"/>
      <c r="AJH41"/>
      <c r="AJI41"/>
      <c r="AJJ41"/>
      <c r="AJK41"/>
      <c r="AJL41"/>
      <c r="AJM41"/>
      <c r="AJN41"/>
      <c r="AJO41"/>
      <c r="AJP41"/>
      <c r="AJQ41"/>
      <c r="AJR41"/>
      <c r="AJS41"/>
      <c r="AJT41"/>
      <c r="AJU41"/>
      <c r="AJV41"/>
      <c r="AJW41"/>
      <c r="AJX41"/>
      <c r="AJY41"/>
      <c r="AJZ41"/>
      <c r="AKA41"/>
      <c r="AKB41"/>
      <c r="AKC41"/>
      <c r="AKD41"/>
      <c r="AKE41"/>
      <c r="AKF41"/>
      <c r="AKG41"/>
      <c r="AKH41"/>
      <c r="AKI41"/>
      <c r="AKJ41"/>
      <c r="AKK41"/>
      <c r="AKL41"/>
      <c r="AKM41"/>
      <c r="AKN41"/>
      <c r="AKO41"/>
      <c r="AKP41"/>
      <c r="AKQ41"/>
      <c r="AKR41"/>
      <c r="AKS41"/>
      <c r="AKT41"/>
      <c r="AKU41"/>
      <c r="AKV41"/>
      <c r="AKW41"/>
      <c r="AKX41"/>
      <c r="AKY41"/>
      <c r="AKZ41"/>
      <c r="ALA41"/>
      <c r="ALB41"/>
      <c r="ALC41"/>
      <c r="ALD41"/>
      <c r="ALE41"/>
      <c r="ALF41"/>
      <c r="ALG41"/>
      <c r="ALH41"/>
      <c r="ALI41"/>
      <c r="ALJ41"/>
      <c r="ALK41"/>
      <c r="ALL41"/>
      <c r="ALM41"/>
      <c r="ALN41"/>
      <c r="ALO41"/>
      <c r="ALP41"/>
      <c r="ALQ41"/>
      <c r="ALR41"/>
      <c r="ALS41"/>
      <c r="ALT41"/>
      <c r="ALU41"/>
      <c r="ALV41"/>
      <c r="ALW41"/>
      <c r="ALX41"/>
      <c r="ALY41"/>
      <c r="ALZ41"/>
      <c r="AMA41"/>
      <c r="AMB41"/>
      <c r="AMC41"/>
      <c r="AMD41"/>
      <c r="AME41"/>
      <c r="AMF41"/>
      <c r="AMG41"/>
      <c r="AMH41"/>
      <c r="AMI41"/>
      <c r="AMJ41"/>
      <c r="AMK41"/>
      <c r="AML41"/>
      <c r="AMM41"/>
      <c r="AMN41"/>
      <c r="AMO41"/>
    </row>
    <row r="42" spans="1:1029">
      <c r="A42" s="25" t="str">
        <f t="shared" si="4"/>
        <v>WeightNumeric</v>
      </c>
      <c r="B42" s="26" t="s">
        <v>1498</v>
      </c>
      <c r="C42" s="25" t="s">
        <v>380</v>
      </c>
      <c r="D42" s="25"/>
      <c r="E42" s="25"/>
      <c r="F42" s="25" t="str">
        <f t="shared" si="5"/>
        <v>Criterion. Weight Numeric. Numeric</v>
      </c>
      <c r="G42" s="25"/>
      <c r="H42" s="25" t="s">
        <v>365</v>
      </c>
      <c r="I42" s="25"/>
      <c r="J42" s="25" t="s">
        <v>1544</v>
      </c>
      <c r="K42" s="25" t="s">
        <v>1503</v>
      </c>
      <c r="L42" s="25" t="str">
        <f t="shared" si="6"/>
        <v>Weight Numeric</v>
      </c>
      <c r="M42" s="25" t="s">
        <v>1503</v>
      </c>
      <c r="N42" s="25"/>
      <c r="O42" s="25" t="str">
        <f t="shared" si="7"/>
        <v>Numeric. Type</v>
      </c>
      <c r="P42" s="25"/>
      <c r="Q42" s="25"/>
      <c r="R42" s="25" t="s">
        <v>1490</v>
      </c>
      <c r="S42" s="14"/>
      <c r="T42" s="14"/>
      <c r="U42" s="14"/>
      <c r="V42" s="14"/>
      <c r="W42" s="14"/>
      <c r="X42" s="14"/>
      <c r="Y42" s="14" t="s">
        <v>1485</v>
      </c>
      <c r="Z42" s="14"/>
      <c r="AA42" s="14" t="s">
        <v>1486</v>
      </c>
      <c r="AB42" s="14"/>
      <c r="AC42" s="14"/>
      <c r="AD42" s="14"/>
      <c r="AE42" s="14" t="s">
        <v>36</v>
      </c>
      <c r="AF42" s="72">
        <v>20180208</v>
      </c>
      <c r="AG42"/>
      <c r="AH42"/>
      <c r="AI42"/>
      <c r="AJ42"/>
      <c r="AK42"/>
      <c r="AL42"/>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c r="FZ42"/>
      <c r="GA42"/>
      <c r="GB42"/>
      <c r="GC42"/>
      <c r="GD42"/>
      <c r="GE42"/>
      <c r="GF42"/>
      <c r="GG42"/>
      <c r="GH42"/>
      <c r="GI42"/>
      <c r="GJ42"/>
      <c r="GK42"/>
      <c r="GL42"/>
      <c r="GM42"/>
      <c r="GN42"/>
      <c r="GO42"/>
      <c r="GP42"/>
      <c r="GQ42"/>
      <c r="GR42"/>
      <c r="GS42"/>
      <c r="GT42"/>
      <c r="GU42"/>
      <c r="GV42"/>
      <c r="GW42"/>
      <c r="GX42"/>
      <c r="GY42"/>
      <c r="GZ42"/>
      <c r="HA42"/>
      <c r="HB42"/>
      <c r="HC42"/>
      <c r="HD42"/>
      <c r="HE42"/>
      <c r="HF42"/>
      <c r="HG42"/>
      <c r="HH42"/>
      <c r="HI42"/>
      <c r="HJ42"/>
      <c r="HK42"/>
      <c r="HL42"/>
      <c r="HM42"/>
      <c r="HN42"/>
      <c r="HO42"/>
      <c r="HP42"/>
      <c r="HQ42"/>
      <c r="HR42"/>
      <c r="HS42"/>
      <c r="HT42"/>
      <c r="HU42"/>
      <c r="HV42"/>
      <c r="HW42"/>
      <c r="HX42"/>
      <c r="HY42"/>
      <c r="HZ42"/>
      <c r="IA42"/>
      <c r="IB42"/>
      <c r="IC42"/>
      <c r="ID42"/>
      <c r="IE42"/>
      <c r="IF42"/>
      <c r="IG42"/>
      <c r="IH42"/>
      <c r="II42"/>
      <c r="IJ42"/>
      <c r="IK42"/>
      <c r="IL42"/>
      <c r="IM42"/>
      <c r="IN42"/>
      <c r="IO42"/>
      <c r="IP42"/>
      <c r="IQ42"/>
      <c r="IR42"/>
      <c r="IS42"/>
      <c r="IT42"/>
      <c r="IU42"/>
      <c r="IV42"/>
      <c r="IW42"/>
      <c r="IX42"/>
      <c r="IY42"/>
      <c r="IZ42"/>
      <c r="JA42"/>
      <c r="JB42"/>
      <c r="JC42"/>
      <c r="JD42"/>
      <c r="JE42"/>
      <c r="JF42"/>
      <c r="JG42"/>
      <c r="JH42"/>
      <c r="JI42"/>
      <c r="JJ42"/>
      <c r="JK42"/>
      <c r="JL42"/>
      <c r="JM42"/>
      <c r="JN42"/>
      <c r="JO42"/>
      <c r="JP42"/>
      <c r="JQ42"/>
      <c r="JR42"/>
      <c r="JS42"/>
      <c r="JT42"/>
      <c r="JU42"/>
      <c r="JV42"/>
      <c r="JW42"/>
      <c r="JX42"/>
      <c r="JY42"/>
      <c r="JZ42"/>
      <c r="KA42"/>
      <c r="KB42"/>
      <c r="KC42"/>
      <c r="KD42"/>
      <c r="KE42"/>
      <c r="KF42"/>
      <c r="KG42"/>
      <c r="KH42"/>
      <c r="KI42"/>
      <c r="KJ42"/>
      <c r="KK42"/>
      <c r="KL42"/>
      <c r="KM42"/>
      <c r="KN42"/>
      <c r="KO42"/>
      <c r="KP42"/>
      <c r="KQ42"/>
      <c r="KR42"/>
      <c r="KS42"/>
      <c r="KT42"/>
      <c r="KU42"/>
      <c r="KV42"/>
      <c r="KW42"/>
      <c r="KX42"/>
      <c r="KY42"/>
      <c r="KZ42"/>
      <c r="LA42"/>
      <c r="LB42"/>
      <c r="LC42"/>
      <c r="LD42"/>
      <c r="LE42"/>
      <c r="LF42"/>
      <c r="LG42"/>
      <c r="LH42"/>
      <c r="LI42"/>
      <c r="LJ42"/>
      <c r="LK42"/>
      <c r="LL42"/>
      <c r="LM42"/>
      <c r="LN42"/>
      <c r="LO42"/>
      <c r="LP42"/>
      <c r="LQ42"/>
      <c r="LR42"/>
      <c r="LS42"/>
      <c r="LT42"/>
      <c r="LU42"/>
      <c r="LV42"/>
      <c r="LW42"/>
      <c r="LX42"/>
      <c r="LY42"/>
      <c r="LZ42"/>
      <c r="MA42"/>
      <c r="MB42"/>
      <c r="MC42"/>
      <c r="MD42"/>
      <c r="ME42"/>
      <c r="MF42"/>
      <c r="MG42"/>
      <c r="MH42"/>
      <c r="MI42"/>
      <c r="MJ42"/>
      <c r="MK42"/>
      <c r="ML42"/>
      <c r="MM42"/>
      <c r="MN42"/>
      <c r="MO42"/>
      <c r="MP42"/>
      <c r="MQ42"/>
      <c r="MR42"/>
      <c r="MS42"/>
      <c r="MT42"/>
      <c r="MU42"/>
      <c r="MV42"/>
      <c r="MW42"/>
      <c r="MX42"/>
      <c r="MY42"/>
      <c r="MZ42"/>
      <c r="NA42"/>
      <c r="NB42"/>
      <c r="NC42"/>
      <c r="ND42"/>
      <c r="NE42"/>
      <c r="NF42"/>
      <c r="NG42"/>
      <c r="NH42"/>
      <c r="NI42"/>
      <c r="NJ42"/>
      <c r="NK42"/>
      <c r="NL42"/>
      <c r="NM42"/>
      <c r="NN42"/>
      <c r="NO42"/>
      <c r="NP42"/>
      <c r="NQ42"/>
      <c r="NR42"/>
      <c r="NS42"/>
      <c r="NT42"/>
      <c r="NU42"/>
      <c r="NV42"/>
      <c r="NW42"/>
      <c r="NX42"/>
      <c r="NY42"/>
      <c r="NZ42"/>
      <c r="OA42"/>
      <c r="OB42"/>
      <c r="OC42"/>
      <c r="OD42"/>
      <c r="OE42"/>
      <c r="OF42"/>
      <c r="OG42"/>
      <c r="OH42"/>
      <c r="OI42"/>
      <c r="OJ42"/>
      <c r="OK42"/>
      <c r="OL42"/>
      <c r="OM42"/>
      <c r="ON42"/>
      <c r="OO42"/>
      <c r="OP42"/>
      <c r="OQ42"/>
      <c r="OR42"/>
      <c r="OS42"/>
      <c r="OT42"/>
      <c r="OU42"/>
      <c r="OV42"/>
      <c r="OW42"/>
      <c r="OX42"/>
      <c r="OY42"/>
      <c r="OZ42"/>
      <c r="PA42"/>
      <c r="PB42"/>
      <c r="PC42"/>
      <c r="PD42"/>
      <c r="PE42"/>
      <c r="PF42"/>
      <c r="PG42"/>
      <c r="PH42"/>
      <c r="PI42"/>
      <c r="PJ42"/>
      <c r="PK42"/>
      <c r="PL42"/>
      <c r="PM42"/>
      <c r="PN42"/>
      <c r="PO42"/>
      <c r="PP42"/>
      <c r="PQ42"/>
      <c r="PR42"/>
      <c r="PS42"/>
      <c r="PT42"/>
      <c r="PU42"/>
      <c r="PV42"/>
      <c r="PW42"/>
      <c r="PX42"/>
      <c r="PY42"/>
      <c r="PZ42"/>
      <c r="QA42"/>
      <c r="QB42"/>
      <c r="QC42"/>
      <c r="QD42"/>
      <c r="QE42"/>
      <c r="QF42"/>
      <c r="QG42"/>
      <c r="QH42"/>
      <c r="QI42"/>
      <c r="QJ42"/>
      <c r="QK42"/>
      <c r="QL42"/>
      <c r="QM42"/>
      <c r="QN42"/>
      <c r="QO42"/>
      <c r="QP42"/>
      <c r="QQ42"/>
      <c r="QR42"/>
      <c r="QS42"/>
      <c r="QT42"/>
      <c r="QU42"/>
      <c r="QV42"/>
      <c r="QW42"/>
      <c r="QX42"/>
      <c r="QY42"/>
      <c r="QZ42"/>
      <c r="RA42"/>
      <c r="RB42"/>
      <c r="RC42"/>
      <c r="RD42"/>
      <c r="RE42"/>
      <c r="RF42"/>
      <c r="RG42"/>
      <c r="RH42"/>
      <c r="RI42"/>
      <c r="RJ42"/>
      <c r="RK42"/>
      <c r="RL42"/>
      <c r="RM42"/>
      <c r="RN42"/>
      <c r="RO42"/>
      <c r="RP42"/>
      <c r="RQ42"/>
      <c r="RR42"/>
      <c r="RS42"/>
      <c r="RT42"/>
      <c r="RU42"/>
      <c r="RV42"/>
      <c r="RW42"/>
      <c r="RX42"/>
      <c r="RY42"/>
      <c r="RZ42"/>
      <c r="SA42"/>
      <c r="SB42"/>
      <c r="SC42"/>
      <c r="SD42"/>
      <c r="SE42"/>
      <c r="SF42"/>
      <c r="SG42"/>
      <c r="SH42"/>
      <c r="SI42"/>
      <c r="SJ42"/>
      <c r="SK42"/>
      <c r="SL42"/>
      <c r="SM42"/>
      <c r="SN42"/>
      <c r="SO42"/>
      <c r="SP42"/>
      <c r="SQ42"/>
      <c r="SR42"/>
      <c r="SS42"/>
      <c r="ST42"/>
      <c r="SU42"/>
      <c r="SV42"/>
      <c r="SW42"/>
      <c r="SX42"/>
      <c r="SY42"/>
      <c r="SZ42"/>
      <c r="TA42"/>
      <c r="TB42"/>
      <c r="TC42"/>
      <c r="TD42"/>
      <c r="TE42"/>
      <c r="TF42"/>
      <c r="TG42"/>
      <c r="TH42"/>
      <c r="TI42"/>
      <c r="TJ42"/>
      <c r="TK42"/>
      <c r="TL42"/>
      <c r="TM42"/>
      <c r="TN42"/>
      <c r="TO42"/>
      <c r="TP42"/>
      <c r="TQ42"/>
      <c r="TR42"/>
      <c r="TS42"/>
      <c r="TT42"/>
      <c r="TU42"/>
      <c r="TV42"/>
      <c r="TW42"/>
      <c r="TX42"/>
      <c r="TY42"/>
      <c r="TZ42"/>
      <c r="UA42"/>
      <c r="UB42"/>
      <c r="UC42"/>
      <c r="UD42"/>
      <c r="UE42"/>
      <c r="UF42"/>
      <c r="UG42"/>
      <c r="UH42"/>
      <c r="UI42"/>
      <c r="UJ42"/>
      <c r="UK42"/>
      <c r="UL42"/>
      <c r="UM42"/>
      <c r="UN42"/>
      <c r="UO42"/>
      <c r="UP42"/>
      <c r="UQ42"/>
      <c r="UR42"/>
      <c r="US42"/>
      <c r="UT42"/>
      <c r="UU42"/>
      <c r="UV42"/>
      <c r="UW42"/>
      <c r="UX42"/>
      <c r="UY42"/>
      <c r="UZ42"/>
      <c r="VA42"/>
      <c r="VB42"/>
      <c r="VC42"/>
      <c r="VD42"/>
      <c r="VE42"/>
      <c r="VF42"/>
      <c r="VG42"/>
      <c r="VH42"/>
      <c r="VI42"/>
      <c r="VJ42"/>
      <c r="VK42"/>
      <c r="VL42"/>
      <c r="VM42"/>
      <c r="VN42"/>
      <c r="VO42"/>
      <c r="VP42"/>
      <c r="VQ42"/>
      <c r="VR42"/>
      <c r="VS42"/>
      <c r="VT42"/>
      <c r="VU42"/>
      <c r="VV42"/>
      <c r="VW42"/>
      <c r="VX42"/>
      <c r="VY42"/>
      <c r="VZ42"/>
      <c r="WA42"/>
      <c r="WB42"/>
      <c r="WC42"/>
      <c r="WD42"/>
      <c r="WE42"/>
      <c r="WF42"/>
      <c r="WG42"/>
      <c r="WH42"/>
      <c r="WI42"/>
      <c r="WJ42"/>
      <c r="WK42"/>
      <c r="WL42"/>
      <c r="WM42"/>
      <c r="WN42"/>
      <c r="WO42"/>
      <c r="WP42"/>
      <c r="WQ42"/>
      <c r="WR42"/>
      <c r="WS42"/>
      <c r="WT42"/>
      <c r="WU42"/>
      <c r="WV42"/>
      <c r="WW42"/>
      <c r="WX42"/>
      <c r="WY42"/>
      <c r="WZ42"/>
      <c r="XA42"/>
      <c r="XB42"/>
      <c r="XC42"/>
      <c r="XD42"/>
      <c r="XE42"/>
      <c r="XF42"/>
      <c r="XG42"/>
      <c r="XH42"/>
      <c r="XI42"/>
      <c r="XJ42"/>
      <c r="XK42"/>
      <c r="XL42"/>
      <c r="XM42"/>
      <c r="XN42"/>
      <c r="XO42"/>
      <c r="XP42"/>
      <c r="XQ42"/>
      <c r="XR42"/>
      <c r="XS42"/>
      <c r="XT42"/>
      <c r="XU42"/>
      <c r="XV42"/>
      <c r="XW42"/>
      <c r="XX42"/>
      <c r="XY42"/>
      <c r="XZ42"/>
      <c r="YA42"/>
      <c r="YB42"/>
      <c r="YC42"/>
      <c r="YD42"/>
      <c r="YE42"/>
      <c r="YF42"/>
      <c r="YG42"/>
      <c r="YH42"/>
      <c r="YI42"/>
      <c r="YJ42"/>
      <c r="YK42"/>
      <c r="YL42"/>
      <c r="YM42"/>
      <c r="YN42"/>
      <c r="YO42"/>
      <c r="YP42"/>
      <c r="YQ42"/>
      <c r="YR42"/>
      <c r="YS42"/>
      <c r="YT42"/>
      <c r="YU42"/>
      <c r="YV42"/>
      <c r="YW42"/>
      <c r="YX42"/>
      <c r="YY42"/>
      <c r="YZ42"/>
      <c r="ZA42"/>
      <c r="ZB42"/>
      <c r="ZC42"/>
      <c r="ZD42"/>
      <c r="ZE42"/>
      <c r="ZF42"/>
      <c r="ZG42"/>
      <c r="ZH42"/>
      <c r="ZI42"/>
      <c r="ZJ42"/>
      <c r="ZK42"/>
      <c r="ZL42"/>
      <c r="ZM42"/>
      <c r="ZN42"/>
      <c r="ZO42"/>
      <c r="ZP42"/>
      <c r="ZQ42"/>
      <c r="ZR42"/>
      <c r="ZS42"/>
      <c r="ZT42"/>
      <c r="ZU42"/>
      <c r="ZV42"/>
      <c r="ZW42"/>
      <c r="ZX42"/>
      <c r="ZY42"/>
      <c r="ZZ42"/>
      <c r="AAA42"/>
      <c r="AAB42"/>
      <c r="AAC42"/>
      <c r="AAD42"/>
      <c r="AAE42"/>
      <c r="AAF42"/>
      <c r="AAG42"/>
      <c r="AAH42"/>
      <c r="AAI42"/>
      <c r="AAJ42"/>
      <c r="AAK42"/>
      <c r="AAL42"/>
      <c r="AAM42"/>
      <c r="AAN42"/>
      <c r="AAO42"/>
      <c r="AAP42"/>
      <c r="AAQ42"/>
      <c r="AAR42"/>
      <c r="AAS42"/>
      <c r="AAT42"/>
      <c r="AAU42"/>
      <c r="AAV42"/>
      <c r="AAW42"/>
      <c r="AAX42"/>
      <c r="AAY42"/>
      <c r="AAZ42"/>
      <c r="ABA42"/>
      <c r="ABB42"/>
      <c r="ABC42"/>
      <c r="ABD42"/>
      <c r="ABE42"/>
      <c r="ABF42"/>
      <c r="ABG42"/>
      <c r="ABH42"/>
      <c r="ABI42"/>
      <c r="ABJ42"/>
      <c r="ABK42"/>
      <c r="ABL42"/>
      <c r="ABM42"/>
      <c r="ABN42"/>
      <c r="ABO42"/>
      <c r="ABP42"/>
      <c r="ABQ42"/>
      <c r="ABR42"/>
      <c r="ABS42"/>
      <c r="ABT42"/>
      <c r="ABU42"/>
      <c r="ABV42"/>
      <c r="ABW42"/>
      <c r="ABX42"/>
      <c r="ABY42"/>
      <c r="ABZ42"/>
      <c r="ACA42"/>
      <c r="ACB42"/>
      <c r="ACC42"/>
      <c r="ACD42"/>
      <c r="ACE42"/>
      <c r="ACF42"/>
      <c r="ACG42"/>
      <c r="ACH42"/>
      <c r="ACI42"/>
      <c r="ACJ42"/>
      <c r="ACK42"/>
      <c r="ACL42"/>
      <c r="ACM42"/>
      <c r="ACN42"/>
      <c r="ACO42"/>
      <c r="ACP42"/>
      <c r="ACQ42"/>
      <c r="ACR42"/>
      <c r="ACS42"/>
      <c r="ACT42"/>
      <c r="ACU42"/>
      <c r="ACV42"/>
      <c r="ACW42"/>
      <c r="ACX42"/>
      <c r="ACY42"/>
      <c r="ACZ42"/>
      <c r="ADA42"/>
      <c r="ADB42"/>
      <c r="ADC42"/>
      <c r="ADD42"/>
      <c r="ADE42"/>
      <c r="ADF42"/>
      <c r="ADG42"/>
      <c r="ADH42"/>
      <c r="ADI42"/>
      <c r="ADJ42"/>
      <c r="ADK42"/>
      <c r="ADL42"/>
      <c r="ADM42"/>
      <c r="ADN42"/>
      <c r="ADO42"/>
      <c r="ADP42"/>
      <c r="ADQ42"/>
      <c r="ADR42"/>
      <c r="ADS42"/>
      <c r="ADT42"/>
      <c r="ADU42"/>
      <c r="ADV42"/>
      <c r="ADW42"/>
      <c r="ADX42"/>
      <c r="ADY42"/>
      <c r="ADZ42"/>
      <c r="AEA42"/>
      <c r="AEB42"/>
      <c r="AEC42"/>
      <c r="AED42"/>
      <c r="AEE42"/>
      <c r="AEF42"/>
      <c r="AEG42"/>
      <c r="AEH42"/>
      <c r="AEI42"/>
      <c r="AEJ42"/>
      <c r="AEK42"/>
      <c r="AEL42"/>
      <c r="AEM42"/>
      <c r="AEN42"/>
      <c r="AEO42"/>
      <c r="AEP42"/>
      <c r="AEQ42"/>
      <c r="AER42"/>
      <c r="AES42"/>
      <c r="AET42"/>
      <c r="AEU42"/>
      <c r="AEV42"/>
      <c r="AEW42"/>
      <c r="AEX42"/>
      <c r="AEY42"/>
      <c r="AEZ42"/>
      <c r="AFA42"/>
      <c r="AFB42"/>
      <c r="AFC42"/>
      <c r="AFD42"/>
      <c r="AFE42"/>
      <c r="AFF42"/>
      <c r="AFG42"/>
      <c r="AFH42"/>
      <c r="AFI42"/>
      <c r="AFJ42"/>
      <c r="AFK42"/>
      <c r="AFL42"/>
      <c r="AFM42"/>
      <c r="AFN42"/>
      <c r="AFO42"/>
      <c r="AFP42"/>
      <c r="AFQ42"/>
      <c r="AFR42"/>
      <c r="AFS42"/>
      <c r="AFT42"/>
      <c r="AFU42"/>
      <c r="AFV42"/>
      <c r="AFW42"/>
      <c r="AFX42"/>
      <c r="AFY42"/>
      <c r="AFZ42"/>
      <c r="AGA42"/>
      <c r="AGB42"/>
      <c r="AGC42"/>
      <c r="AGD42"/>
      <c r="AGE42"/>
      <c r="AGF42"/>
      <c r="AGG42"/>
      <c r="AGH42"/>
      <c r="AGI42"/>
      <c r="AGJ42"/>
      <c r="AGK42"/>
      <c r="AGL42"/>
      <c r="AGM42"/>
      <c r="AGN42"/>
      <c r="AGO42"/>
      <c r="AGP42"/>
      <c r="AGQ42"/>
      <c r="AGR42"/>
      <c r="AGS42"/>
      <c r="AGT42"/>
      <c r="AGU42"/>
      <c r="AGV42"/>
      <c r="AGW42"/>
      <c r="AGX42"/>
      <c r="AGY42"/>
      <c r="AGZ42"/>
      <c r="AHA42"/>
      <c r="AHB42"/>
      <c r="AHC42"/>
      <c r="AHD42"/>
      <c r="AHE42"/>
      <c r="AHF42"/>
      <c r="AHG42"/>
      <c r="AHH42"/>
      <c r="AHI42"/>
      <c r="AHJ42"/>
      <c r="AHK42"/>
      <c r="AHL42"/>
      <c r="AHM42"/>
      <c r="AHN42"/>
      <c r="AHO42"/>
      <c r="AHP42"/>
      <c r="AHQ42"/>
      <c r="AHR42"/>
      <c r="AHS42"/>
      <c r="AHT42"/>
      <c r="AHU42"/>
      <c r="AHV42"/>
      <c r="AHW42"/>
      <c r="AHX42"/>
      <c r="AHY42"/>
      <c r="AHZ42"/>
      <c r="AIA42"/>
      <c r="AIB42"/>
      <c r="AIC42"/>
      <c r="AID42"/>
      <c r="AIE42"/>
      <c r="AIF42"/>
      <c r="AIG42"/>
      <c r="AIH42"/>
      <c r="AII42"/>
      <c r="AIJ42"/>
      <c r="AIK42"/>
      <c r="AIL42"/>
      <c r="AIM42"/>
      <c r="AIN42"/>
      <c r="AIO42"/>
      <c r="AIP42"/>
      <c r="AIQ42"/>
      <c r="AIR42"/>
      <c r="AIS42"/>
      <c r="AIT42"/>
      <c r="AIU42"/>
      <c r="AIV42"/>
      <c r="AIW42"/>
      <c r="AIX42"/>
      <c r="AIY42"/>
      <c r="AIZ42"/>
      <c r="AJA42"/>
      <c r="AJB42"/>
      <c r="AJC42"/>
      <c r="AJD42"/>
      <c r="AJE42"/>
      <c r="AJF42"/>
      <c r="AJG42"/>
      <c r="AJH42"/>
      <c r="AJI42"/>
      <c r="AJJ42"/>
      <c r="AJK42"/>
      <c r="AJL42"/>
      <c r="AJM42"/>
      <c r="AJN42"/>
      <c r="AJO42"/>
      <c r="AJP42"/>
      <c r="AJQ42"/>
      <c r="AJR42"/>
      <c r="AJS42"/>
      <c r="AJT42"/>
      <c r="AJU42"/>
      <c r="AJV42"/>
      <c r="AJW42"/>
      <c r="AJX42"/>
      <c r="AJY42"/>
      <c r="AJZ42"/>
      <c r="AKA42"/>
      <c r="AKB42"/>
      <c r="AKC42"/>
      <c r="AKD42"/>
      <c r="AKE42"/>
      <c r="AKF42"/>
      <c r="AKG42"/>
      <c r="AKH42"/>
      <c r="AKI42"/>
      <c r="AKJ42"/>
      <c r="AKK42"/>
      <c r="AKL42"/>
      <c r="AKM42"/>
      <c r="AKN42"/>
      <c r="AKO42"/>
      <c r="AKP42"/>
      <c r="AKQ42"/>
      <c r="AKR42"/>
      <c r="AKS42"/>
      <c r="AKT42"/>
      <c r="AKU42"/>
      <c r="AKV42"/>
      <c r="AKW42"/>
      <c r="AKX42"/>
      <c r="AKY42"/>
      <c r="AKZ42"/>
      <c r="ALA42"/>
      <c r="ALB42"/>
      <c r="ALC42"/>
      <c r="ALD42"/>
      <c r="ALE42"/>
      <c r="ALF42"/>
      <c r="ALG42"/>
      <c r="ALH42"/>
      <c r="ALI42"/>
      <c r="ALJ42"/>
      <c r="ALK42"/>
      <c r="ALL42"/>
      <c r="ALM42"/>
      <c r="ALN42"/>
      <c r="ALO42"/>
      <c r="ALP42"/>
      <c r="ALQ42"/>
      <c r="ALR42"/>
      <c r="ALS42"/>
      <c r="ALT42"/>
      <c r="ALU42"/>
      <c r="ALV42"/>
      <c r="ALW42"/>
      <c r="ALX42"/>
      <c r="ALY42"/>
      <c r="ALZ42"/>
      <c r="AMA42"/>
      <c r="AMB42"/>
      <c r="AMC42"/>
      <c r="AMD42"/>
      <c r="AME42"/>
      <c r="AMF42"/>
      <c r="AMG42"/>
      <c r="AMH42"/>
      <c r="AMI42"/>
      <c r="AMJ42"/>
      <c r="AMK42"/>
      <c r="AML42"/>
      <c r="AMM42"/>
      <c r="AMN42"/>
      <c r="AMO42"/>
    </row>
    <row r="43" spans="1:1029">
      <c r="A43" s="25" t="str">
        <f t="shared" si="4"/>
        <v>FulfilmentIndicator</v>
      </c>
      <c r="B43" s="26" t="s">
        <v>1498</v>
      </c>
      <c r="C43" s="25" t="s">
        <v>1545</v>
      </c>
      <c r="D43" s="25"/>
      <c r="E43" s="25" t="s">
        <v>1546</v>
      </c>
      <c r="F43" s="25" t="str">
        <f t="shared" si="5"/>
        <v>Criterion. Fulfilment Indicator. Indicator</v>
      </c>
      <c r="G43" s="25"/>
      <c r="H43" s="25" t="s">
        <v>365</v>
      </c>
      <c r="I43" s="25"/>
      <c r="J43" s="25" t="s">
        <v>1547</v>
      </c>
      <c r="K43" s="25" t="s">
        <v>1548</v>
      </c>
      <c r="L43" s="25" t="str">
        <f t="shared" si="6"/>
        <v>Fulfilment Indicator</v>
      </c>
      <c r="M43" s="25" t="s">
        <v>1548</v>
      </c>
      <c r="N43" s="25"/>
      <c r="O43" s="25" t="str">
        <f t="shared" si="7"/>
        <v>Indicator. Type</v>
      </c>
      <c r="P43" s="25"/>
      <c r="Q43" s="25"/>
      <c r="R43" s="25" t="s">
        <v>1490</v>
      </c>
      <c r="S43" s="14"/>
      <c r="T43" s="14"/>
      <c r="U43" s="14"/>
      <c r="V43" s="14"/>
      <c r="W43" s="14"/>
      <c r="X43" s="14"/>
      <c r="Y43" s="14" t="s">
        <v>1485</v>
      </c>
      <c r="Z43" s="14"/>
      <c r="AA43" s="14" t="s">
        <v>1486</v>
      </c>
      <c r="AB43" s="14"/>
      <c r="AC43" s="14"/>
      <c r="AD43" s="14"/>
      <c r="AE43" s="14" t="s">
        <v>36</v>
      </c>
      <c r="AF43" s="72">
        <v>20180208</v>
      </c>
      <c r="AG43"/>
      <c r="AH43"/>
      <c r="AI43"/>
      <c r="AJ43"/>
      <c r="AK43"/>
      <c r="AL43"/>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c r="FH43"/>
      <c r="FI43"/>
      <c r="FJ43"/>
      <c r="FK43"/>
      <c r="FL43"/>
      <c r="FM43"/>
      <c r="FN43"/>
      <c r="FO43"/>
      <c r="FP43"/>
      <c r="FQ43"/>
      <c r="FR43"/>
      <c r="FS43"/>
      <c r="FT43"/>
      <c r="FU43"/>
      <c r="FV43"/>
      <c r="FW43"/>
      <c r="FX43"/>
      <c r="FY43"/>
      <c r="FZ43"/>
      <c r="GA43"/>
      <c r="GB43"/>
      <c r="GC43"/>
      <c r="GD43"/>
      <c r="GE43"/>
      <c r="GF43"/>
      <c r="GG43"/>
      <c r="GH43"/>
      <c r="GI43"/>
      <c r="GJ43"/>
      <c r="GK43"/>
      <c r="GL43"/>
      <c r="GM43"/>
      <c r="GN43"/>
      <c r="GO43"/>
      <c r="GP43"/>
      <c r="GQ43"/>
      <c r="GR43"/>
      <c r="GS43"/>
      <c r="GT43"/>
      <c r="GU43"/>
      <c r="GV43"/>
      <c r="GW43"/>
      <c r="GX43"/>
      <c r="GY43"/>
      <c r="GZ43"/>
      <c r="HA43"/>
      <c r="HB43"/>
      <c r="HC43"/>
      <c r="HD43"/>
      <c r="HE43"/>
      <c r="HF43"/>
      <c r="HG43"/>
      <c r="HH43"/>
      <c r="HI43"/>
      <c r="HJ43"/>
      <c r="HK43"/>
      <c r="HL43"/>
      <c r="HM43"/>
      <c r="HN43"/>
      <c r="HO43"/>
      <c r="HP43"/>
      <c r="HQ43"/>
      <c r="HR43"/>
      <c r="HS43"/>
      <c r="HT43"/>
      <c r="HU43"/>
      <c r="HV43"/>
      <c r="HW43"/>
      <c r="HX43"/>
      <c r="HY43"/>
      <c r="HZ43"/>
      <c r="IA43"/>
      <c r="IB43"/>
      <c r="IC43"/>
      <c r="ID43"/>
      <c r="IE43"/>
      <c r="IF43"/>
      <c r="IG43"/>
      <c r="IH43"/>
      <c r="II43"/>
      <c r="IJ43"/>
      <c r="IK43"/>
      <c r="IL43"/>
      <c r="IM43"/>
      <c r="IN43"/>
      <c r="IO43"/>
      <c r="IP43"/>
      <c r="IQ43"/>
      <c r="IR43"/>
      <c r="IS43"/>
      <c r="IT43"/>
      <c r="IU43"/>
      <c r="IV43"/>
      <c r="IW43"/>
      <c r="IX43"/>
      <c r="IY43"/>
      <c r="IZ43"/>
      <c r="JA43"/>
      <c r="JB43"/>
      <c r="JC43"/>
      <c r="JD43"/>
      <c r="JE43"/>
      <c r="JF43"/>
      <c r="JG43"/>
      <c r="JH43"/>
      <c r="JI43"/>
      <c r="JJ43"/>
      <c r="JK43"/>
      <c r="JL43"/>
      <c r="JM43"/>
      <c r="JN43"/>
      <c r="JO43"/>
      <c r="JP43"/>
      <c r="JQ43"/>
      <c r="JR43"/>
      <c r="JS43"/>
      <c r="JT43"/>
      <c r="JU43"/>
      <c r="JV43"/>
      <c r="JW43"/>
      <c r="JX43"/>
      <c r="JY43"/>
      <c r="JZ43"/>
      <c r="KA43"/>
      <c r="KB43"/>
      <c r="KC43"/>
      <c r="KD43"/>
      <c r="KE43"/>
      <c r="KF43"/>
      <c r="KG43"/>
      <c r="KH43"/>
      <c r="KI43"/>
      <c r="KJ43"/>
      <c r="KK43"/>
      <c r="KL43"/>
      <c r="KM43"/>
      <c r="KN43"/>
      <c r="KO43"/>
      <c r="KP43"/>
      <c r="KQ43"/>
      <c r="KR43"/>
      <c r="KS43"/>
      <c r="KT43"/>
      <c r="KU43"/>
      <c r="KV43"/>
      <c r="KW43"/>
      <c r="KX43"/>
      <c r="KY43"/>
      <c r="KZ43"/>
      <c r="LA43"/>
      <c r="LB43"/>
      <c r="LC43"/>
      <c r="LD43"/>
      <c r="LE43"/>
      <c r="LF43"/>
      <c r="LG43"/>
      <c r="LH43"/>
      <c r="LI43"/>
      <c r="LJ43"/>
      <c r="LK43"/>
      <c r="LL43"/>
      <c r="LM43"/>
      <c r="LN43"/>
      <c r="LO43"/>
      <c r="LP43"/>
      <c r="LQ43"/>
      <c r="LR43"/>
      <c r="LS43"/>
      <c r="LT43"/>
      <c r="LU43"/>
      <c r="LV43"/>
      <c r="LW43"/>
      <c r="LX43"/>
      <c r="LY43"/>
      <c r="LZ43"/>
      <c r="MA43"/>
      <c r="MB43"/>
      <c r="MC43"/>
      <c r="MD43"/>
      <c r="ME43"/>
      <c r="MF43"/>
      <c r="MG43"/>
      <c r="MH43"/>
      <c r="MI43"/>
      <c r="MJ43"/>
      <c r="MK43"/>
      <c r="ML43"/>
      <c r="MM43"/>
      <c r="MN43"/>
      <c r="MO43"/>
      <c r="MP43"/>
      <c r="MQ43"/>
      <c r="MR43"/>
      <c r="MS43"/>
      <c r="MT43"/>
      <c r="MU43"/>
      <c r="MV43"/>
      <c r="MW43"/>
      <c r="MX43"/>
      <c r="MY43"/>
      <c r="MZ43"/>
      <c r="NA43"/>
      <c r="NB43"/>
      <c r="NC43"/>
      <c r="ND43"/>
      <c r="NE43"/>
      <c r="NF43"/>
      <c r="NG43"/>
      <c r="NH43"/>
      <c r="NI43"/>
      <c r="NJ43"/>
      <c r="NK43"/>
      <c r="NL43"/>
      <c r="NM43"/>
      <c r="NN43"/>
      <c r="NO43"/>
      <c r="NP43"/>
      <c r="NQ43"/>
      <c r="NR43"/>
      <c r="NS43"/>
      <c r="NT43"/>
      <c r="NU43"/>
      <c r="NV43"/>
      <c r="NW43"/>
      <c r="NX43"/>
      <c r="NY43"/>
      <c r="NZ43"/>
      <c r="OA43"/>
      <c r="OB43"/>
      <c r="OC43"/>
      <c r="OD43"/>
      <c r="OE43"/>
      <c r="OF43"/>
      <c r="OG43"/>
      <c r="OH43"/>
      <c r="OI43"/>
      <c r="OJ43"/>
      <c r="OK43"/>
      <c r="OL43"/>
      <c r="OM43"/>
      <c r="ON43"/>
      <c r="OO43"/>
      <c r="OP43"/>
      <c r="OQ43"/>
      <c r="OR43"/>
      <c r="OS43"/>
      <c r="OT43"/>
      <c r="OU43"/>
      <c r="OV43"/>
      <c r="OW43"/>
      <c r="OX43"/>
      <c r="OY43"/>
      <c r="OZ43"/>
      <c r="PA43"/>
      <c r="PB43"/>
      <c r="PC43"/>
      <c r="PD43"/>
      <c r="PE43"/>
      <c r="PF43"/>
      <c r="PG43"/>
      <c r="PH43"/>
      <c r="PI43"/>
      <c r="PJ43"/>
      <c r="PK43"/>
      <c r="PL43"/>
      <c r="PM43"/>
      <c r="PN43"/>
      <c r="PO43"/>
      <c r="PP43"/>
      <c r="PQ43"/>
      <c r="PR43"/>
      <c r="PS43"/>
      <c r="PT43"/>
      <c r="PU43"/>
      <c r="PV43"/>
      <c r="PW43"/>
      <c r="PX43"/>
      <c r="PY43"/>
      <c r="PZ43"/>
      <c r="QA43"/>
      <c r="QB43"/>
      <c r="QC43"/>
      <c r="QD43"/>
      <c r="QE43"/>
      <c r="QF43"/>
      <c r="QG43"/>
      <c r="QH43"/>
      <c r="QI43"/>
      <c r="QJ43"/>
      <c r="QK43"/>
      <c r="QL43"/>
      <c r="QM43"/>
      <c r="QN43"/>
      <c r="QO43"/>
      <c r="QP43"/>
      <c r="QQ43"/>
      <c r="QR43"/>
      <c r="QS43"/>
      <c r="QT43"/>
      <c r="QU43"/>
      <c r="QV43"/>
      <c r="QW43"/>
      <c r="QX43"/>
      <c r="QY43"/>
      <c r="QZ43"/>
      <c r="RA43"/>
      <c r="RB43"/>
      <c r="RC43"/>
      <c r="RD43"/>
      <c r="RE43"/>
      <c r="RF43"/>
      <c r="RG43"/>
      <c r="RH43"/>
      <c r="RI43"/>
      <c r="RJ43"/>
      <c r="RK43"/>
      <c r="RL43"/>
      <c r="RM43"/>
      <c r="RN43"/>
      <c r="RO43"/>
      <c r="RP43"/>
      <c r="RQ43"/>
      <c r="RR43"/>
      <c r="RS43"/>
      <c r="RT43"/>
      <c r="RU43"/>
      <c r="RV43"/>
      <c r="RW43"/>
      <c r="RX43"/>
      <c r="RY43"/>
      <c r="RZ43"/>
      <c r="SA43"/>
      <c r="SB43"/>
      <c r="SC43"/>
      <c r="SD43"/>
      <c r="SE43"/>
      <c r="SF43"/>
      <c r="SG43"/>
      <c r="SH43"/>
      <c r="SI43"/>
      <c r="SJ43"/>
      <c r="SK43"/>
      <c r="SL43"/>
      <c r="SM43"/>
      <c r="SN43"/>
      <c r="SO43"/>
      <c r="SP43"/>
      <c r="SQ43"/>
      <c r="SR43"/>
      <c r="SS43"/>
      <c r="ST43"/>
      <c r="SU43"/>
      <c r="SV43"/>
      <c r="SW43"/>
      <c r="SX43"/>
      <c r="SY43"/>
      <c r="SZ43"/>
      <c r="TA43"/>
      <c r="TB43"/>
      <c r="TC43"/>
      <c r="TD43"/>
      <c r="TE43"/>
      <c r="TF43"/>
      <c r="TG43"/>
      <c r="TH43"/>
      <c r="TI43"/>
      <c r="TJ43"/>
      <c r="TK43"/>
      <c r="TL43"/>
      <c r="TM43"/>
      <c r="TN43"/>
      <c r="TO43"/>
      <c r="TP43"/>
      <c r="TQ43"/>
      <c r="TR43"/>
      <c r="TS43"/>
      <c r="TT43"/>
      <c r="TU43"/>
      <c r="TV43"/>
      <c r="TW43"/>
      <c r="TX43"/>
      <c r="TY43"/>
      <c r="TZ43"/>
      <c r="UA43"/>
      <c r="UB43"/>
      <c r="UC43"/>
      <c r="UD43"/>
      <c r="UE43"/>
      <c r="UF43"/>
      <c r="UG43"/>
      <c r="UH43"/>
      <c r="UI43"/>
      <c r="UJ43"/>
      <c r="UK43"/>
      <c r="UL43"/>
      <c r="UM43"/>
      <c r="UN43"/>
      <c r="UO43"/>
      <c r="UP43"/>
      <c r="UQ43"/>
      <c r="UR43"/>
      <c r="US43"/>
      <c r="UT43"/>
      <c r="UU43"/>
      <c r="UV43"/>
      <c r="UW43"/>
      <c r="UX43"/>
      <c r="UY43"/>
      <c r="UZ43"/>
      <c r="VA43"/>
      <c r="VB43"/>
      <c r="VC43"/>
      <c r="VD43"/>
      <c r="VE43"/>
      <c r="VF43"/>
      <c r="VG43"/>
      <c r="VH43"/>
      <c r="VI43"/>
      <c r="VJ43"/>
      <c r="VK43"/>
      <c r="VL43"/>
      <c r="VM43"/>
      <c r="VN43"/>
      <c r="VO43"/>
      <c r="VP43"/>
      <c r="VQ43"/>
      <c r="VR43"/>
      <c r="VS43"/>
      <c r="VT43"/>
      <c r="VU43"/>
      <c r="VV43"/>
      <c r="VW43"/>
      <c r="VX43"/>
      <c r="VY43"/>
      <c r="VZ43"/>
      <c r="WA43"/>
      <c r="WB43"/>
      <c r="WC43"/>
      <c r="WD43"/>
      <c r="WE43"/>
      <c r="WF43"/>
      <c r="WG43"/>
      <c r="WH43"/>
      <c r="WI43"/>
      <c r="WJ43"/>
      <c r="WK43"/>
      <c r="WL43"/>
      <c r="WM43"/>
      <c r="WN43"/>
      <c r="WO43"/>
      <c r="WP43"/>
      <c r="WQ43"/>
      <c r="WR43"/>
      <c r="WS43"/>
      <c r="WT43"/>
      <c r="WU43"/>
      <c r="WV43"/>
      <c r="WW43"/>
      <c r="WX43"/>
      <c r="WY43"/>
      <c r="WZ43"/>
      <c r="XA43"/>
      <c r="XB43"/>
      <c r="XC43"/>
      <c r="XD43"/>
      <c r="XE43"/>
      <c r="XF43"/>
      <c r="XG43"/>
      <c r="XH43"/>
      <c r="XI43"/>
      <c r="XJ43"/>
      <c r="XK43"/>
      <c r="XL43"/>
      <c r="XM43"/>
      <c r="XN43"/>
      <c r="XO43"/>
      <c r="XP43"/>
      <c r="XQ43"/>
      <c r="XR43"/>
      <c r="XS43"/>
      <c r="XT43"/>
      <c r="XU43"/>
      <c r="XV43"/>
      <c r="XW43"/>
      <c r="XX43"/>
      <c r="XY43"/>
      <c r="XZ43"/>
      <c r="YA43"/>
      <c r="YB43"/>
      <c r="YC43"/>
      <c r="YD43"/>
      <c r="YE43"/>
      <c r="YF43"/>
      <c r="YG43"/>
      <c r="YH43"/>
      <c r="YI43"/>
      <c r="YJ43"/>
      <c r="YK43"/>
      <c r="YL43"/>
      <c r="YM43"/>
      <c r="YN43"/>
      <c r="YO43"/>
      <c r="YP43"/>
      <c r="YQ43"/>
      <c r="YR43"/>
      <c r="YS43"/>
      <c r="YT43"/>
      <c r="YU43"/>
      <c r="YV43"/>
      <c r="YW43"/>
      <c r="YX43"/>
      <c r="YY43"/>
      <c r="YZ43"/>
      <c r="ZA43"/>
      <c r="ZB43"/>
      <c r="ZC43"/>
      <c r="ZD43"/>
      <c r="ZE43"/>
      <c r="ZF43"/>
      <c r="ZG43"/>
      <c r="ZH43"/>
      <c r="ZI43"/>
      <c r="ZJ43"/>
      <c r="ZK43"/>
      <c r="ZL43"/>
      <c r="ZM43"/>
      <c r="ZN43"/>
      <c r="ZO43"/>
      <c r="ZP43"/>
      <c r="ZQ43"/>
      <c r="ZR43"/>
      <c r="ZS43"/>
      <c r="ZT43"/>
      <c r="ZU43"/>
      <c r="ZV43"/>
      <c r="ZW43"/>
      <c r="ZX43"/>
      <c r="ZY43"/>
      <c r="ZZ43"/>
      <c r="AAA43"/>
      <c r="AAB43"/>
      <c r="AAC43"/>
      <c r="AAD43"/>
      <c r="AAE43"/>
      <c r="AAF43"/>
      <c r="AAG43"/>
      <c r="AAH43"/>
      <c r="AAI43"/>
      <c r="AAJ43"/>
      <c r="AAK43"/>
      <c r="AAL43"/>
      <c r="AAM43"/>
      <c r="AAN43"/>
      <c r="AAO43"/>
      <c r="AAP43"/>
      <c r="AAQ43"/>
      <c r="AAR43"/>
      <c r="AAS43"/>
      <c r="AAT43"/>
      <c r="AAU43"/>
      <c r="AAV43"/>
      <c r="AAW43"/>
      <c r="AAX43"/>
      <c r="AAY43"/>
      <c r="AAZ43"/>
      <c r="ABA43"/>
      <c r="ABB43"/>
      <c r="ABC43"/>
      <c r="ABD43"/>
      <c r="ABE43"/>
      <c r="ABF43"/>
      <c r="ABG43"/>
      <c r="ABH43"/>
      <c r="ABI43"/>
      <c r="ABJ43"/>
      <c r="ABK43"/>
      <c r="ABL43"/>
      <c r="ABM43"/>
      <c r="ABN43"/>
      <c r="ABO43"/>
      <c r="ABP43"/>
      <c r="ABQ43"/>
      <c r="ABR43"/>
      <c r="ABS43"/>
      <c r="ABT43"/>
      <c r="ABU43"/>
      <c r="ABV43"/>
      <c r="ABW43"/>
      <c r="ABX43"/>
      <c r="ABY43"/>
      <c r="ABZ43"/>
      <c r="ACA43"/>
      <c r="ACB43"/>
      <c r="ACC43"/>
      <c r="ACD43"/>
      <c r="ACE43"/>
      <c r="ACF43"/>
      <c r="ACG43"/>
      <c r="ACH43"/>
      <c r="ACI43"/>
      <c r="ACJ43"/>
      <c r="ACK43"/>
      <c r="ACL43"/>
      <c r="ACM43"/>
      <c r="ACN43"/>
      <c r="ACO43"/>
      <c r="ACP43"/>
      <c r="ACQ43"/>
      <c r="ACR43"/>
      <c r="ACS43"/>
      <c r="ACT43"/>
      <c r="ACU43"/>
      <c r="ACV43"/>
      <c r="ACW43"/>
      <c r="ACX43"/>
      <c r="ACY43"/>
      <c r="ACZ43"/>
      <c r="ADA43"/>
      <c r="ADB43"/>
      <c r="ADC43"/>
      <c r="ADD43"/>
      <c r="ADE43"/>
      <c r="ADF43"/>
      <c r="ADG43"/>
      <c r="ADH43"/>
      <c r="ADI43"/>
      <c r="ADJ43"/>
      <c r="ADK43"/>
      <c r="ADL43"/>
      <c r="ADM43"/>
      <c r="ADN43"/>
      <c r="ADO43"/>
      <c r="ADP43"/>
      <c r="ADQ43"/>
      <c r="ADR43"/>
      <c r="ADS43"/>
      <c r="ADT43"/>
      <c r="ADU43"/>
      <c r="ADV43"/>
      <c r="ADW43"/>
      <c r="ADX43"/>
      <c r="ADY43"/>
      <c r="ADZ43"/>
      <c r="AEA43"/>
      <c r="AEB43"/>
      <c r="AEC43"/>
      <c r="AED43"/>
      <c r="AEE43"/>
      <c r="AEF43"/>
      <c r="AEG43"/>
      <c r="AEH43"/>
      <c r="AEI43"/>
      <c r="AEJ43"/>
      <c r="AEK43"/>
      <c r="AEL43"/>
      <c r="AEM43"/>
      <c r="AEN43"/>
      <c r="AEO43"/>
      <c r="AEP43"/>
      <c r="AEQ43"/>
      <c r="AER43"/>
      <c r="AES43"/>
      <c r="AET43"/>
      <c r="AEU43"/>
      <c r="AEV43"/>
      <c r="AEW43"/>
      <c r="AEX43"/>
      <c r="AEY43"/>
      <c r="AEZ43"/>
      <c r="AFA43"/>
      <c r="AFB43"/>
      <c r="AFC43"/>
      <c r="AFD43"/>
      <c r="AFE43"/>
      <c r="AFF43"/>
      <c r="AFG43"/>
      <c r="AFH43"/>
      <c r="AFI43"/>
      <c r="AFJ43"/>
      <c r="AFK43"/>
      <c r="AFL43"/>
      <c r="AFM43"/>
      <c r="AFN43"/>
      <c r="AFO43"/>
      <c r="AFP43"/>
      <c r="AFQ43"/>
      <c r="AFR43"/>
      <c r="AFS43"/>
      <c r="AFT43"/>
      <c r="AFU43"/>
      <c r="AFV43"/>
      <c r="AFW43"/>
      <c r="AFX43"/>
      <c r="AFY43"/>
      <c r="AFZ43"/>
      <c r="AGA43"/>
      <c r="AGB43"/>
      <c r="AGC43"/>
      <c r="AGD43"/>
      <c r="AGE43"/>
      <c r="AGF43"/>
      <c r="AGG43"/>
      <c r="AGH43"/>
      <c r="AGI43"/>
      <c r="AGJ43"/>
      <c r="AGK43"/>
      <c r="AGL43"/>
      <c r="AGM43"/>
      <c r="AGN43"/>
      <c r="AGO43"/>
      <c r="AGP43"/>
      <c r="AGQ43"/>
      <c r="AGR43"/>
      <c r="AGS43"/>
      <c r="AGT43"/>
      <c r="AGU43"/>
      <c r="AGV43"/>
      <c r="AGW43"/>
      <c r="AGX43"/>
      <c r="AGY43"/>
      <c r="AGZ43"/>
      <c r="AHA43"/>
      <c r="AHB43"/>
      <c r="AHC43"/>
      <c r="AHD43"/>
      <c r="AHE43"/>
      <c r="AHF43"/>
      <c r="AHG43"/>
      <c r="AHH43"/>
      <c r="AHI43"/>
      <c r="AHJ43"/>
      <c r="AHK43"/>
      <c r="AHL43"/>
      <c r="AHM43"/>
      <c r="AHN43"/>
      <c r="AHO43"/>
      <c r="AHP43"/>
      <c r="AHQ43"/>
      <c r="AHR43"/>
      <c r="AHS43"/>
      <c r="AHT43"/>
      <c r="AHU43"/>
      <c r="AHV43"/>
      <c r="AHW43"/>
      <c r="AHX43"/>
      <c r="AHY43"/>
      <c r="AHZ43"/>
      <c r="AIA43"/>
      <c r="AIB43"/>
      <c r="AIC43"/>
      <c r="AID43"/>
      <c r="AIE43"/>
      <c r="AIF43"/>
      <c r="AIG43"/>
      <c r="AIH43"/>
      <c r="AII43"/>
      <c r="AIJ43"/>
      <c r="AIK43"/>
      <c r="AIL43"/>
      <c r="AIM43"/>
      <c r="AIN43"/>
      <c r="AIO43"/>
      <c r="AIP43"/>
      <c r="AIQ43"/>
      <c r="AIR43"/>
      <c r="AIS43"/>
      <c r="AIT43"/>
      <c r="AIU43"/>
      <c r="AIV43"/>
      <c r="AIW43"/>
      <c r="AIX43"/>
      <c r="AIY43"/>
      <c r="AIZ43"/>
      <c r="AJA43"/>
      <c r="AJB43"/>
      <c r="AJC43"/>
      <c r="AJD43"/>
      <c r="AJE43"/>
      <c r="AJF43"/>
      <c r="AJG43"/>
      <c r="AJH43"/>
      <c r="AJI43"/>
      <c r="AJJ43"/>
      <c r="AJK43"/>
      <c r="AJL43"/>
      <c r="AJM43"/>
      <c r="AJN43"/>
      <c r="AJO43"/>
      <c r="AJP43"/>
      <c r="AJQ43"/>
      <c r="AJR43"/>
      <c r="AJS43"/>
      <c r="AJT43"/>
      <c r="AJU43"/>
      <c r="AJV43"/>
      <c r="AJW43"/>
      <c r="AJX43"/>
      <c r="AJY43"/>
      <c r="AJZ43"/>
      <c r="AKA43"/>
      <c r="AKB43"/>
      <c r="AKC43"/>
      <c r="AKD43"/>
      <c r="AKE43"/>
      <c r="AKF43"/>
      <c r="AKG43"/>
      <c r="AKH43"/>
      <c r="AKI43"/>
      <c r="AKJ43"/>
      <c r="AKK43"/>
      <c r="AKL43"/>
      <c r="AKM43"/>
      <c r="AKN43"/>
      <c r="AKO43"/>
      <c r="AKP43"/>
      <c r="AKQ43"/>
      <c r="AKR43"/>
      <c r="AKS43"/>
      <c r="AKT43"/>
      <c r="AKU43"/>
      <c r="AKV43"/>
      <c r="AKW43"/>
      <c r="AKX43"/>
      <c r="AKY43"/>
      <c r="AKZ43"/>
      <c r="ALA43"/>
      <c r="ALB43"/>
      <c r="ALC43"/>
      <c r="ALD43"/>
      <c r="ALE43"/>
      <c r="ALF43"/>
      <c r="ALG43"/>
      <c r="ALH43"/>
      <c r="ALI43"/>
      <c r="ALJ43"/>
      <c r="ALK43"/>
      <c r="ALL43"/>
      <c r="ALM43"/>
      <c r="ALN43"/>
      <c r="ALO43"/>
      <c r="ALP43"/>
      <c r="ALQ43"/>
      <c r="ALR43"/>
      <c r="ALS43"/>
      <c r="ALT43"/>
      <c r="ALU43"/>
      <c r="ALV43"/>
      <c r="ALW43"/>
      <c r="ALX43"/>
      <c r="ALY43"/>
      <c r="ALZ43"/>
      <c r="AMA43"/>
      <c r="AMB43"/>
      <c r="AMC43"/>
      <c r="AMD43"/>
      <c r="AME43"/>
      <c r="AMF43"/>
      <c r="AMG43"/>
      <c r="AMH43"/>
      <c r="AMI43"/>
      <c r="AMJ43"/>
      <c r="AMK43"/>
      <c r="AML43"/>
      <c r="AMM43"/>
      <c r="AMN43"/>
      <c r="AMO43"/>
    </row>
    <row r="44" spans="1:1029">
      <c r="A44" s="25" t="str">
        <f t="shared" si="4"/>
        <v>FulfilmentIndicatorTypeCode</v>
      </c>
      <c r="B44" s="26" t="s">
        <v>1498</v>
      </c>
      <c r="C44" s="25" t="s">
        <v>1549</v>
      </c>
      <c r="D44" s="25"/>
      <c r="E44" s="25"/>
      <c r="F44" s="25" t="str">
        <f t="shared" si="5"/>
        <v>Criterion. Fulfilment Indicator Type Code. Code</v>
      </c>
      <c r="G44" s="25"/>
      <c r="H44" s="25" t="s">
        <v>365</v>
      </c>
      <c r="I44" s="25"/>
      <c r="J44" s="25" t="s">
        <v>1550</v>
      </c>
      <c r="K44" s="25" t="s">
        <v>1489</v>
      </c>
      <c r="L44" s="25" t="str">
        <f t="shared" si="6"/>
        <v>Fulfilment Indicator Type Code</v>
      </c>
      <c r="M44" s="25" t="s">
        <v>1489</v>
      </c>
      <c r="N44" s="25"/>
      <c r="O44" s="25" t="str">
        <f t="shared" si="7"/>
        <v>Code. Type</v>
      </c>
      <c r="P44" s="25"/>
      <c r="Q44" s="25"/>
      <c r="R44" s="25" t="s">
        <v>1490</v>
      </c>
      <c r="S44" s="14"/>
      <c r="T44" s="14"/>
      <c r="U44" s="14"/>
      <c r="V44" s="14"/>
      <c r="W44" s="14"/>
      <c r="X44" s="14"/>
      <c r="Y44" s="14" t="s">
        <v>1485</v>
      </c>
      <c r="Z44" s="14"/>
      <c r="AA44" s="14" t="s">
        <v>1486</v>
      </c>
      <c r="AB44" s="14"/>
      <c r="AC44" s="14"/>
      <c r="AD44" s="14"/>
      <c r="AE44" s="14" t="s">
        <v>1536</v>
      </c>
      <c r="AF44" s="72">
        <v>20180208</v>
      </c>
      <c r="AG44"/>
      <c r="AH44"/>
      <c r="AI44"/>
      <c r="AJ44"/>
      <c r="AK44"/>
      <c r="AL44"/>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c r="FZ44"/>
      <c r="GA44"/>
      <c r="GB44"/>
      <c r="GC44"/>
      <c r="GD44"/>
      <c r="GE44"/>
      <c r="GF44"/>
      <c r="GG44"/>
      <c r="GH44"/>
      <c r="GI44"/>
      <c r="GJ44"/>
      <c r="GK44"/>
      <c r="GL44"/>
      <c r="GM44"/>
      <c r="GN44"/>
      <c r="GO44"/>
      <c r="GP44"/>
      <c r="GQ44"/>
      <c r="GR44"/>
      <c r="GS44"/>
      <c r="GT44"/>
      <c r="GU44"/>
      <c r="GV44"/>
      <c r="GW44"/>
      <c r="GX44"/>
      <c r="GY44"/>
      <c r="GZ44"/>
      <c r="HA44"/>
      <c r="HB44"/>
      <c r="HC44"/>
      <c r="HD44"/>
      <c r="HE44"/>
      <c r="HF44"/>
      <c r="HG44"/>
      <c r="HH44"/>
      <c r="HI44"/>
      <c r="HJ44"/>
      <c r="HK44"/>
      <c r="HL44"/>
      <c r="HM44"/>
      <c r="HN44"/>
      <c r="HO44"/>
      <c r="HP44"/>
      <c r="HQ44"/>
      <c r="HR44"/>
      <c r="HS44"/>
      <c r="HT44"/>
      <c r="HU44"/>
      <c r="HV44"/>
      <c r="HW44"/>
      <c r="HX44"/>
      <c r="HY44"/>
      <c r="HZ44"/>
      <c r="IA44"/>
      <c r="IB44"/>
      <c r="IC44"/>
      <c r="ID44"/>
      <c r="IE44"/>
      <c r="IF44"/>
      <c r="IG44"/>
      <c r="IH44"/>
      <c r="II44"/>
      <c r="IJ44"/>
      <c r="IK44"/>
      <c r="IL44"/>
      <c r="IM44"/>
      <c r="IN44"/>
      <c r="IO44"/>
      <c r="IP44"/>
      <c r="IQ44"/>
      <c r="IR44"/>
      <c r="IS44"/>
      <c r="IT44"/>
      <c r="IU44"/>
      <c r="IV44"/>
      <c r="IW44"/>
      <c r="IX44"/>
      <c r="IY44"/>
      <c r="IZ44"/>
      <c r="JA44"/>
      <c r="JB44"/>
      <c r="JC44"/>
      <c r="JD44"/>
      <c r="JE44"/>
      <c r="JF44"/>
      <c r="JG44"/>
      <c r="JH44"/>
      <c r="JI44"/>
      <c r="JJ44"/>
      <c r="JK44"/>
      <c r="JL44"/>
      <c r="JM44"/>
      <c r="JN44"/>
      <c r="JO44"/>
      <c r="JP44"/>
      <c r="JQ44"/>
      <c r="JR44"/>
      <c r="JS44"/>
      <c r="JT44"/>
      <c r="JU44"/>
      <c r="JV44"/>
      <c r="JW44"/>
      <c r="JX44"/>
      <c r="JY44"/>
      <c r="JZ44"/>
      <c r="KA44"/>
      <c r="KB44"/>
      <c r="KC44"/>
      <c r="KD44"/>
      <c r="KE44"/>
      <c r="KF44"/>
      <c r="KG44"/>
      <c r="KH44"/>
      <c r="KI44"/>
      <c r="KJ44"/>
      <c r="KK44"/>
      <c r="KL44"/>
      <c r="KM44"/>
      <c r="KN44"/>
      <c r="KO44"/>
      <c r="KP44"/>
      <c r="KQ44"/>
      <c r="KR44"/>
      <c r="KS44"/>
      <c r="KT44"/>
      <c r="KU44"/>
      <c r="KV44"/>
      <c r="KW44"/>
      <c r="KX44"/>
      <c r="KY44"/>
      <c r="KZ44"/>
      <c r="LA44"/>
      <c r="LB44"/>
      <c r="LC44"/>
      <c r="LD44"/>
      <c r="LE44"/>
      <c r="LF44"/>
      <c r="LG44"/>
      <c r="LH44"/>
      <c r="LI44"/>
      <c r="LJ44"/>
      <c r="LK44"/>
      <c r="LL44"/>
      <c r="LM44"/>
      <c r="LN44"/>
      <c r="LO44"/>
      <c r="LP44"/>
      <c r="LQ44"/>
      <c r="LR44"/>
      <c r="LS44"/>
      <c r="LT44"/>
      <c r="LU44"/>
      <c r="LV44"/>
      <c r="LW44"/>
      <c r="LX44"/>
      <c r="LY44"/>
      <c r="LZ44"/>
      <c r="MA44"/>
      <c r="MB44"/>
      <c r="MC44"/>
      <c r="MD44"/>
      <c r="ME44"/>
      <c r="MF44"/>
      <c r="MG44"/>
      <c r="MH44"/>
      <c r="MI44"/>
      <c r="MJ44"/>
      <c r="MK44"/>
      <c r="ML44"/>
      <c r="MM44"/>
      <c r="MN44"/>
      <c r="MO44"/>
      <c r="MP44"/>
      <c r="MQ44"/>
      <c r="MR44"/>
      <c r="MS44"/>
      <c r="MT44"/>
      <c r="MU44"/>
      <c r="MV44"/>
      <c r="MW44"/>
      <c r="MX44"/>
      <c r="MY44"/>
      <c r="MZ44"/>
      <c r="NA44"/>
      <c r="NB44"/>
      <c r="NC44"/>
      <c r="ND44"/>
      <c r="NE44"/>
      <c r="NF44"/>
      <c r="NG44"/>
      <c r="NH44"/>
      <c r="NI44"/>
      <c r="NJ44"/>
      <c r="NK44"/>
      <c r="NL44"/>
      <c r="NM44"/>
      <c r="NN44"/>
      <c r="NO44"/>
      <c r="NP44"/>
      <c r="NQ44"/>
      <c r="NR44"/>
      <c r="NS44"/>
      <c r="NT44"/>
      <c r="NU44"/>
      <c r="NV44"/>
      <c r="NW44"/>
      <c r="NX44"/>
      <c r="NY44"/>
      <c r="NZ44"/>
      <c r="OA44"/>
      <c r="OB44"/>
      <c r="OC44"/>
      <c r="OD44"/>
      <c r="OE44"/>
      <c r="OF44"/>
      <c r="OG44"/>
      <c r="OH44"/>
      <c r="OI44"/>
      <c r="OJ44"/>
      <c r="OK44"/>
      <c r="OL44"/>
      <c r="OM44"/>
      <c r="ON44"/>
      <c r="OO44"/>
      <c r="OP44"/>
      <c r="OQ44"/>
      <c r="OR44"/>
      <c r="OS44"/>
      <c r="OT44"/>
      <c r="OU44"/>
      <c r="OV44"/>
      <c r="OW44"/>
      <c r="OX44"/>
      <c r="OY44"/>
      <c r="OZ44"/>
      <c r="PA44"/>
      <c r="PB44"/>
      <c r="PC44"/>
      <c r="PD44"/>
      <c r="PE44"/>
      <c r="PF44"/>
      <c r="PG44"/>
      <c r="PH44"/>
      <c r="PI44"/>
      <c r="PJ44"/>
      <c r="PK44"/>
      <c r="PL44"/>
      <c r="PM44"/>
      <c r="PN44"/>
      <c r="PO44"/>
      <c r="PP44"/>
      <c r="PQ44"/>
      <c r="PR44"/>
      <c r="PS44"/>
      <c r="PT44"/>
      <c r="PU44"/>
      <c r="PV44"/>
      <c r="PW44"/>
      <c r="PX44"/>
      <c r="PY44"/>
      <c r="PZ44"/>
      <c r="QA44"/>
      <c r="QB44"/>
      <c r="QC44"/>
      <c r="QD44"/>
      <c r="QE44"/>
      <c r="QF44"/>
      <c r="QG44"/>
      <c r="QH44"/>
      <c r="QI44"/>
      <c r="QJ44"/>
      <c r="QK44"/>
      <c r="QL44"/>
      <c r="QM44"/>
      <c r="QN44"/>
      <c r="QO44"/>
      <c r="QP44"/>
      <c r="QQ44"/>
      <c r="QR44"/>
      <c r="QS44"/>
      <c r="QT44"/>
      <c r="QU44"/>
      <c r="QV44"/>
      <c r="QW44"/>
      <c r="QX44"/>
      <c r="QY44"/>
      <c r="QZ44"/>
      <c r="RA44"/>
      <c r="RB44"/>
      <c r="RC44"/>
      <c r="RD44"/>
      <c r="RE44"/>
      <c r="RF44"/>
      <c r="RG44"/>
      <c r="RH44"/>
      <c r="RI44"/>
      <c r="RJ44"/>
      <c r="RK44"/>
      <c r="RL44"/>
      <c r="RM44"/>
      <c r="RN44"/>
      <c r="RO44"/>
      <c r="RP44"/>
      <c r="RQ44"/>
      <c r="RR44"/>
      <c r="RS44"/>
      <c r="RT44"/>
      <c r="RU44"/>
      <c r="RV44"/>
      <c r="RW44"/>
      <c r="RX44"/>
      <c r="RY44"/>
      <c r="RZ44"/>
      <c r="SA44"/>
      <c r="SB44"/>
      <c r="SC44"/>
      <c r="SD44"/>
      <c r="SE44"/>
      <c r="SF44"/>
      <c r="SG44"/>
      <c r="SH44"/>
      <c r="SI44"/>
      <c r="SJ44"/>
      <c r="SK44"/>
      <c r="SL44"/>
      <c r="SM44"/>
      <c r="SN44"/>
      <c r="SO44"/>
      <c r="SP44"/>
      <c r="SQ44"/>
      <c r="SR44"/>
      <c r="SS44"/>
      <c r="ST44"/>
      <c r="SU44"/>
      <c r="SV44"/>
      <c r="SW44"/>
      <c r="SX44"/>
      <c r="SY44"/>
      <c r="SZ44"/>
      <c r="TA44"/>
      <c r="TB44"/>
      <c r="TC44"/>
      <c r="TD44"/>
      <c r="TE44"/>
      <c r="TF44"/>
      <c r="TG44"/>
      <c r="TH44"/>
      <c r="TI44"/>
      <c r="TJ44"/>
      <c r="TK44"/>
      <c r="TL44"/>
      <c r="TM44"/>
      <c r="TN44"/>
      <c r="TO44"/>
      <c r="TP44"/>
      <c r="TQ44"/>
      <c r="TR44"/>
      <c r="TS44"/>
      <c r="TT44"/>
      <c r="TU44"/>
      <c r="TV44"/>
      <c r="TW44"/>
      <c r="TX44"/>
      <c r="TY44"/>
      <c r="TZ44"/>
      <c r="UA44"/>
      <c r="UB44"/>
      <c r="UC44"/>
      <c r="UD44"/>
      <c r="UE44"/>
      <c r="UF44"/>
      <c r="UG44"/>
      <c r="UH44"/>
      <c r="UI44"/>
      <c r="UJ44"/>
      <c r="UK44"/>
      <c r="UL44"/>
      <c r="UM44"/>
      <c r="UN44"/>
      <c r="UO44"/>
      <c r="UP44"/>
      <c r="UQ44"/>
      <c r="UR44"/>
      <c r="US44"/>
      <c r="UT44"/>
      <c r="UU44"/>
      <c r="UV44"/>
      <c r="UW44"/>
      <c r="UX44"/>
      <c r="UY44"/>
      <c r="UZ44"/>
      <c r="VA44"/>
      <c r="VB44"/>
      <c r="VC44"/>
      <c r="VD44"/>
      <c r="VE44"/>
      <c r="VF44"/>
      <c r="VG44"/>
      <c r="VH44"/>
      <c r="VI44"/>
      <c r="VJ44"/>
      <c r="VK44"/>
      <c r="VL44"/>
      <c r="VM44"/>
      <c r="VN44"/>
      <c r="VO44"/>
      <c r="VP44"/>
      <c r="VQ44"/>
      <c r="VR44"/>
      <c r="VS44"/>
      <c r="VT44"/>
      <c r="VU44"/>
      <c r="VV44"/>
      <c r="VW44"/>
      <c r="VX44"/>
      <c r="VY44"/>
      <c r="VZ44"/>
      <c r="WA44"/>
      <c r="WB44"/>
      <c r="WC44"/>
      <c r="WD44"/>
      <c r="WE44"/>
      <c r="WF44"/>
      <c r="WG44"/>
      <c r="WH44"/>
      <c r="WI44"/>
      <c r="WJ44"/>
      <c r="WK44"/>
      <c r="WL44"/>
      <c r="WM44"/>
      <c r="WN44"/>
      <c r="WO44"/>
      <c r="WP44"/>
      <c r="WQ44"/>
      <c r="WR44"/>
      <c r="WS44"/>
      <c r="WT44"/>
      <c r="WU44"/>
      <c r="WV44"/>
      <c r="WW44"/>
      <c r="WX44"/>
      <c r="WY44"/>
      <c r="WZ44"/>
      <c r="XA44"/>
      <c r="XB44"/>
      <c r="XC44"/>
      <c r="XD44"/>
      <c r="XE44"/>
      <c r="XF44"/>
      <c r="XG44"/>
      <c r="XH44"/>
      <c r="XI44"/>
      <c r="XJ44"/>
      <c r="XK44"/>
      <c r="XL44"/>
      <c r="XM44"/>
      <c r="XN44"/>
      <c r="XO44"/>
      <c r="XP44"/>
      <c r="XQ44"/>
      <c r="XR44"/>
      <c r="XS44"/>
      <c r="XT44"/>
      <c r="XU44"/>
      <c r="XV44"/>
      <c r="XW44"/>
      <c r="XX44"/>
      <c r="XY44"/>
      <c r="XZ44"/>
      <c r="YA44"/>
      <c r="YB44"/>
      <c r="YC44"/>
      <c r="YD44"/>
      <c r="YE44"/>
      <c r="YF44"/>
      <c r="YG44"/>
      <c r="YH44"/>
      <c r="YI44"/>
      <c r="YJ44"/>
      <c r="YK44"/>
      <c r="YL44"/>
      <c r="YM44"/>
      <c r="YN44"/>
      <c r="YO44"/>
      <c r="YP44"/>
      <c r="YQ44"/>
      <c r="YR44"/>
      <c r="YS44"/>
      <c r="YT44"/>
      <c r="YU44"/>
      <c r="YV44"/>
      <c r="YW44"/>
      <c r="YX44"/>
      <c r="YY44"/>
      <c r="YZ44"/>
      <c r="ZA44"/>
      <c r="ZB44"/>
      <c r="ZC44"/>
      <c r="ZD44"/>
      <c r="ZE44"/>
      <c r="ZF44"/>
      <c r="ZG44"/>
      <c r="ZH44"/>
      <c r="ZI44"/>
      <c r="ZJ44"/>
      <c r="ZK44"/>
      <c r="ZL44"/>
      <c r="ZM44"/>
      <c r="ZN44"/>
      <c r="ZO44"/>
      <c r="ZP44"/>
      <c r="ZQ44"/>
      <c r="ZR44"/>
      <c r="ZS44"/>
      <c r="ZT44"/>
      <c r="ZU44"/>
      <c r="ZV44"/>
      <c r="ZW44"/>
      <c r="ZX44"/>
      <c r="ZY44"/>
      <c r="ZZ44"/>
      <c r="AAA44"/>
      <c r="AAB44"/>
      <c r="AAC44"/>
      <c r="AAD44"/>
      <c r="AAE44"/>
      <c r="AAF44"/>
      <c r="AAG44"/>
      <c r="AAH44"/>
      <c r="AAI44"/>
      <c r="AAJ44"/>
      <c r="AAK44"/>
      <c r="AAL44"/>
      <c r="AAM44"/>
      <c r="AAN44"/>
      <c r="AAO44"/>
      <c r="AAP44"/>
      <c r="AAQ44"/>
      <c r="AAR44"/>
      <c r="AAS44"/>
      <c r="AAT44"/>
      <c r="AAU44"/>
      <c r="AAV44"/>
      <c r="AAW44"/>
      <c r="AAX44"/>
      <c r="AAY44"/>
      <c r="AAZ44"/>
      <c r="ABA44"/>
      <c r="ABB44"/>
      <c r="ABC44"/>
      <c r="ABD44"/>
      <c r="ABE44"/>
      <c r="ABF44"/>
      <c r="ABG44"/>
      <c r="ABH44"/>
      <c r="ABI44"/>
      <c r="ABJ44"/>
      <c r="ABK44"/>
      <c r="ABL44"/>
      <c r="ABM44"/>
      <c r="ABN44"/>
      <c r="ABO44"/>
      <c r="ABP44"/>
      <c r="ABQ44"/>
      <c r="ABR44"/>
      <c r="ABS44"/>
      <c r="ABT44"/>
      <c r="ABU44"/>
      <c r="ABV44"/>
      <c r="ABW44"/>
      <c r="ABX44"/>
      <c r="ABY44"/>
      <c r="ABZ44"/>
      <c r="ACA44"/>
      <c r="ACB44"/>
      <c r="ACC44"/>
      <c r="ACD44"/>
      <c r="ACE44"/>
      <c r="ACF44"/>
      <c r="ACG44"/>
      <c r="ACH44"/>
      <c r="ACI44"/>
      <c r="ACJ44"/>
      <c r="ACK44"/>
      <c r="ACL44"/>
      <c r="ACM44"/>
      <c r="ACN44"/>
      <c r="ACO44"/>
      <c r="ACP44"/>
      <c r="ACQ44"/>
      <c r="ACR44"/>
      <c r="ACS44"/>
      <c r="ACT44"/>
      <c r="ACU44"/>
      <c r="ACV44"/>
      <c r="ACW44"/>
      <c r="ACX44"/>
      <c r="ACY44"/>
      <c r="ACZ44"/>
      <c r="ADA44"/>
      <c r="ADB44"/>
      <c r="ADC44"/>
      <c r="ADD44"/>
      <c r="ADE44"/>
      <c r="ADF44"/>
      <c r="ADG44"/>
      <c r="ADH44"/>
      <c r="ADI44"/>
      <c r="ADJ44"/>
      <c r="ADK44"/>
      <c r="ADL44"/>
      <c r="ADM44"/>
      <c r="ADN44"/>
      <c r="ADO44"/>
      <c r="ADP44"/>
      <c r="ADQ44"/>
      <c r="ADR44"/>
      <c r="ADS44"/>
      <c r="ADT44"/>
      <c r="ADU44"/>
      <c r="ADV44"/>
      <c r="ADW44"/>
      <c r="ADX44"/>
      <c r="ADY44"/>
      <c r="ADZ44"/>
      <c r="AEA44"/>
      <c r="AEB44"/>
      <c r="AEC44"/>
      <c r="AED44"/>
      <c r="AEE44"/>
      <c r="AEF44"/>
      <c r="AEG44"/>
      <c r="AEH44"/>
      <c r="AEI44"/>
      <c r="AEJ44"/>
      <c r="AEK44"/>
      <c r="AEL44"/>
      <c r="AEM44"/>
      <c r="AEN44"/>
      <c r="AEO44"/>
      <c r="AEP44"/>
      <c r="AEQ44"/>
      <c r="AER44"/>
      <c r="AES44"/>
      <c r="AET44"/>
      <c r="AEU44"/>
      <c r="AEV44"/>
      <c r="AEW44"/>
      <c r="AEX44"/>
      <c r="AEY44"/>
      <c r="AEZ44"/>
      <c r="AFA44"/>
      <c r="AFB44"/>
      <c r="AFC44"/>
      <c r="AFD44"/>
      <c r="AFE44"/>
      <c r="AFF44"/>
      <c r="AFG44"/>
      <c r="AFH44"/>
      <c r="AFI44"/>
      <c r="AFJ44"/>
      <c r="AFK44"/>
      <c r="AFL44"/>
      <c r="AFM44"/>
      <c r="AFN44"/>
      <c r="AFO44"/>
      <c r="AFP44"/>
      <c r="AFQ44"/>
      <c r="AFR44"/>
      <c r="AFS44"/>
      <c r="AFT44"/>
      <c r="AFU44"/>
      <c r="AFV44"/>
      <c r="AFW44"/>
      <c r="AFX44"/>
      <c r="AFY44"/>
      <c r="AFZ44"/>
      <c r="AGA44"/>
      <c r="AGB44"/>
      <c r="AGC44"/>
      <c r="AGD44"/>
      <c r="AGE44"/>
      <c r="AGF44"/>
      <c r="AGG44"/>
      <c r="AGH44"/>
      <c r="AGI44"/>
      <c r="AGJ44"/>
      <c r="AGK44"/>
      <c r="AGL44"/>
      <c r="AGM44"/>
      <c r="AGN44"/>
      <c r="AGO44"/>
      <c r="AGP44"/>
      <c r="AGQ44"/>
      <c r="AGR44"/>
      <c r="AGS44"/>
      <c r="AGT44"/>
      <c r="AGU44"/>
      <c r="AGV44"/>
      <c r="AGW44"/>
      <c r="AGX44"/>
      <c r="AGY44"/>
      <c r="AGZ44"/>
      <c r="AHA44"/>
      <c r="AHB44"/>
      <c r="AHC44"/>
      <c r="AHD44"/>
      <c r="AHE44"/>
      <c r="AHF44"/>
      <c r="AHG44"/>
      <c r="AHH44"/>
      <c r="AHI44"/>
      <c r="AHJ44"/>
      <c r="AHK44"/>
      <c r="AHL44"/>
      <c r="AHM44"/>
      <c r="AHN44"/>
      <c r="AHO44"/>
      <c r="AHP44"/>
      <c r="AHQ44"/>
      <c r="AHR44"/>
      <c r="AHS44"/>
      <c r="AHT44"/>
      <c r="AHU44"/>
      <c r="AHV44"/>
      <c r="AHW44"/>
      <c r="AHX44"/>
      <c r="AHY44"/>
      <c r="AHZ44"/>
      <c r="AIA44"/>
      <c r="AIB44"/>
      <c r="AIC44"/>
      <c r="AID44"/>
      <c r="AIE44"/>
      <c r="AIF44"/>
      <c r="AIG44"/>
      <c r="AIH44"/>
      <c r="AII44"/>
      <c r="AIJ44"/>
      <c r="AIK44"/>
      <c r="AIL44"/>
      <c r="AIM44"/>
      <c r="AIN44"/>
      <c r="AIO44"/>
      <c r="AIP44"/>
      <c r="AIQ44"/>
      <c r="AIR44"/>
      <c r="AIS44"/>
      <c r="AIT44"/>
      <c r="AIU44"/>
      <c r="AIV44"/>
      <c r="AIW44"/>
      <c r="AIX44"/>
      <c r="AIY44"/>
      <c r="AIZ44"/>
      <c r="AJA44"/>
      <c r="AJB44"/>
      <c r="AJC44"/>
      <c r="AJD44"/>
      <c r="AJE44"/>
      <c r="AJF44"/>
      <c r="AJG44"/>
      <c r="AJH44"/>
      <c r="AJI44"/>
      <c r="AJJ44"/>
      <c r="AJK44"/>
      <c r="AJL44"/>
      <c r="AJM44"/>
      <c r="AJN44"/>
      <c r="AJO44"/>
      <c r="AJP44"/>
      <c r="AJQ44"/>
      <c r="AJR44"/>
      <c r="AJS44"/>
      <c r="AJT44"/>
      <c r="AJU44"/>
      <c r="AJV44"/>
      <c r="AJW44"/>
      <c r="AJX44"/>
      <c r="AJY44"/>
      <c r="AJZ44"/>
      <c r="AKA44"/>
      <c r="AKB44"/>
      <c r="AKC44"/>
      <c r="AKD44"/>
      <c r="AKE44"/>
      <c r="AKF44"/>
      <c r="AKG44"/>
      <c r="AKH44"/>
      <c r="AKI44"/>
      <c r="AKJ44"/>
      <c r="AKK44"/>
      <c r="AKL44"/>
      <c r="AKM44"/>
      <c r="AKN44"/>
      <c r="AKO44"/>
      <c r="AKP44"/>
      <c r="AKQ44"/>
      <c r="AKR44"/>
      <c r="AKS44"/>
      <c r="AKT44"/>
      <c r="AKU44"/>
      <c r="AKV44"/>
      <c r="AKW44"/>
      <c r="AKX44"/>
      <c r="AKY44"/>
      <c r="AKZ44"/>
      <c r="ALA44"/>
      <c r="ALB44"/>
      <c r="ALC44"/>
      <c r="ALD44"/>
      <c r="ALE44"/>
      <c r="ALF44"/>
      <c r="ALG44"/>
      <c r="ALH44"/>
      <c r="ALI44"/>
      <c r="ALJ44"/>
      <c r="ALK44"/>
      <c r="ALL44"/>
      <c r="ALM44"/>
      <c r="ALN44"/>
      <c r="ALO44"/>
      <c r="ALP44"/>
      <c r="ALQ44"/>
      <c r="ALR44"/>
      <c r="ALS44"/>
      <c r="ALT44"/>
      <c r="ALU44"/>
      <c r="ALV44"/>
      <c r="ALW44"/>
      <c r="ALX44"/>
      <c r="ALY44"/>
      <c r="ALZ44"/>
      <c r="AMA44"/>
      <c r="AMB44"/>
      <c r="AMC44"/>
      <c r="AMD44"/>
      <c r="AME44"/>
      <c r="AMF44"/>
      <c r="AMG44"/>
      <c r="AMH44"/>
      <c r="AMI44"/>
      <c r="AMJ44"/>
      <c r="AMK44"/>
      <c r="AML44"/>
      <c r="AMM44"/>
      <c r="AMN44"/>
      <c r="AMO44"/>
    </row>
    <row r="45" spans="1:1029">
      <c r="A45" s="25" t="str">
        <f t="shared" si="4"/>
        <v>EvaluationMethodTypeCode</v>
      </c>
      <c r="B45" s="26" t="s">
        <v>1498</v>
      </c>
      <c r="C45" s="25" t="s">
        <v>1551</v>
      </c>
      <c r="D45" s="25"/>
      <c r="E45" s="25" t="s">
        <v>1544</v>
      </c>
      <c r="F45" s="25" t="str">
        <f t="shared" si="5"/>
        <v>Criterion. Evaluation Method Type Code. Code</v>
      </c>
      <c r="G45" s="25"/>
      <c r="H45" s="25" t="s">
        <v>365</v>
      </c>
      <c r="I45" s="25"/>
      <c r="J45" s="25" t="s">
        <v>1552</v>
      </c>
      <c r="K45" s="25" t="s">
        <v>1489</v>
      </c>
      <c r="L45" s="25" t="str">
        <f t="shared" si="6"/>
        <v>Evaluation Method Type Code</v>
      </c>
      <c r="M45" s="25" t="s">
        <v>1489</v>
      </c>
      <c r="N45" s="25"/>
      <c r="O45" s="25" t="str">
        <f t="shared" si="7"/>
        <v>Code. Type</v>
      </c>
      <c r="P45" s="25"/>
      <c r="Q45" s="25"/>
      <c r="R45" s="25" t="s">
        <v>1490</v>
      </c>
      <c r="S45" s="14"/>
      <c r="T45" s="14"/>
      <c r="U45" s="14"/>
      <c r="V45" s="14"/>
      <c r="W45" s="14"/>
      <c r="X45" s="14"/>
      <c r="Y45" s="14" t="s">
        <v>1485</v>
      </c>
      <c r="Z45" s="14"/>
      <c r="AA45" s="14" t="s">
        <v>1486</v>
      </c>
      <c r="AB45" s="14"/>
      <c r="AC45" s="14"/>
      <c r="AD45" s="14"/>
      <c r="AE45" s="14" t="s">
        <v>1553</v>
      </c>
      <c r="AF45" s="72">
        <v>20180208</v>
      </c>
      <c r="AG45"/>
      <c r="AH45"/>
      <c r="AI45"/>
      <c r="AJ45"/>
      <c r="AK45"/>
      <c r="AL45"/>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c r="FZ45"/>
      <c r="GA45"/>
      <c r="GB45"/>
      <c r="GC45"/>
      <c r="GD45"/>
      <c r="GE45"/>
      <c r="GF45"/>
      <c r="GG45"/>
      <c r="GH45"/>
      <c r="GI45"/>
      <c r="GJ45"/>
      <c r="GK45"/>
      <c r="GL45"/>
      <c r="GM45"/>
      <c r="GN45"/>
      <c r="GO45"/>
      <c r="GP45"/>
      <c r="GQ45"/>
      <c r="GR45"/>
      <c r="GS45"/>
      <c r="GT45"/>
      <c r="GU45"/>
      <c r="GV45"/>
      <c r="GW45"/>
      <c r="GX45"/>
      <c r="GY45"/>
      <c r="GZ45"/>
      <c r="HA45"/>
      <c r="HB45"/>
      <c r="HC45"/>
      <c r="HD45"/>
      <c r="HE45"/>
      <c r="HF45"/>
      <c r="HG45"/>
      <c r="HH45"/>
      <c r="HI45"/>
      <c r="HJ45"/>
      <c r="HK45"/>
      <c r="HL45"/>
      <c r="HM45"/>
      <c r="HN45"/>
      <c r="HO45"/>
      <c r="HP45"/>
      <c r="HQ45"/>
      <c r="HR45"/>
      <c r="HS45"/>
      <c r="HT45"/>
      <c r="HU45"/>
      <c r="HV45"/>
      <c r="HW45"/>
      <c r="HX45"/>
      <c r="HY45"/>
      <c r="HZ45"/>
      <c r="IA45"/>
      <c r="IB45"/>
      <c r="IC45"/>
      <c r="ID45"/>
      <c r="IE45"/>
      <c r="IF45"/>
      <c r="IG45"/>
      <c r="IH45"/>
      <c r="II45"/>
      <c r="IJ45"/>
      <c r="IK45"/>
      <c r="IL45"/>
      <c r="IM45"/>
      <c r="IN45"/>
      <c r="IO45"/>
      <c r="IP45"/>
      <c r="IQ45"/>
      <c r="IR45"/>
      <c r="IS45"/>
      <c r="IT45"/>
      <c r="IU45"/>
      <c r="IV45"/>
      <c r="IW45"/>
      <c r="IX45"/>
      <c r="IY45"/>
      <c r="IZ45"/>
      <c r="JA45"/>
      <c r="JB45"/>
      <c r="JC45"/>
      <c r="JD45"/>
      <c r="JE45"/>
      <c r="JF45"/>
      <c r="JG45"/>
      <c r="JH45"/>
      <c r="JI45"/>
      <c r="JJ45"/>
      <c r="JK45"/>
      <c r="JL45"/>
      <c r="JM45"/>
      <c r="JN45"/>
      <c r="JO45"/>
      <c r="JP45"/>
      <c r="JQ45"/>
      <c r="JR45"/>
      <c r="JS45"/>
      <c r="JT45"/>
      <c r="JU45"/>
      <c r="JV45"/>
      <c r="JW45"/>
      <c r="JX45"/>
      <c r="JY45"/>
      <c r="JZ45"/>
      <c r="KA45"/>
      <c r="KB45"/>
      <c r="KC45"/>
      <c r="KD45"/>
      <c r="KE45"/>
      <c r="KF45"/>
      <c r="KG45"/>
      <c r="KH45"/>
      <c r="KI45"/>
      <c r="KJ45"/>
      <c r="KK45"/>
      <c r="KL45"/>
      <c r="KM45"/>
      <c r="KN45"/>
      <c r="KO45"/>
      <c r="KP45"/>
      <c r="KQ45"/>
      <c r="KR45"/>
      <c r="KS45"/>
      <c r="KT45"/>
      <c r="KU45"/>
      <c r="KV45"/>
      <c r="KW45"/>
      <c r="KX45"/>
      <c r="KY45"/>
      <c r="KZ45"/>
      <c r="LA45"/>
      <c r="LB45"/>
      <c r="LC45"/>
      <c r="LD45"/>
      <c r="LE45"/>
      <c r="LF45"/>
      <c r="LG45"/>
      <c r="LH45"/>
      <c r="LI45"/>
      <c r="LJ45"/>
      <c r="LK45"/>
      <c r="LL45"/>
      <c r="LM45"/>
      <c r="LN45"/>
      <c r="LO45"/>
      <c r="LP45"/>
      <c r="LQ45"/>
      <c r="LR45"/>
      <c r="LS45"/>
      <c r="LT45"/>
      <c r="LU45"/>
      <c r="LV45"/>
      <c r="LW45"/>
      <c r="LX45"/>
      <c r="LY45"/>
      <c r="LZ45"/>
      <c r="MA45"/>
      <c r="MB45"/>
      <c r="MC45"/>
      <c r="MD45"/>
      <c r="ME45"/>
      <c r="MF45"/>
      <c r="MG45"/>
      <c r="MH45"/>
      <c r="MI45"/>
      <c r="MJ45"/>
      <c r="MK45"/>
      <c r="ML45"/>
      <c r="MM45"/>
      <c r="MN45"/>
      <c r="MO45"/>
      <c r="MP45"/>
      <c r="MQ45"/>
      <c r="MR45"/>
      <c r="MS45"/>
      <c r="MT45"/>
      <c r="MU45"/>
      <c r="MV45"/>
      <c r="MW45"/>
      <c r="MX45"/>
      <c r="MY45"/>
      <c r="MZ45"/>
      <c r="NA45"/>
      <c r="NB45"/>
      <c r="NC45"/>
      <c r="ND45"/>
      <c r="NE45"/>
      <c r="NF45"/>
      <c r="NG45"/>
      <c r="NH45"/>
      <c r="NI45"/>
      <c r="NJ45"/>
      <c r="NK45"/>
      <c r="NL45"/>
      <c r="NM45"/>
      <c r="NN45"/>
      <c r="NO45"/>
      <c r="NP45"/>
      <c r="NQ45"/>
      <c r="NR45"/>
      <c r="NS45"/>
      <c r="NT45"/>
      <c r="NU45"/>
      <c r="NV45"/>
      <c r="NW45"/>
      <c r="NX45"/>
      <c r="NY45"/>
      <c r="NZ45"/>
      <c r="OA45"/>
      <c r="OB45"/>
      <c r="OC45"/>
      <c r="OD45"/>
      <c r="OE45"/>
      <c r="OF45"/>
      <c r="OG45"/>
      <c r="OH45"/>
      <c r="OI45"/>
      <c r="OJ45"/>
      <c r="OK45"/>
      <c r="OL45"/>
      <c r="OM45"/>
      <c r="ON45"/>
      <c r="OO45"/>
      <c r="OP45"/>
      <c r="OQ45"/>
      <c r="OR45"/>
      <c r="OS45"/>
      <c r="OT45"/>
      <c r="OU45"/>
      <c r="OV45"/>
      <c r="OW45"/>
      <c r="OX45"/>
      <c r="OY45"/>
      <c r="OZ45"/>
      <c r="PA45"/>
      <c r="PB45"/>
      <c r="PC45"/>
      <c r="PD45"/>
      <c r="PE45"/>
      <c r="PF45"/>
      <c r="PG45"/>
      <c r="PH45"/>
      <c r="PI45"/>
      <c r="PJ45"/>
      <c r="PK45"/>
      <c r="PL45"/>
      <c r="PM45"/>
      <c r="PN45"/>
      <c r="PO45"/>
      <c r="PP45"/>
      <c r="PQ45"/>
      <c r="PR45"/>
      <c r="PS45"/>
      <c r="PT45"/>
      <c r="PU45"/>
      <c r="PV45"/>
      <c r="PW45"/>
      <c r="PX45"/>
      <c r="PY45"/>
      <c r="PZ45"/>
      <c r="QA45"/>
      <c r="QB45"/>
      <c r="QC45"/>
      <c r="QD45"/>
      <c r="QE45"/>
      <c r="QF45"/>
      <c r="QG45"/>
      <c r="QH45"/>
      <c r="QI45"/>
      <c r="QJ45"/>
      <c r="QK45"/>
      <c r="QL45"/>
      <c r="QM45"/>
      <c r="QN45"/>
      <c r="QO45"/>
      <c r="QP45"/>
      <c r="QQ45"/>
      <c r="QR45"/>
      <c r="QS45"/>
      <c r="QT45"/>
      <c r="QU45"/>
      <c r="QV45"/>
      <c r="QW45"/>
      <c r="QX45"/>
      <c r="QY45"/>
      <c r="QZ45"/>
      <c r="RA45"/>
      <c r="RB45"/>
      <c r="RC45"/>
      <c r="RD45"/>
      <c r="RE45"/>
      <c r="RF45"/>
      <c r="RG45"/>
      <c r="RH45"/>
      <c r="RI45"/>
      <c r="RJ45"/>
      <c r="RK45"/>
      <c r="RL45"/>
      <c r="RM45"/>
      <c r="RN45"/>
      <c r="RO45"/>
      <c r="RP45"/>
      <c r="RQ45"/>
      <c r="RR45"/>
      <c r="RS45"/>
      <c r="RT45"/>
      <c r="RU45"/>
      <c r="RV45"/>
      <c r="RW45"/>
      <c r="RX45"/>
      <c r="RY45"/>
      <c r="RZ45"/>
      <c r="SA45"/>
      <c r="SB45"/>
      <c r="SC45"/>
      <c r="SD45"/>
      <c r="SE45"/>
      <c r="SF45"/>
      <c r="SG45"/>
      <c r="SH45"/>
      <c r="SI45"/>
      <c r="SJ45"/>
      <c r="SK45"/>
      <c r="SL45"/>
      <c r="SM45"/>
      <c r="SN45"/>
      <c r="SO45"/>
      <c r="SP45"/>
      <c r="SQ45"/>
      <c r="SR45"/>
      <c r="SS45"/>
      <c r="ST45"/>
      <c r="SU45"/>
      <c r="SV45"/>
      <c r="SW45"/>
      <c r="SX45"/>
      <c r="SY45"/>
      <c r="SZ45"/>
      <c r="TA45"/>
      <c r="TB45"/>
      <c r="TC45"/>
      <c r="TD45"/>
      <c r="TE45"/>
      <c r="TF45"/>
      <c r="TG45"/>
      <c r="TH45"/>
      <c r="TI45"/>
      <c r="TJ45"/>
      <c r="TK45"/>
      <c r="TL45"/>
      <c r="TM45"/>
      <c r="TN45"/>
      <c r="TO45"/>
      <c r="TP45"/>
      <c r="TQ45"/>
      <c r="TR45"/>
      <c r="TS45"/>
      <c r="TT45"/>
      <c r="TU45"/>
      <c r="TV45"/>
      <c r="TW45"/>
      <c r="TX45"/>
      <c r="TY45"/>
      <c r="TZ45"/>
      <c r="UA45"/>
      <c r="UB45"/>
      <c r="UC45"/>
      <c r="UD45"/>
      <c r="UE45"/>
      <c r="UF45"/>
      <c r="UG45"/>
      <c r="UH45"/>
      <c r="UI45"/>
      <c r="UJ45"/>
      <c r="UK45"/>
      <c r="UL45"/>
      <c r="UM45"/>
      <c r="UN45"/>
      <c r="UO45"/>
      <c r="UP45"/>
      <c r="UQ45"/>
      <c r="UR45"/>
      <c r="US45"/>
      <c r="UT45"/>
      <c r="UU45"/>
      <c r="UV45"/>
      <c r="UW45"/>
      <c r="UX45"/>
      <c r="UY45"/>
      <c r="UZ45"/>
      <c r="VA45"/>
      <c r="VB45"/>
      <c r="VC45"/>
      <c r="VD45"/>
      <c r="VE45"/>
      <c r="VF45"/>
      <c r="VG45"/>
      <c r="VH45"/>
      <c r="VI45"/>
      <c r="VJ45"/>
      <c r="VK45"/>
      <c r="VL45"/>
      <c r="VM45"/>
      <c r="VN45"/>
      <c r="VO45"/>
      <c r="VP45"/>
      <c r="VQ45"/>
      <c r="VR45"/>
      <c r="VS45"/>
      <c r="VT45"/>
      <c r="VU45"/>
      <c r="VV45"/>
      <c r="VW45"/>
      <c r="VX45"/>
      <c r="VY45"/>
      <c r="VZ45"/>
      <c r="WA45"/>
      <c r="WB45"/>
      <c r="WC45"/>
      <c r="WD45"/>
      <c r="WE45"/>
      <c r="WF45"/>
      <c r="WG45"/>
      <c r="WH45"/>
      <c r="WI45"/>
      <c r="WJ45"/>
      <c r="WK45"/>
      <c r="WL45"/>
      <c r="WM45"/>
      <c r="WN45"/>
      <c r="WO45"/>
      <c r="WP45"/>
      <c r="WQ45"/>
      <c r="WR45"/>
      <c r="WS45"/>
      <c r="WT45"/>
      <c r="WU45"/>
      <c r="WV45"/>
      <c r="WW45"/>
      <c r="WX45"/>
      <c r="WY45"/>
      <c r="WZ45"/>
      <c r="XA45"/>
      <c r="XB45"/>
      <c r="XC45"/>
      <c r="XD45"/>
      <c r="XE45"/>
      <c r="XF45"/>
      <c r="XG45"/>
      <c r="XH45"/>
      <c r="XI45"/>
      <c r="XJ45"/>
      <c r="XK45"/>
      <c r="XL45"/>
      <c r="XM45"/>
      <c r="XN45"/>
      <c r="XO45"/>
      <c r="XP45"/>
      <c r="XQ45"/>
      <c r="XR45"/>
      <c r="XS45"/>
      <c r="XT45"/>
      <c r="XU45"/>
      <c r="XV45"/>
      <c r="XW45"/>
      <c r="XX45"/>
      <c r="XY45"/>
      <c r="XZ45"/>
      <c r="YA45"/>
      <c r="YB45"/>
      <c r="YC45"/>
      <c r="YD45"/>
      <c r="YE45"/>
      <c r="YF45"/>
      <c r="YG45"/>
      <c r="YH45"/>
      <c r="YI45"/>
      <c r="YJ45"/>
      <c r="YK45"/>
      <c r="YL45"/>
      <c r="YM45"/>
      <c r="YN45"/>
      <c r="YO45"/>
      <c r="YP45"/>
      <c r="YQ45"/>
      <c r="YR45"/>
      <c r="YS45"/>
      <c r="YT45"/>
      <c r="YU45"/>
      <c r="YV45"/>
      <c r="YW45"/>
      <c r="YX45"/>
      <c r="YY45"/>
      <c r="YZ45"/>
      <c r="ZA45"/>
      <c r="ZB45"/>
      <c r="ZC45"/>
      <c r="ZD45"/>
      <c r="ZE45"/>
      <c r="ZF45"/>
      <c r="ZG45"/>
      <c r="ZH45"/>
      <c r="ZI45"/>
      <c r="ZJ45"/>
      <c r="ZK45"/>
      <c r="ZL45"/>
      <c r="ZM45"/>
      <c r="ZN45"/>
      <c r="ZO45"/>
      <c r="ZP45"/>
      <c r="ZQ45"/>
      <c r="ZR45"/>
      <c r="ZS45"/>
      <c r="ZT45"/>
      <c r="ZU45"/>
      <c r="ZV45"/>
      <c r="ZW45"/>
      <c r="ZX45"/>
      <c r="ZY45"/>
      <c r="ZZ45"/>
      <c r="AAA45"/>
      <c r="AAB45"/>
      <c r="AAC45"/>
      <c r="AAD45"/>
      <c r="AAE45"/>
      <c r="AAF45"/>
      <c r="AAG45"/>
      <c r="AAH45"/>
      <c r="AAI45"/>
      <c r="AAJ45"/>
      <c r="AAK45"/>
      <c r="AAL45"/>
      <c r="AAM45"/>
      <c r="AAN45"/>
      <c r="AAO45"/>
      <c r="AAP45"/>
      <c r="AAQ45"/>
      <c r="AAR45"/>
      <c r="AAS45"/>
      <c r="AAT45"/>
      <c r="AAU45"/>
      <c r="AAV45"/>
      <c r="AAW45"/>
      <c r="AAX45"/>
      <c r="AAY45"/>
      <c r="AAZ45"/>
      <c r="ABA45"/>
      <c r="ABB45"/>
      <c r="ABC45"/>
      <c r="ABD45"/>
      <c r="ABE45"/>
      <c r="ABF45"/>
      <c r="ABG45"/>
      <c r="ABH45"/>
      <c r="ABI45"/>
      <c r="ABJ45"/>
      <c r="ABK45"/>
      <c r="ABL45"/>
      <c r="ABM45"/>
      <c r="ABN45"/>
      <c r="ABO45"/>
      <c r="ABP45"/>
      <c r="ABQ45"/>
      <c r="ABR45"/>
      <c r="ABS45"/>
      <c r="ABT45"/>
      <c r="ABU45"/>
      <c r="ABV45"/>
      <c r="ABW45"/>
      <c r="ABX45"/>
      <c r="ABY45"/>
      <c r="ABZ45"/>
      <c r="ACA45"/>
      <c r="ACB45"/>
      <c r="ACC45"/>
      <c r="ACD45"/>
      <c r="ACE45"/>
      <c r="ACF45"/>
      <c r="ACG45"/>
      <c r="ACH45"/>
      <c r="ACI45"/>
      <c r="ACJ45"/>
      <c r="ACK45"/>
      <c r="ACL45"/>
      <c r="ACM45"/>
      <c r="ACN45"/>
      <c r="ACO45"/>
      <c r="ACP45"/>
      <c r="ACQ45"/>
      <c r="ACR45"/>
      <c r="ACS45"/>
      <c r="ACT45"/>
      <c r="ACU45"/>
      <c r="ACV45"/>
      <c r="ACW45"/>
      <c r="ACX45"/>
      <c r="ACY45"/>
      <c r="ACZ45"/>
      <c r="ADA45"/>
      <c r="ADB45"/>
      <c r="ADC45"/>
      <c r="ADD45"/>
      <c r="ADE45"/>
      <c r="ADF45"/>
      <c r="ADG45"/>
      <c r="ADH45"/>
      <c r="ADI45"/>
      <c r="ADJ45"/>
      <c r="ADK45"/>
      <c r="ADL45"/>
      <c r="ADM45"/>
      <c r="ADN45"/>
      <c r="ADO45"/>
      <c r="ADP45"/>
      <c r="ADQ45"/>
      <c r="ADR45"/>
      <c r="ADS45"/>
      <c r="ADT45"/>
      <c r="ADU45"/>
      <c r="ADV45"/>
      <c r="ADW45"/>
      <c r="ADX45"/>
      <c r="ADY45"/>
      <c r="ADZ45"/>
      <c r="AEA45"/>
      <c r="AEB45"/>
      <c r="AEC45"/>
      <c r="AED45"/>
      <c r="AEE45"/>
      <c r="AEF45"/>
      <c r="AEG45"/>
      <c r="AEH45"/>
      <c r="AEI45"/>
      <c r="AEJ45"/>
      <c r="AEK45"/>
      <c r="AEL45"/>
      <c r="AEM45"/>
      <c r="AEN45"/>
      <c r="AEO45"/>
      <c r="AEP45"/>
      <c r="AEQ45"/>
      <c r="AER45"/>
      <c r="AES45"/>
      <c r="AET45"/>
      <c r="AEU45"/>
      <c r="AEV45"/>
      <c r="AEW45"/>
      <c r="AEX45"/>
      <c r="AEY45"/>
      <c r="AEZ45"/>
      <c r="AFA45"/>
      <c r="AFB45"/>
      <c r="AFC45"/>
      <c r="AFD45"/>
      <c r="AFE45"/>
      <c r="AFF45"/>
      <c r="AFG45"/>
      <c r="AFH45"/>
      <c r="AFI45"/>
      <c r="AFJ45"/>
      <c r="AFK45"/>
      <c r="AFL45"/>
      <c r="AFM45"/>
      <c r="AFN45"/>
      <c r="AFO45"/>
      <c r="AFP45"/>
      <c r="AFQ45"/>
      <c r="AFR45"/>
      <c r="AFS45"/>
      <c r="AFT45"/>
      <c r="AFU45"/>
      <c r="AFV45"/>
      <c r="AFW45"/>
      <c r="AFX45"/>
      <c r="AFY45"/>
      <c r="AFZ45"/>
      <c r="AGA45"/>
      <c r="AGB45"/>
      <c r="AGC45"/>
      <c r="AGD45"/>
      <c r="AGE45"/>
      <c r="AGF45"/>
      <c r="AGG45"/>
      <c r="AGH45"/>
      <c r="AGI45"/>
      <c r="AGJ45"/>
      <c r="AGK45"/>
      <c r="AGL45"/>
      <c r="AGM45"/>
      <c r="AGN45"/>
      <c r="AGO45"/>
      <c r="AGP45"/>
      <c r="AGQ45"/>
      <c r="AGR45"/>
      <c r="AGS45"/>
      <c r="AGT45"/>
      <c r="AGU45"/>
      <c r="AGV45"/>
      <c r="AGW45"/>
      <c r="AGX45"/>
      <c r="AGY45"/>
      <c r="AGZ45"/>
      <c r="AHA45"/>
      <c r="AHB45"/>
      <c r="AHC45"/>
      <c r="AHD45"/>
      <c r="AHE45"/>
      <c r="AHF45"/>
      <c r="AHG45"/>
      <c r="AHH45"/>
      <c r="AHI45"/>
      <c r="AHJ45"/>
      <c r="AHK45"/>
      <c r="AHL45"/>
      <c r="AHM45"/>
      <c r="AHN45"/>
      <c r="AHO45"/>
      <c r="AHP45"/>
      <c r="AHQ45"/>
      <c r="AHR45"/>
      <c r="AHS45"/>
      <c r="AHT45"/>
      <c r="AHU45"/>
      <c r="AHV45"/>
      <c r="AHW45"/>
      <c r="AHX45"/>
      <c r="AHY45"/>
      <c r="AHZ45"/>
      <c r="AIA45"/>
      <c r="AIB45"/>
      <c r="AIC45"/>
      <c r="AID45"/>
      <c r="AIE45"/>
      <c r="AIF45"/>
      <c r="AIG45"/>
      <c r="AIH45"/>
      <c r="AII45"/>
      <c r="AIJ45"/>
      <c r="AIK45"/>
      <c r="AIL45"/>
      <c r="AIM45"/>
      <c r="AIN45"/>
      <c r="AIO45"/>
      <c r="AIP45"/>
      <c r="AIQ45"/>
      <c r="AIR45"/>
      <c r="AIS45"/>
      <c r="AIT45"/>
      <c r="AIU45"/>
      <c r="AIV45"/>
      <c r="AIW45"/>
      <c r="AIX45"/>
      <c r="AIY45"/>
      <c r="AIZ45"/>
      <c r="AJA45"/>
      <c r="AJB45"/>
      <c r="AJC45"/>
      <c r="AJD45"/>
      <c r="AJE45"/>
      <c r="AJF45"/>
      <c r="AJG45"/>
      <c r="AJH45"/>
      <c r="AJI45"/>
      <c r="AJJ45"/>
      <c r="AJK45"/>
      <c r="AJL45"/>
      <c r="AJM45"/>
      <c r="AJN45"/>
      <c r="AJO45"/>
      <c r="AJP45"/>
      <c r="AJQ45"/>
      <c r="AJR45"/>
      <c r="AJS45"/>
      <c r="AJT45"/>
      <c r="AJU45"/>
      <c r="AJV45"/>
      <c r="AJW45"/>
      <c r="AJX45"/>
      <c r="AJY45"/>
      <c r="AJZ45"/>
      <c r="AKA45"/>
      <c r="AKB45"/>
      <c r="AKC45"/>
      <c r="AKD45"/>
      <c r="AKE45"/>
      <c r="AKF45"/>
      <c r="AKG45"/>
      <c r="AKH45"/>
      <c r="AKI45"/>
      <c r="AKJ45"/>
      <c r="AKK45"/>
      <c r="AKL45"/>
      <c r="AKM45"/>
      <c r="AKN45"/>
      <c r="AKO45"/>
      <c r="AKP45"/>
      <c r="AKQ45"/>
      <c r="AKR45"/>
      <c r="AKS45"/>
      <c r="AKT45"/>
      <c r="AKU45"/>
      <c r="AKV45"/>
      <c r="AKW45"/>
      <c r="AKX45"/>
      <c r="AKY45"/>
      <c r="AKZ45"/>
      <c r="ALA45"/>
      <c r="ALB45"/>
      <c r="ALC45"/>
      <c r="ALD45"/>
      <c r="ALE45"/>
      <c r="ALF45"/>
      <c r="ALG45"/>
      <c r="ALH45"/>
      <c r="ALI45"/>
      <c r="ALJ45"/>
      <c r="ALK45"/>
      <c r="ALL45"/>
      <c r="ALM45"/>
      <c r="ALN45"/>
      <c r="ALO45"/>
      <c r="ALP45"/>
      <c r="ALQ45"/>
      <c r="ALR45"/>
      <c r="ALS45"/>
      <c r="ALT45"/>
      <c r="ALU45"/>
      <c r="ALV45"/>
      <c r="ALW45"/>
      <c r="ALX45"/>
      <c r="ALY45"/>
      <c r="ALZ45"/>
      <c r="AMA45"/>
      <c r="AMB45"/>
      <c r="AMC45"/>
      <c r="AMD45"/>
      <c r="AME45"/>
      <c r="AMF45"/>
      <c r="AMG45"/>
      <c r="AMH45"/>
      <c r="AMI45"/>
      <c r="AMJ45"/>
      <c r="AMK45"/>
      <c r="AML45"/>
      <c r="AMM45"/>
      <c r="AMN45"/>
      <c r="AMO45"/>
    </row>
    <row r="46" spans="1:1029">
      <c r="A46" s="25" t="str">
        <f t="shared" si="4"/>
        <v>WeightingConsiderationDescription</v>
      </c>
      <c r="B46" s="26" t="s">
        <v>1502</v>
      </c>
      <c r="C46" s="25" t="s">
        <v>1554</v>
      </c>
      <c r="D46" s="25"/>
      <c r="E46" s="25"/>
      <c r="F46" s="25" t="str">
        <f t="shared" si="5"/>
        <v>Criterion. Weighting Consideration Description. Text</v>
      </c>
      <c r="G46" s="25"/>
      <c r="H46" s="25" t="s">
        <v>365</v>
      </c>
      <c r="I46" s="25"/>
      <c r="J46" s="25" t="s">
        <v>1555</v>
      </c>
      <c r="K46" s="25" t="s">
        <v>1523</v>
      </c>
      <c r="L46" s="25" t="str">
        <f t="shared" si="6"/>
        <v>Weighting Consideration Description</v>
      </c>
      <c r="M46" s="25" t="s">
        <v>1494</v>
      </c>
      <c r="N46" s="25"/>
      <c r="O46" s="25" t="str">
        <f t="shared" si="7"/>
        <v>Text. Type</v>
      </c>
      <c r="P46" s="25"/>
      <c r="Q46" s="25"/>
      <c r="R46" s="25" t="s">
        <v>1490</v>
      </c>
      <c r="S46" s="14"/>
      <c r="T46" s="14"/>
      <c r="U46" s="14"/>
      <c r="V46" s="14"/>
      <c r="W46" s="14"/>
      <c r="X46" s="14"/>
      <c r="Y46" s="14" t="s">
        <v>1485</v>
      </c>
      <c r="Z46" s="14"/>
      <c r="AA46" s="14" t="s">
        <v>1486</v>
      </c>
      <c r="AB46" s="14"/>
      <c r="AC46" s="14"/>
      <c r="AD46" s="14"/>
      <c r="AE46" s="14" t="s">
        <v>36</v>
      </c>
      <c r="AF46" s="72">
        <v>20180208</v>
      </c>
      <c r="AG46"/>
      <c r="AH46"/>
      <c r="AI46"/>
      <c r="AJ46"/>
      <c r="AK46"/>
      <c r="AL46"/>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c r="FZ46"/>
      <c r="GA46"/>
      <c r="GB46"/>
      <c r="GC46"/>
      <c r="GD46"/>
      <c r="GE46"/>
      <c r="GF46"/>
      <c r="GG46"/>
      <c r="GH46"/>
      <c r="GI46"/>
      <c r="GJ46"/>
      <c r="GK46"/>
      <c r="GL46"/>
      <c r="GM46"/>
      <c r="GN46"/>
      <c r="GO46"/>
      <c r="GP46"/>
      <c r="GQ46"/>
      <c r="GR46"/>
      <c r="GS46"/>
      <c r="GT46"/>
      <c r="GU46"/>
      <c r="GV46"/>
      <c r="GW46"/>
      <c r="GX46"/>
      <c r="GY46"/>
      <c r="GZ46"/>
      <c r="HA46"/>
      <c r="HB46"/>
      <c r="HC46"/>
      <c r="HD46"/>
      <c r="HE46"/>
      <c r="HF46"/>
      <c r="HG46"/>
      <c r="HH46"/>
      <c r="HI46"/>
      <c r="HJ46"/>
      <c r="HK46"/>
      <c r="HL46"/>
      <c r="HM46"/>
      <c r="HN46"/>
      <c r="HO46"/>
      <c r="HP46"/>
      <c r="HQ46"/>
      <c r="HR46"/>
      <c r="HS46"/>
      <c r="HT46"/>
      <c r="HU46"/>
      <c r="HV46"/>
      <c r="HW46"/>
      <c r="HX46"/>
      <c r="HY46"/>
      <c r="HZ46"/>
      <c r="IA46"/>
      <c r="IB46"/>
      <c r="IC46"/>
      <c r="ID46"/>
      <c r="IE46"/>
      <c r="IF46"/>
      <c r="IG46"/>
      <c r="IH46"/>
      <c r="II46"/>
      <c r="IJ46"/>
      <c r="IK46"/>
      <c r="IL46"/>
      <c r="IM46"/>
      <c r="IN46"/>
      <c r="IO46"/>
      <c r="IP46"/>
      <c r="IQ46"/>
      <c r="IR46"/>
      <c r="IS46"/>
      <c r="IT46"/>
      <c r="IU46"/>
      <c r="IV46"/>
      <c r="IW46"/>
      <c r="IX46"/>
      <c r="IY46"/>
      <c r="IZ46"/>
      <c r="JA46"/>
      <c r="JB46"/>
      <c r="JC46"/>
      <c r="JD46"/>
      <c r="JE46"/>
      <c r="JF46"/>
      <c r="JG46"/>
      <c r="JH46"/>
      <c r="JI46"/>
      <c r="JJ46"/>
      <c r="JK46"/>
      <c r="JL46"/>
      <c r="JM46"/>
      <c r="JN46"/>
      <c r="JO46"/>
      <c r="JP46"/>
      <c r="JQ46"/>
      <c r="JR46"/>
      <c r="JS46"/>
      <c r="JT46"/>
      <c r="JU46"/>
      <c r="JV46"/>
      <c r="JW46"/>
      <c r="JX46"/>
      <c r="JY46"/>
      <c r="JZ46"/>
      <c r="KA46"/>
      <c r="KB46"/>
      <c r="KC46"/>
      <c r="KD46"/>
      <c r="KE46"/>
      <c r="KF46"/>
      <c r="KG46"/>
      <c r="KH46"/>
      <c r="KI46"/>
      <c r="KJ46"/>
      <c r="KK46"/>
      <c r="KL46"/>
      <c r="KM46"/>
      <c r="KN46"/>
      <c r="KO46"/>
      <c r="KP46"/>
      <c r="KQ46"/>
      <c r="KR46"/>
      <c r="KS46"/>
      <c r="KT46"/>
      <c r="KU46"/>
      <c r="KV46"/>
      <c r="KW46"/>
      <c r="KX46"/>
      <c r="KY46"/>
      <c r="KZ46"/>
      <c r="LA46"/>
      <c r="LB46"/>
      <c r="LC46"/>
      <c r="LD46"/>
      <c r="LE46"/>
      <c r="LF46"/>
      <c r="LG46"/>
      <c r="LH46"/>
      <c r="LI46"/>
      <c r="LJ46"/>
      <c r="LK46"/>
      <c r="LL46"/>
      <c r="LM46"/>
      <c r="LN46"/>
      <c r="LO46"/>
      <c r="LP46"/>
      <c r="LQ46"/>
      <c r="LR46"/>
      <c r="LS46"/>
      <c r="LT46"/>
      <c r="LU46"/>
      <c r="LV46"/>
      <c r="LW46"/>
      <c r="LX46"/>
      <c r="LY46"/>
      <c r="LZ46"/>
      <c r="MA46"/>
      <c r="MB46"/>
      <c r="MC46"/>
      <c r="MD46"/>
      <c r="ME46"/>
      <c r="MF46"/>
      <c r="MG46"/>
      <c r="MH46"/>
      <c r="MI46"/>
      <c r="MJ46"/>
      <c r="MK46"/>
      <c r="ML46"/>
      <c r="MM46"/>
      <c r="MN46"/>
      <c r="MO46"/>
      <c r="MP46"/>
      <c r="MQ46"/>
      <c r="MR46"/>
      <c r="MS46"/>
      <c r="MT46"/>
      <c r="MU46"/>
      <c r="MV46"/>
      <c r="MW46"/>
      <c r="MX46"/>
      <c r="MY46"/>
      <c r="MZ46"/>
      <c r="NA46"/>
      <c r="NB46"/>
      <c r="NC46"/>
      <c r="ND46"/>
      <c r="NE46"/>
      <c r="NF46"/>
      <c r="NG46"/>
      <c r="NH46"/>
      <c r="NI46"/>
      <c r="NJ46"/>
      <c r="NK46"/>
      <c r="NL46"/>
      <c r="NM46"/>
      <c r="NN46"/>
      <c r="NO46"/>
      <c r="NP46"/>
      <c r="NQ46"/>
      <c r="NR46"/>
      <c r="NS46"/>
      <c r="NT46"/>
      <c r="NU46"/>
      <c r="NV46"/>
      <c r="NW46"/>
      <c r="NX46"/>
      <c r="NY46"/>
      <c r="NZ46"/>
      <c r="OA46"/>
      <c r="OB46"/>
      <c r="OC46"/>
      <c r="OD46"/>
      <c r="OE46"/>
      <c r="OF46"/>
      <c r="OG46"/>
      <c r="OH46"/>
      <c r="OI46"/>
      <c r="OJ46"/>
      <c r="OK46"/>
      <c r="OL46"/>
      <c r="OM46"/>
      <c r="ON46"/>
      <c r="OO46"/>
      <c r="OP46"/>
      <c r="OQ46"/>
      <c r="OR46"/>
      <c r="OS46"/>
      <c r="OT46"/>
      <c r="OU46"/>
      <c r="OV46"/>
      <c r="OW46"/>
      <c r="OX46"/>
      <c r="OY46"/>
      <c r="OZ46"/>
      <c r="PA46"/>
      <c r="PB46"/>
      <c r="PC46"/>
      <c r="PD46"/>
      <c r="PE46"/>
      <c r="PF46"/>
      <c r="PG46"/>
      <c r="PH46"/>
      <c r="PI46"/>
      <c r="PJ46"/>
      <c r="PK46"/>
      <c r="PL46"/>
      <c r="PM46"/>
      <c r="PN46"/>
      <c r="PO46"/>
      <c r="PP46"/>
      <c r="PQ46"/>
      <c r="PR46"/>
      <c r="PS46"/>
      <c r="PT46"/>
      <c r="PU46"/>
      <c r="PV46"/>
      <c r="PW46"/>
      <c r="PX46"/>
      <c r="PY46"/>
      <c r="PZ46"/>
      <c r="QA46"/>
      <c r="QB46"/>
      <c r="QC46"/>
      <c r="QD46"/>
      <c r="QE46"/>
      <c r="QF46"/>
      <c r="QG46"/>
      <c r="QH46"/>
      <c r="QI46"/>
      <c r="QJ46"/>
      <c r="QK46"/>
      <c r="QL46"/>
      <c r="QM46"/>
      <c r="QN46"/>
      <c r="QO46"/>
      <c r="QP46"/>
      <c r="QQ46"/>
      <c r="QR46"/>
      <c r="QS46"/>
      <c r="QT46"/>
      <c r="QU46"/>
      <c r="QV46"/>
      <c r="QW46"/>
      <c r="QX46"/>
      <c r="QY46"/>
      <c r="QZ46"/>
      <c r="RA46"/>
      <c r="RB46"/>
      <c r="RC46"/>
      <c r="RD46"/>
      <c r="RE46"/>
      <c r="RF46"/>
      <c r="RG46"/>
      <c r="RH46"/>
      <c r="RI46"/>
      <c r="RJ46"/>
      <c r="RK46"/>
      <c r="RL46"/>
      <c r="RM46"/>
      <c r="RN46"/>
      <c r="RO46"/>
      <c r="RP46"/>
      <c r="RQ46"/>
      <c r="RR46"/>
      <c r="RS46"/>
      <c r="RT46"/>
      <c r="RU46"/>
      <c r="RV46"/>
      <c r="RW46"/>
      <c r="RX46"/>
      <c r="RY46"/>
      <c r="RZ46"/>
      <c r="SA46"/>
      <c r="SB46"/>
      <c r="SC46"/>
      <c r="SD46"/>
      <c r="SE46"/>
      <c r="SF46"/>
      <c r="SG46"/>
      <c r="SH46"/>
      <c r="SI46"/>
      <c r="SJ46"/>
      <c r="SK46"/>
      <c r="SL46"/>
      <c r="SM46"/>
      <c r="SN46"/>
      <c r="SO46"/>
      <c r="SP46"/>
      <c r="SQ46"/>
      <c r="SR46"/>
      <c r="SS46"/>
      <c r="ST46"/>
      <c r="SU46"/>
      <c r="SV46"/>
      <c r="SW46"/>
      <c r="SX46"/>
      <c r="SY46"/>
      <c r="SZ46"/>
      <c r="TA46"/>
      <c r="TB46"/>
      <c r="TC46"/>
      <c r="TD46"/>
      <c r="TE46"/>
      <c r="TF46"/>
      <c r="TG46"/>
      <c r="TH46"/>
      <c r="TI46"/>
      <c r="TJ46"/>
      <c r="TK46"/>
      <c r="TL46"/>
      <c r="TM46"/>
      <c r="TN46"/>
      <c r="TO46"/>
      <c r="TP46"/>
      <c r="TQ46"/>
      <c r="TR46"/>
      <c r="TS46"/>
      <c r="TT46"/>
      <c r="TU46"/>
      <c r="TV46"/>
      <c r="TW46"/>
      <c r="TX46"/>
      <c r="TY46"/>
      <c r="TZ46"/>
      <c r="UA46"/>
      <c r="UB46"/>
      <c r="UC46"/>
      <c r="UD46"/>
      <c r="UE46"/>
      <c r="UF46"/>
      <c r="UG46"/>
      <c r="UH46"/>
      <c r="UI46"/>
      <c r="UJ46"/>
      <c r="UK46"/>
      <c r="UL46"/>
      <c r="UM46"/>
      <c r="UN46"/>
      <c r="UO46"/>
      <c r="UP46"/>
      <c r="UQ46"/>
      <c r="UR46"/>
      <c r="US46"/>
      <c r="UT46"/>
      <c r="UU46"/>
      <c r="UV46"/>
      <c r="UW46"/>
      <c r="UX46"/>
      <c r="UY46"/>
      <c r="UZ46"/>
      <c r="VA46"/>
      <c r="VB46"/>
      <c r="VC46"/>
      <c r="VD46"/>
      <c r="VE46"/>
      <c r="VF46"/>
      <c r="VG46"/>
      <c r="VH46"/>
      <c r="VI46"/>
      <c r="VJ46"/>
      <c r="VK46"/>
      <c r="VL46"/>
      <c r="VM46"/>
      <c r="VN46"/>
      <c r="VO46"/>
      <c r="VP46"/>
      <c r="VQ46"/>
      <c r="VR46"/>
      <c r="VS46"/>
      <c r="VT46"/>
      <c r="VU46"/>
      <c r="VV46"/>
      <c r="VW46"/>
      <c r="VX46"/>
      <c r="VY46"/>
      <c r="VZ46"/>
      <c r="WA46"/>
      <c r="WB46"/>
      <c r="WC46"/>
      <c r="WD46"/>
      <c r="WE46"/>
      <c r="WF46"/>
      <c r="WG46"/>
      <c r="WH46"/>
      <c r="WI46"/>
      <c r="WJ46"/>
      <c r="WK46"/>
      <c r="WL46"/>
      <c r="WM46"/>
      <c r="WN46"/>
      <c r="WO46"/>
      <c r="WP46"/>
      <c r="WQ46"/>
      <c r="WR46"/>
      <c r="WS46"/>
      <c r="WT46"/>
      <c r="WU46"/>
      <c r="WV46"/>
      <c r="WW46"/>
      <c r="WX46"/>
      <c r="WY46"/>
      <c r="WZ46"/>
      <c r="XA46"/>
      <c r="XB46"/>
      <c r="XC46"/>
      <c r="XD46"/>
      <c r="XE46"/>
      <c r="XF46"/>
      <c r="XG46"/>
      <c r="XH46"/>
      <c r="XI46"/>
      <c r="XJ46"/>
      <c r="XK46"/>
      <c r="XL46"/>
      <c r="XM46"/>
      <c r="XN46"/>
      <c r="XO46"/>
      <c r="XP46"/>
      <c r="XQ46"/>
      <c r="XR46"/>
      <c r="XS46"/>
      <c r="XT46"/>
      <c r="XU46"/>
      <c r="XV46"/>
      <c r="XW46"/>
      <c r="XX46"/>
      <c r="XY46"/>
      <c r="XZ46"/>
      <c r="YA46"/>
      <c r="YB46"/>
      <c r="YC46"/>
      <c r="YD46"/>
      <c r="YE46"/>
      <c r="YF46"/>
      <c r="YG46"/>
      <c r="YH46"/>
      <c r="YI46"/>
      <c r="YJ46"/>
      <c r="YK46"/>
      <c r="YL46"/>
      <c r="YM46"/>
      <c r="YN46"/>
      <c r="YO46"/>
      <c r="YP46"/>
      <c r="YQ46"/>
      <c r="YR46"/>
      <c r="YS46"/>
      <c r="YT46"/>
      <c r="YU46"/>
      <c r="YV46"/>
      <c r="YW46"/>
      <c r="YX46"/>
      <c r="YY46"/>
      <c r="YZ46"/>
      <c r="ZA46"/>
      <c r="ZB46"/>
      <c r="ZC46"/>
      <c r="ZD46"/>
      <c r="ZE46"/>
      <c r="ZF46"/>
      <c r="ZG46"/>
      <c r="ZH46"/>
      <c r="ZI46"/>
      <c r="ZJ46"/>
      <c r="ZK46"/>
      <c r="ZL46"/>
      <c r="ZM46"/>
      <c r="ZN46"/>
      <c r="ZO46"/>
      <c r="ZP46"/>
      <c r="ZQ46"/>
      <c r="ZR46"/>
      <c r="ZS46"/>
      <c r="ZT46"/>
      <c r="ZU46"/>
      <c r="ZV46"/>
      <c r="ZW46"/>
      <c r="ZX46"/>
      <c r="ZY46"/>
      <c r="ZZ46"/>
      <c r="AAA46"/>
      <c r="AAB46"/>
      <c r="AAC46"/>
      <c r="AAD46"/>
      <c r="AAE46"/>
      <c r="AAF46"/>
      <c r="AAG46"/>
      <c r="AAH46"/>
      <c r="AAI46"/>
      <c r="AAJ46"/>
      <c r="AAK46"/>
      <c r="AAL46"/>
      <c r="AAM46"/>
      <c r="AAN46"/>
      <c r="AAO46"/>
      <c r="AAP46"/>
      <c r="AAQ46"/>
      <c r="AAR46"/>
      <c r="AAS46"/>
      <c r="AAT46"/>
      <c r="AAU46"/>
      <c r="AAV46"/>
      <c r="AAW46"/>
      <c r="AAX46"/>
      <c r="AAY46"/>
      <c r="AAZ46"/>
      <c r="ABA46"/>
      <c r="ABB46"/>
      <c r="ABC46"/>
      <c r="ABD46"/>
      <c r="ABE46"/>
      <c r="ABF46"/>
      <c r="ABG46"/>
      <c r="ABH46"/>
      <c r="ABI46"/>
      <c r="ABJ46"/>
      <c r="ABK46"/>
      <c r="ABL46"/>
      <c r="ABM46"/>
      <c r="ABN46"/>
      <c r="ABO46"/>
      <c r="ABP46"/>
      <c r="ABQ46"/>
      <c r="ABR46"/>
      <c r="ABS46"/>
      <c r="ABT46"/>
      <c r="ABU46"/>
      <c r="ABV46"/>
      <c r="ABW46"/>
      <c r="ABX46"/>
      <c r="ABY46"/>
      <c r="ABZ46"/>
      <c r="ACA46"/>
      <c r="ACB46"/>
      <c r="ACC46"/>
      <c r="ACD46"/>
      <c r="ACE46"/>
      <c r="ACF46"/>
      <c r="ACG46"/>
      <c r="ACH46"/>
      <c r="ACI46"/>
      <c r="ACJ46"/>
      <c r="ACK46"/>
      <c r="ACL46"/>
      <c r="ACM46"/>
      <c r="ACN46"/>
      <c r="ACO46"/>
      <c r="ACP46"/>
      <c r="ACQ46"/>
      <c r="ACR46"/>
      <c r="ACS46"/>
      <c r="ACT46"/>
      <c r="ACU46"/>
      <c r="ACV46"/>
      <c r="ACW46"/>
      <c r="ACX46"/>
      <c r="ACY46"/>
      <c r="ACZ46"/>
      <c r="ADA46"/>
      <c r="ADB46"/>
      <c r="ADC46"/>
      <c r="ADD46"/>
      <c r="ADE46"/>
      <c r="ADF46"/>
      <c r="ADG46"/>
      <c r="ADH46"/>
      <c r="ADI46"/>
      <c r="ADJ46"/>
      <c r="ADK46"/>
      <c r="ADL46"/>
      <c r="ADM46"/>
      <c r="ADN46"/>
      <c r="ADO46"/>
      <c r="ADP46"/>
      <c r="ADQ46"/>
      <c r="ADR46"/>
      <c r="ADS46"/>
      <c r="ADT46"/>
      <c r="ADU46"/>
      <c r="ADV46"/>
      <c r="ADW46"/>
      <c r="ADX46"/>
      <c r="ADY46"/>
      <c r="ADZ46"/>
      <c r="AEA46"/>
      <c r="AEB46"/>
      <c r="AEC46"/>
      <c r="AED46"/>
      <c r="AEE46"/>
      <c r="AEF46"/>
      <c r="AEG46"/>
      <c r="AEH46"/>
      <c r="AEI46"/>
      <c r="AEJ46"/>
      <c r="AEK46"/>
      <c r="AEL46"/>
      <c r="AEM46"/>
      <c r="AEN46"/>
      <c r="AEO46"/>
      <c r="AEP46"/>
      <c r="AEQ46"/>
      <c r="AER46"/>
      <c r="AES46"/>
      <c r="AET46"/>
      <c r="AEU46"/>
      <c r="AEV46"/>
      <c r="AEW46"/>
      <c r="AEX46"/>
      <c r="AEY46"/>
      <c r="AEZ46"/>
      <c r="AFA46"/>
      <c r="AFB46"/>
      <c r="AFC46"/>
      <c r="AFD46"/>
      <c r="AFE46"/>
      <c r="AFF46"/>
      <c r="AFG46"/>
      <c r="AFH46"/>
      <c r="AFI46"/>
      <c r="AFJ46"/>
      <c r="AFK46"/>
      <c r="AFL46"/>
      <c r="AFM46"/>
      <c r="AFN46"/>
      <c r="AFO46"/>
      <c r="AFP46"/>
      <c r="AFQ46"/>
      <c r="AFR46"/>
      <c r="AFS46"/>
      <c r="AFT46"/>
      <c r="AFU46"/>
      <c r="AFV46"/>
      <c r="AFW46"/>
      <c r="AFX46"/>
      <c r="AFY46"/>
      <c r="AFZ46"/>
      <c r="AGA46"/>
      <c r="AGB46"/>
      <c r="AGC46"/>
      <c r="AGD46"/>
      <c r="AGE46"/>
      <c r="AGF46"/>
      <c r="AGG46"/>
      <c r="AGH46"/>
      <c r="AGI46"/>
      <c r="AGJ46"/>
      <c r="AGK46"/>
      <c r="AGL46"/>
      <c r="AGM46"/>
      <c r="AGN46"/>
      <c r="AGO46"/>
      <c r="AGP46"/>
      <c r="AGQ46"/>
      <c r="AGR46"/>
      <c r="AGS46"/>
      <c r="AGT46"/>
      <c r="AGU46"/>
      <c r="AGV46"/>
      <c r="AGW46"/>
      <c r="AGX46"/>
      <c r="AGY46"/>
      <c r="AGZ46"/>
      <c r="AHA46"/>
      <c r="AHB46"/>
      <c r="AHC46"/>
      <c r="AHD46"/>
      <c r="AHE46"/>
      <c r="AHF46"/>
      <c r="AHG46"/>
      <c r="AHH46"/>
      <c r="AHI46"/>
      <c r="AHJ46"/>
      <c r="AHK46"/>
      <c r="AHL46"/>
      <c r="AHM46"/>
      <c r="AHN46"/>
      <c r="AHO46"/>
      <c r="AHP46"/>
      <c r="AHQ46"/>
      <c r="AHR46"/>
      <c r="AHS46"/>
      <c r="AHT46"/>
      <c r="AHU46"/>
      <c r="AHV46"/>
      <c r="AHW46"/>
      <c r="AHX46"/>
      <c r="AHY46"/>
      <c r="AHZ46"/>
      <c r="AIA46"/>
      <c r="AIB46"/>
      <c r="AIC46"/>
      <c r="AID46"/>
      <c r="AIE46"/>
      <c r="AIF46"/>
      <c r="AIG46"/>
      <c r="AIH46"/>
      <c r="AII46"/>
      <c r="AIJ46"/>
      <c r="AIK46"/>
      <c r="AIL46"/>
      <c r="AIM46"/>
      <c r="AIN46"/>
      <c r="AIO46"/>
      <c r="AIP46"/>
      <c r="AIQ46"/>
      <c r="AIR46"/>
      <c r="AIS46"/>
      <c r="AIT46"/>
      <c r="AIU46"/>
      <c r="AIV46"/>
      <c r="AIW46"/>
      <c r="AIX46"/>
      <c r="AIY46"/>
      <c r="AIZ46"/>
      <c r="AJA46"/>
      <c r="AJB46"/>
      <c r="AJC46"/>
      <c r="AJD46"/>
      <c r="AJE46"/>
      <c r="AJF46"/>
      <c r="AJG46"/>
      <c r="AJH46"/>
      <c r="AJI46"/>
      <c r="AJJ46"/>
      <c r="AJK46"/>
      <c r="AJL46"/>
      <c r="AJM46"/>
      <c r="AJN46"/>
      <c r="AJO46"/>
      <c r="AJP46"/>
      <c r="AJQ46"/>
      <c r="AJR46"/>
      <c r="AJS46"/>
      <c r="AJT46"/>
      <c r="AJU46"/>
      <c r="AJV46"/>
      <c r="AJW46"/>
      <c r="AJX46"/>
      <c r="AJY46"/>
      <c r="AJZ46"/>
      <c r="AKA46"/>
      <c r="AKB46"/>
      <c r="AKC46"/>
      <c r="AKD46"/>
      <c r="AKE46"/>
      <c r="AKF46"/>
      <c r="AKG46"/>
      <c r="AKH46"/>
      <c r="AKI46"/>
      <c r="AKJ46"/>
      <c r="AKK46"/>
      <c r="AKL46"/>
      <c r="AKM46"/>
      <c r="AKN46"/>
      <c r="AKO46"/>
      <c r="AKP46"/>
      <c r="AKQ46"/>
      <c r="AKR46"/>
      <c r="AKS46"/>
      <c r="AKT46"/>
      <c r="AKU46"/>
      <c r="AKV46"/>
      <c r="AKW46"/>
      <c r="AKX46"/>
      <c r="AKY46"/>
      <c r="AKZ46"/>
      <c r="ALA46"/>
      <c r="ALB46"/>
      <c r="ALC46"/>
      <c r="ALD46"/>
      <c r="ALE46"/>
      <c r="ALF46"/>
      <c r="ALG46"/>
      <c r="ALH46"/>
      <c r="ALI46"/>
      <c r="ALJ46"/>
      <c r="ALK46"/>
      <c r="ALL46"/>
      <c r="ALM46"/>
      <c r="ALN46"/>
      <c r="ALO46"/>
      <c r="ALP46"/>
      <c r="ALQ46"/>
      <c r="ALR46"/>
      <c r="ALS46"/>
      <c r="ALT46"/>
      <c r="ALU46"/>
      <c r="ALV46"/>
      <c r="ALW46"/>
      <c r="ALX46"/>
      <c r="ALY46"/>
      <c r="ALZ46"/>
      <c r="AMA46"/>
      <c r="AMB46"/>
      <c r="AMC46"/>
      <c r="AMD46"/>
      <c r="AME46"/>
      <c r="AMF46"/>
      <c r="AMG46"/>
      <c r="AMH46"/>
      <c r="AMI46"/>
      <c r="AMJ46"/>
      <c r="AMK46"/>
      <c r="AML46"/>
      <c r="AMM46"/>
      <c r="AMN46"/>
      <c r="AMO46"/>
    </row>
    <row r="47" spans="1:1029">
      <c r="A47" s="25" t="str">
        <f t="shared" si="4"/>
        <v>CriterionObjectiveIndicator</v>
      </c>
      <c r="B47" s="26" t="s">
        <v>1498</v>
      </c>
      <c r="C47" s="25" t="s">
        <v>1500</v>
      </c>
      <c r="D47" s="25"/>
      <c r="E47" s="25" t="s">
        <v>1556</v>
      </c>
      <c r="F47" s="25" t="str">
        <f t="shared" si="5"/>
        <v>Criterion. Criterion Objective Indicator. Indicator</v>
      </c>
      <c r="G47" s="25"/>
      <c r="H47" s="25" t="s">
        <v>365</v>
      </c>
      <c r="I47" s="25"/>
      <c r="J47" s="25" t="s">
        <v>1557</v>
      </c>
      <c r="K47" s="25" t="s">
        <v>1548</v>
      </c>
      <c r="L47" s="25" t="str">
        <f t="shared" si="6"/>
        <v>Criterion Objective Indicator</v>
      </c>
      <c r="M47" s="25" t="s">
        <v>1548</v>
      </c>
      <c r="N47" s="25"/>
      <c r="O47" s="25" t="str">
        <f t="shared" si="7"/>
        <v>Indicator. Type</v>
      </c>
      <c r="P47" s="25"/>
      <c r="Q47" s="25"/>
      <c r="R47" s="25" t="s">
        <v>1490</v>
      </c>
      <c r="S47" s="14"/>
      <c r="T47" s="14"/>
      <c r="U47" s="14"/>
      <c r="V47" s="14"/>
      <c r="W47" s="14"/>
      <c r="X47" s="14"/>
      <c r="Y47" s="14" t="s">
        <v>1485</v>
      </c>
      <c r="Z47" s="14"/>
      <c r="AA47" s="14" t="s">
        <v>1486</v>
      </c>
      <c r="AB47" s="14"/>
      <c r="AC47" s="14"/>
      <c r="AD47" s="14"/>
      <c r="AE47" s="14" t="s">
        <v>36</v>
      </c>
      <c r="AF47" s="72">
        <v>20180208</v>
      </c>
      <c r="AG47"/>
      <c r="AH47"/>
      <c r="AI47"/>
      <c r="AJ47"/>
      <c r="AK47"/>
      <c r="AL47"/>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c r="FQ47"/>
      <c r="FR47"/>
      <c r="FS47"/>
      <c r="FT47"/>
      <c r="FU47"/>
      <c r="FV47"/>
      <c r="FW47"/>
      <c r="FX47"/>
      <c r="FY47"/>
      <c r="FZ47"/>
      <c r="GA47"/>
      <c r="GB47"/>
      <c r="GC47"/>
      <c r="GD47"/>
      <c r="GE47"/>
      <c r="GF47"/>
      <c r="GG47"/>
      <c r="GH47"/>
      <c r="GI47"/>
      <c r="GJ47"/>
      <c r="GK47"/>
      <c r="GL47"/>
      <c r="GM47"/>
      <c r="GN47"/>
      <c r="GO47"/>
      <c r="GP47"/>
      <c r="GQ47"/>
      <c r="GR47"/>
      <c r="GS47"/>
      <c r="GT47"/>
      <c r="GU47"/>
      <c r="GV47"/>
      <c r="GW47"/>
      <c r="GX47"/>
      <c r="GY47"/>
      <c r="GZ47"/>
      <c r="HA47"/>
      <c r="HB47"/>
      <c r="HC47"/>
      <c r="HD47"/>
      <c r="HE47"/>
      <c r="HF47"/>
      <c r="HG47"/>
      <c r="HH47"/>
      <c r="HI47"/>
      <c r="HJ47"/>
      <c r="HK47"/>
      <c r="HL47"/>
      <c r="HM47"/>
      <c r="HN47"/>
      <c r="HO47"/>
      <c r="HP47"/>
      <c r="HQ47"/>
      <c r="HR47"/>
      <c r="HS47"/>
      <c r="HT47"/>
      <c r="HU47"/>
      <c r="HV47"/>
      <c r="HW47"/>
      <c r="HX47"/>
      <c r="HY47"/>
      <c r="HZ47"/>
      <c r="IA47"/>
      <c r="IB47"/>
      <c r="IC47"/>
      <c r="ID47"/>
      <c r="IE47"/>
      <c r="IF47"/>
      <c r="IG47"/>
      <c r="IH47"/>
      <c r="II47"/>
      <c r="IJ47"/>
      <c r="IK47"/>
      <c r="IL47"/>
      <c r="IM47"/>
      <c r="IN47"/>
      <c r="IO47"/>
      <c r="IP47"/>
      <c r="IQ47"/>
      <c r="IR47"/>
      <c r="IS47"/>
      <c r="IT47"/>
      <c r="IU47"/>
      <c r="IV47"/>
      <c r="IW47"/>
      <c r="IX47"/>
      <c r="IY47"/>
      <c r="IZ47"/>
      <c r="JA47"/>
      <c r="JB47"/>
      <c r="JC47"/>
      <c r="JD47"/>
      <c r="JE47"/>
      <c r="JF47"/>
      <c r="JG47"/>
      <c r="JH47"/>
      <c r="JI47"/>
      <c r="JJ47"/>
      <c r="JK47"/>
      <c r="JL47"/>
      <c r="JM47"/>
      <c r="JN47"/>
      <c r="JO47"/>
      <c r="JP47"/>
      <c r="JQ47"/>
      <c r="JR47"/>
      <c r="JS47"/>
      <c r="JT47"/>
      <c r="JU47"/>
      <c r="JV47"/>
      <c r="JW47"/>
      <c r="JX47"/>
      <c r="JY47"/>
      <c r="JZ47"/>
      <c r="KA47"/>
      <c r="KB47"/>
      <c r="KC47"/>
      <c r="KD47"/>
      <c r="KE47"/>
      <c r="KF47"/>
      <c r="KG47"/>
      <c r="KH47"/>
      <c r="KI47"/>
      <c r="KJ47"/>
      <c r="KK47"/>
      <c r="KL47"/>
      <c r="KM47"/>
      <c r="KN47"/>
      <c r="KO47"/>
      <c r="KP47"/>
      <c r="KQ47"/>
      <c r="KR47"/>
      <c r="KS47"/>
      <c r="KT47"/>
      <c r="KU47"/>
      <c r="KV47"/>
      <c r="KW47"/>
      <c r="KX47"/>
      <c r="KY47"/>
      <c r="KZ47"/>
      <c r="LA47"/>
      <c r="LB47"/>
      <c r="LC47"/>
      <c r="LD47"/>
      <c r="LE47"/>
      <c r="LF47"/>
      <c r="LG47"/>
      <c r="LH47"/>
      <c r="LI47"/>
      <c r="LJ47"/>
      <c r="LK47"/>
      <c r="LL47"/>
      <c r="LM47"/>
      <c r="LN47"/>
      <c r="LO47"/>
      <c r="LP47"/>
      <c r="LQ47"/>
      <c r="LR47"/>
      <c r="LS47"/>
      <c r="LT47"/>
      <c r="LU47"/>
      <c r="LV47"/>
      <c r="LW47"/>
      <c r="LX47"/>
      <c r="LY47"/>
      <c r="LZ47"/>
      <c r="MA47"/>
      <c r="MB47"/>
      <c r="MC47"/>
      <c r="MD47"/>
      <c r="ME47"/>
      <c r="MF47"/>
      <c r="MG47"/>
      <c r="MH47"/>
      <c r="MI47"/>
      <c r="MJ47"/>
      <c r="MK47"/>
      <c r="ML47"/>
      <c r="MM47"/>
      <c r="MN47"/>
      <c r="MO47"/>
      <c r="MP47"/>
      <c r="MQ47"/>
      <c r="MR47"/>
      <c r="MS47"/>
      <c r="MT47"/>
      <c r="MU47"/>
      <c r="MV47"/>
      <c r="MW47"/>
      <c r="MX47"/>
      <c r="MY47"/>
      <c r="MZ47"/>
      <c r="NA47"/>
      <c r="NB47"/>
      <c r="NC47"/>
      <c r="ND47"/>
      <c r="NE47"/>
      <c r="NF47"/>
      <c r="NG47"/>
      <c r="NH47"/>
      <c r="NI47"/>
      <c r="NJ47"/>
      <c r="NK47"/>
      <c r="NL47"/>
      <c r="NM47"/>
      <c r="NN47"/>
      <c r="NO47"/>
      <c r="NP47"/>
      <c r="NQ47"/>
      <c r="NR47"/>
      <c r="NS47"/>
      <c r="NT47"/>
      <c r="NU47"/>
      <c r="NV47"/>
      <c r="NW47"/>
      <c r="NX47"/>
      <c r="NY47"/>
      <c r="NZ47"/>
      <c r="OA47"/>
      <c r="OB47"/>
      <c r="OC47"/>
      <c r="OD47"/>
      <c r="OE47"/>
      <c r="OF47"/>
      <c r="OG47"/>
      <c r="OH47"/>
      <c r="OI47"/>
      <c r="OJ47"/>
      <c r="OK47"/>
      <c r="OL47"/>
      <c r="OM47"/>
      <c r="ON47"/>
      <c r="OO47"/>
      <c r="OP47"/>
      <c r="OQ47"/>
      <c r="OR47"/>
      <c r="OS47"/>
      <c r="OT47"/>
      <c r="OU47"/>
      <c r="OV47"/>
      <c r="OW47"/>
      <c r="OX47"/>
      <c r="OY47"/>
      <c r="OZ47"/>
      <c r="PA47"/>
      <c r="PB47"/>
      <c r="PC47"/>
      <c r="PD47"/>
      <c r="PE47"/>
      <c r="PF47"/>
      <c r="PG47"/>
      <c r="PH47"/>
      <c r="PI47"/>
      <c r="PJ47"/>
      <c r="PK47"/>
      <c r="PL47"/>
      <c r="PM47"/>
      <c r="PN47"/>
      <c r="PO47"/>
      <c r="PP47"/>
      <c r="PQ47"/>
      <c r="PR47"/>
      <c r="PS47"/>
      <c r="PT47"/>
      <c r="PU47"/>
      <c r="PV47"/>
      <c r="PW47"/>
      <c r="PX47"/>
      <c r="PY47"/>
      <c r="PZ47"/>
      <c r="QA47"/>
      <c r="QB47"/>
      <c r="QC47"/>
      <c r="QD47"/>
      <c r="QE47"/>
      <c r="QF47"/>
      <c r="QG47"/>
      <c r="QH47"/>
      <c r="QI47"/>
      <c r="QJ47"/>
      <c r="QK47"/>
      <c r="QL47"/>
      <c r="QM47"/>
      <c r="QN47"/>
      <c r="QO47"/>
      <c r="QP47"/>
      <c r="QQ47"/>
      <c r="QR47"/>
      <c r="QS47"/>
      <c r="QT47"/>
      <c r="QU47"/>
      <c r="QV47"/>
      <c r="QW47"/>
      <c r="QX47"/>
      <c r="QY47"/>
      <c r="QZ47"/>
      <c r="RA47"/>
      <c r="RB47"/>
      <c r="RC47"/>
      <c r="RD47"/>
      <c r="RE47"/>
      <c r="RF47"/>
      <c r="RG47"/>
      <c r="RH47"/>
      <c r="RI47"/>
      <c r="RJ47"/>
      <c r="RK47"/>
      <c r="RL47"/>
      <c r="RM47"/>
      <c r="RN47"/>
      <c r="RO47"/>
      <c r="RP47"/>
      <c r="RQ47"/>
      <c r="RR47"/>
      <c r="RS47"/>
      <c r="RT47"/>
      <c r="RU47"/>
      <c r="RV47"/>
      <c r="RW47"/>
      <c r="RX47"/>
      <c r="RY47"/>
      <c r="RZ47"/>
      <c r="SA47"/>
      <c r="SB47"/>
      <c r="SC47"/>
      <c r="SD47"/>
      <c r="SE47"/>
      <c r="SF47"/>
      <c r="SG47"/>
      <c r="SH47"/>
      <c r="SI47"/>
      <c r="SJ47"/>
      <c r="SK47"/>
      <c r="SL47"/>
      <c r="SM47"/>
      <c r="SN47"/>
      <c r="SO47"/>
      <c r="SP47"/>
      <c r="SQ47"/>
      <c r="SR47"/>
      <c r="SS47"/>
      <c r="ST47"/>
      <c r="SU47"/>
      <c r="SV47"/>
      <c r="SW47"/>
      <c r="SX47"/>
      <c r="SY47"/>
      <c r="SZ47"/>
      <c r="TA47"/>
      <c r="TB47"/>
      <c r="TC47"/>
      <c r="TD47"/>
      <c r="TE47"/>
      <c r="TF47"/>
      <c r="TG47"/>
      <c r="TH47"/>
      <c r="TI47"/>
      <c r="TJ47"/>
      <c r="TK47"/>
      <c r="TL47"/>
      <c r="TM47"/>
      <c r="TN47"/>
      <c r="TO47"/>
      <c r="TP47"/>
      <c r="TQ47"/>
      <c r="TR47"/>
      <c r="TS47"/>
      <c r="TT47"/>
      <c r="TU47"/>
      <c r="TV47"/>
      <c r="TW47"/>
      <c r="TX47"/>
      <c r="TY47"/>
      <c r="TZ47"/>
      <c r="UA47"/>
      <c r="UB47"/>
      <c r="UC47"/>
      <c r="UD47"/>
      <c r="UE47"/>
      <c r="UF47"/>
      <c r="UG47"/>
      <c r="UH47"/>
      <c r="UI47"/>
      <c r="UJ47"/>
      <c r="UK47"/>
      <c r="UL47"/>
      <c r="UM47"/>
      <c r="UN47"/>
      <c r="UO47"/>
      <c r="UP47"/>
      <c r="UQ47"/>
      <c r="UR47"/>
      <c r="US47"/>
      <c r="UT47"/>
      <c r="UU47"/>
      <c r="UV47"/>
      <c r="UW47"/>
      <c r="UX47"/>
      <c r="UY47"/>
      <c r="UZ47"/>
      <c r="VA47"/>
      <c r="VB47"/>
      <c r="VC47"/>
      <c r="VD47"/>
      <c r="VE47"/>
      <c r="VF47"/>
      <c r="VG47"/>
      <c r="VH47"/>
      <c r="VI47"/>
      <c r="VJ47"/>
      <c r="VK47"/>
      <c r="VL47"/>
      <c r="VM47"/>
      <c r="VN47"/>
      <c r="VO47"/>
      <c r="VP47"/>
      <c r="VQ47"/>
      <c r="VR47"/>
      <c r="VS47"/>
      <c r="VT47"/>
      <c r="VU47"/>
      <c r="VV47"/>
      <c r="VW47"/>
      <c r="VX47"/>
      <c r="VY47"/>
      <c r="VZ47"/>
      <c r="WA47"/>
      <c r="WB47"/>
      <c r="WC47"/>
      <c r="WD47"/>
      <c r="WE47"/>
      <c r="WF47"/>
      <c r="WG47"/>
      <c r="WH47"/>
      <c r="WI47"/>
      <c r="WJ47"/>
      <c r="WK47"/>
      <c r="WL47"/>
      <c r="WM47"/>
      <c r="WN47"/>
      <c r="WO47"/>
      <c r="WP47"/>
      <c r="WQ47"/>
      <c r="WR47"/>
      <c r="WS47"/>
      <c r="WT47"/>
      <c r="WU47"/>
      <c r="WV47"/>
      <c r="WW47"/>
      <c r="WX47"/>
      <c r="WY47"/>
      <c r="WZ47"/>
      <c r="XA47"/>
      <c r="XB47"/>
      <c r="XC47"/>
      <c r="XD47"/>
      <c r="XE47"/>
      <c r="XF47"/>
      <c r="XG47"/>
      <c r="XH47"/>
      <c r="XI47"/>
      <c r="XJ47"/>
      <c r="XK47"/>
      <c r="XL47"/>
      <c r="XM47"/>
      <c r="XN47"/>
      <c r="XO47"/>
      <c r="XP47"/>
      <c r="XQ47"/>
      <c r="XR47"/>
      <c r="XS47"/>
      <c r="XT47"/>
      <c r="XU47"/>
      <c r="XV47"/>
      <c r="XW47"/>
      <c r="XX47"/>
      <c r="XY47"/>
      <c r="XZ47"/>
      <c r="YA47"/>
      <c r="YB47"/>
      <c r="YC47"/>
      <c r="YD47"/>
      <c r="YE47"/>
      <c r="YF47"/>
      <c r="YG47"/>
      <c r="YH47"/>
      <c r="YI47"/>
      <c r="YJ47"/>
      <c r="YK47"/>
      <c r="YL47"/>
      <c r="YM47"/>
      <c r="YN47"/>
      <c r="YO47"/>
      <c r="YP47"/>
      <c r="YQ47"/>
      <c r="YR47"/>
      <c r="YS47"/>
      <c r="YT47"/>
      <c r="YU47"/>
      <c r="YV47"/>
      <c r="YW47"/>
      <c r="YX47"/>
      <c r="YY47"/>
      <c r="YZ47"/>
      <c r="ZA47"/>
      <c r="ZB47"/>
      <c r="ZC47"/>
      <c r="ZD47"/>
      <c r="ZE47"/>
      <c r="ZF47"/>
      <c r="ZG47"/>
      <c r="ZH47"/>
      <c r="ZI47"/>
      <c r="ZJ47"/>
      <c r="ZK47"/>
      <c r="ZL47"/>
      <c r="ZM47"/>
      <c r="ZN47"/>
      <c r="ZO47"/>
      <c r="ZP47"/>
      <c r="ZQ47"/>
      <c r="ZR47"/>
      <c r="ZS47"/>
      <c r="ZT47"/>
      <c r="ZU47"/>
      <c r="ZV47"/>
      <c r="ZW47"/>
      <c r="ZX47"/>
      <c r="ZY47"/>
      <c r="ZZ47"/>
      <c r="AAA47"/>
      <c r="AAB47"/>
      <c r="AAC47"/>
      <c r="AAD47"/>
      <c r="AAE47"/>
      <c r="AAF47"/>
      <c r="AAG47"/>
      <c r="AAH47"/>
      <c r="AAI47"/>
      <c r="AAJ47"/>
      <c r="AAK47"/>
      <c r="AAL47"/>
      <c r="AAM47"/>
      <c r="AAN47"/>
      <c r="AAO47"/>
      <c r="AAP47"/>
      <c r="AAQ47"/>
      <c r="AAR47"/>
      <c r="AAS47"/>
      <c r="AAT47"/>
      <c r="AAU47"/>
      <c r="AAV47"/>
      <c r="AAW47"/>
      <c r="AAX47"/>
      <c r="AAY47"/>
      <c r="AAZ47"/>
      <c r="ABA47"/>
      <c r="ABB47"/>
      <c r="ABC47"/>
      <c r="ABD47"/>
      <c r="ABE47"/>
      <c r="ABF47"/>
      <c r="ABG47"/>
      <c r="ABH47"/>
      <c r="ABI47"/>
      <c r="ABJ47"/>
      <c r="ABK47"/>
      <c r="ABL47"/>
      <c r="ABM47"/>
      <c r="ABN47"/>
      <c r="ABO47"/>
      <c r="ABP47"/>
      <c r="ABQ47"/>
      <c r="ABR47"/>
      <c r="ABS47"/>
      <c r="ABT47"/>
      <c r="ABU47"/>
      <c r="ABV47"/>
      <c r="ABW47"/>
      <c r="ABX47"/>
      <c r="ABY47"/>
      <c r="ABZ47"/>
      <c r="ACA47"/>
      <c r="ACB47"/>
      <c r="ACC47"/>
      <c r="ACD47"/>
      <c r="ACE47"/>
      <c r="ACF47"/>
      <c r="ACG47"/>
      <c r="ACH47"/>
      <c r="ACI47"/>
      <c r="ACJ47"/>
      <c r="ACK47"/>
      <c r="ACL47"/>
      <c r="ACM47"/>
      <c r="ACN47"/>
      <c r="ACO47"/>
      <c r="ACP47"/>
      <c r="ACQ47"/>
      <c r="ACR47"/>
      <c r="ACS47"/>
      <c r="ACT47"/>
      <c r="ACU47"/>
      <c r="ACV47"/>
      <c r="ACW47"/>
      <c r="ACX47"/>
      <c r="ACY47"/>
      <c r="ACZ47"/>
      <c r="ADA47"/>
      <c r="ADB47"/>
      <c r="ADC47"/>
      <c r="ADD47"/>
      <c r="ADE47"/>
      <c r="ADF47"/>
      <c r="ADG47"/>
      <c r="ADH47"/>
      <c r="ADI47"/>
      <c r="ADJ47"/>
      <c r="ADK47"/>
      <c r="ADL47"/>
      <c r="ADM47"/>
      <c r="ADN47"/>
      <c r="ADO47"/>
      <c r="ADP47"/>
      <c r="ADQ47"/>
      <c r="ADR47"/>
      <c r="ADS47"/>
      <c r="ADT47"/>
      <c r="ADU47"/>
      <c r="ADV47"/>
      <c r="ADW47"/>
      <c r="ADX47"/>
      <c r="ADY47"/>
      <c r="ADZ47"/>
      <c r="AEA47"/>
      <c r="AEB47"/>
      <c r="AEC47"/>
      <c r="AED47"/>
      <c r="AEE47"/>
      <c r="AEF47"/>
      <c r="AEG47"/>
      <c r="AEH47"/>
      <c r="AEI47"/>
      <c r="AEJ47"/>
      <c r="AEK47"/>
      <c r="AEL47"/>
      <c r="AEM47"/>
      <c r="AEN47"/>
      <c r="AEO47"/>
      <c r="AEP47"/>
      <c r="AEQ47"/>
      <c r="AER47"/>
      <c r="AES47"/>
      <c r="AET47"/>
      <c r="AEU47"/>
      <c r="AEV47"/>
      <c r="AEW47"/>
      <c r="AEX47"/>
      <c r="AEY47"/>
      <c r="AEZ47"/>
      <c r="AFA47"/>
      <c r="AFB47"/>
      <c r="AFC47"/>
      <c r="AFD47"/>
      <c r="AFE47"/>
      <c r="AFF47"/>
      <c r="AFG47"/>
      <c r="AFH47"/>
      <c r="AFI47"/>
      <c r="AFJ47"/>
      <c r="AFK47"/>
      <c r="AFL47"/>
      <c r="AFM47"/>
      <c r="AFN47"/>
      <c r="AFO47"/>
      <c r="AFP47"/>
      <c r="AFQ47"/>
      <c r="AFR47"/>
      <c r="AFS47"/>
      <c r="AFT47"/>
      <c r="AFU47"/>
      <c r="AFV47"/>
      <c r="AFW47"/>
      <c r="AFX47"/>
      <c r="AFY47"/>
      <c r="AFZ47"/>
      <c r="AGA47"/>
      <c r="AGB47"/>
      <c r="AGC47"/>
      <c r="AGD47"/>
      <c r="AGE47"/>
      <c r="AGF47"/>
      <c r="AGG47"/>
      <c r="AGH47"/>
      <c r="AGI47"/>
      <c r="AGJ47"/>
      <c r="AGK47"/>
      <c r="AGL47"/>
      <c r="AGM47"/>
      <c r="AGN47"/>
      <c r="AGO47"/>
      <c r="AGP47"/>
      <c r="AGQ47"/>
      <c r="AGR47"/>
      <c r="AGS47"/>
      <c r="AGT47"/>
      <c r="AGU47"/>
      <c r="AGV47"/>
      <c r="AGW47"/>
      <c r="AGX47"/>
      <c r="AGY47"/>
      <c r="AGZ47"/>
      <c r="AHA47"/>
      <c r="AHB47"/>
      <c r="AHC47"/>
      <c r="AHD47"/>
      <c r="AHE47"/>
      <c r="AHF47"/>
      <c r="AHG47"/>
      <c r="AHH47"/>
      <c r="AHI47"/>
      <c r="AHJ47"/>
      <c r="AHK47"/>
      <c r="AHL47"/>
      <c r="AHM47"/>
      <c r="AHN47"/>
      <c r="AHO47"/>
      <c r="AHP47"/>
      <c r="AHQ47"/>
      <c r="AHR47"/>
      <c r="AHS47"/>
      <c r="AHT47"/>
      <c r="AHU47"/>
      <c r="AHV47"/>
      <c r="AHW47"/>
      <c r="AHX47"/>
      <c r="AHY47"/>
      <c r="AHZ47"/>
      <c r="AIA47"/>
      <c r="AIB47"/>
      <c r="AIC47"/>
      <c r="AID47"/>
      <c r="AIE47"/>
      <c r="AIF47"/>
      <c r="AIG47"/>
      <c r="AIH47"/>
      <c r="AII47"/>
      <c r="AIJ47"/>
      <c r="AIK47"/>
      <c r="AIL47"/>
      <c r="AIM47"/>
      <c r="AIN47"/>
      <c r="AIO47"/>
      <c r="AIP47"/>
      <c r="AIQ47"/>
      <c r="AIR47"/>
      <c r="AIS47"/>
      <c r="AIT47"/>
      <c r="AIU47"/>
      <c r="AIV47"/>
      <c r="AIW47"/>
      <c r="AIX47"/>
      <c r="AIY47"/>
      <c r="AIZ47"/>
      <c r="AJA47"/>
      <c r="AJB47"/>
      <c r="AJC47"/>
      <c r="AJD47"/>
      <c r="AJE47"/>
      <c r="AJF47"/>
      <c r="AJG47"/>
      <c r="AJH47"/>
      <c r="AJI47"/>
      <c r="AJJ47"/>
      <c r="AJK47"/>
      <c r="AJL47"/>
      <c r="AJM47"/>
      <c r="AJN47"/>
      <c r="AJO47"/>
      <c r="AJP47"/>
      <c r="AJQ47"/>
      <c r="AJR47"/>
      <c r="AJS47"/>
      <c r="AJT47"/>
      <c r="AJU47"/>
      <c r="AJV47"/>
      <c r="AJW47"/>
      <c r="AJX47"/>
      <c r="AJY47"/>
      <c r="AJZ47"/>
      <c r="AKA47"/>
      <c r="AKB47"/>
      <c r="AKC47"/>
      <c r="AKD47"/>
      <c r="AKE47"/>
      <c r="AKF47"/>
      <c r="AKG47"/>
      <c r="AKH47"/>
      <c r="AKI47"/>
      <c r="AKJ47"/>
      <c r="AKK47"/>
      <c r="AKL47"/>
      <c r="AKM47"/>
      <c r="AKN47"/>
      <c r="AKO47"/>
      <c r="AKP47"/>
      <c r="AKQ47"/>
      <c r="AKR47"/>
      <c r="AKS47"/>
      <c r="AKT47"/>
      <c r="AKU47"/>
      <c r="AKV47"/>
      <c r="AKW47"/>
      <c r="AKX47"/>
      <c r="AKY47"/>
      <c r="AKZ47"/>
      <c r="ALA47"/>
      <c r="ALB47"/>
      <c r="ALC47"/>
      <c r="ALD47"/>
      <c r="ALE47"/>
      <c r="ALF47"/>
      <c r="ALG47"/>
      <c r="ALH47"/>
      <c r="ALI47"/>
      <c r="ALJ47"/>
      <c r="ALK47"/>
      <c r="ALL47"/>
      <c r="ALM47"/>
      <c r="ALN47"/>
      <c r="ALO47"/>
      <c r="ALP47"/>
      <c r="ALQ47"/>
      <c r="ALR47"/>
      <c r="ALS47"/>
      <c r="ALT47"/>
      <c r="ALU47"/>
      <c r="ALV47"/>
      <c r="ALW47"/>
      <c r="ALX47"/>
      <c r="ALY47"/>
      <c r="ALZ47"/>
      <c r="AMA47"/>
      <c r="AMB47"/>
      <c r="AMC47"/>
      <c r="AMD47"/>
      <c r="AME47"/>
      <c r="AMF47"/>
      <c r="AMG47"/>
      <c r="AMH47"/>
      <c r="AMI47"/>
      <c r="AMJ47"/>
      <c r="AMK47"/>
      <c r="AML47"/>
      <c r="AMM47"/>
      <c r="AMN47"/>
      <c r="AMO47"/>
    </row>
    <row r="48" spans="1:1029" s="27" customFormat="1" ht="14.1" customHeight="1">
      <c r="A48" s="20" t="str">
        <f>SUBSTITUTE(SUBSTITUTE(CONCATENATE(I48,IF(L48="Identifier","ID",L48))," ",""),"_","")</f>
        <v>HasPropertyGroup</v>
      </c>
      <c r="B48" s="21" t="s">
        <v>1492</v>
      </c>
      <c r="C48" s="20" t="s">
        <v>1558</v>
      </c>
      <c r="D48" s="20"/>
      <c r="E48" s="20"/>
      <c r="F48" s="20" t="str">
        <f>CONCATENATE( IF(G48="","",CONCATENATE(G48,"_ ")),H48,". ",IF(I48="","",CONCATENATE(I48,"_ ")),L48,IF(I48="","",CONCATENATE(". ",M48)))</f>
        <v>Criterion. Has_ Property Group. Property Group</v>
      </c>
      <c r="G48" s="20"/>
      <c r="H48" s="20" t="s">
        <v>365</v>
      </c>
      <c r="I48" s="20" t="s">
        <v>1519</v>
      </c>
      <c r="J48" s="20"/>
      <c r="K48" s="20"/>
      <c r="L48" s="20" t="str">
        <f>CONCATENATE(IF(P48="","",CONCATENATE(P48,"_ ")),Q48)</f>
        <v>Property Group</v>
      </c>
      <c r="M48" s="20" t="str">
        <f>L48</f>
        <v>Property Group</v>
      </c>
      <c r="N48" s="20"/>
      <c r="O48" s="20"/>
      <c r="P48" s="20"/>
      <c r="Q48" s="20" t="s">
        <v>1559</v>
      </c>
      <c r="R48" s="20" t="s">
        <v>1507</v>
      </c>
      <c r="S48" s="23"/>
      <c r="T48" s="23"/>
      <c r="U48" s="23"/>
      <c r="V48" s="23"/>
      <c r="W48" s="23"/>
      <c r="X48" s="23"/>
      <c r="Y48" s="23" t="s">
        <v>1485</v>
      </c>
      <c r="Z48" s="23"/>
      <c r="AA48" s="23" t="s">
        <v>1486</v>
      </c>
      <c r="AB48" s="23"/>
      <c r="AC48" s="23"/>
      <c r="AD48" s="23"/>
      <c r="AE48" s="23" t="s">
        <v>36</v>
      </c>
      <c r="AF48" s="74">
        <v>20180208</v>
      </c>
    </row>
    <row r="49" spans="1:1029">
      <c r="A49" s="20" t="str">
        <f>SUBSTITUTE(SUBSTITUTE(CONCATENATE(I49,IF(L49="Identifier","ID",L49))," ",""),"_","")</f>
        <v>HasSubCriterion</v>
      </c>
      <c r="B49" s="21" t="s">
        <v>1502</v>
      </c>
      <c r="C49" s="20" t="s">
        <v>1560</v>
      </c>
      <c r="D49" s="20"/>
      <c r="E49" s="20"/>
      <c r="F49" s="20" t="str">
        <f>CONCATENATE( IF(G49="","",CONCATENATE(G49,"_ ")),H49,". ",IF(I49="","",CONCATENATE(I49,"_ ")),L49,IF(I49="","",CONCATENATE(". ",M49)))</f>
        <v>Criterion. Has_ Sub_ Criterion. Sub_ Criterion</v>
      </c>
      <c r="G49" s="20"/>
      <c r="H49" s="20" t="s">
        <v>365</v>
      </c>
      <c r="I49" s="20" t="s">
        <v>1519</v>
      </c>
      <c r="J49" s="20"/>
      <c r="K49" s="20"/>
      <c r="L49" s="20" t="str">
        <f>CONCATENATE(IF(P49="","",CONCATENATE(P49,"_ ")),Q49)</f>
        <v>Sub_ Criterion</v>
      </c>
      <c r="M49" s="20" t="str">
        <f>L49</f>
        <v>Sub_ Criterion</v>
      </c>
      <c r="N49" s="20"/>
      <c r="O49" s="20"/>
      <c r="P49" s="20" t="s">
        <v>1561</v>
      </c>
      <c r="Q49" s="20" t="s">
        <v>365</v>
      </c>
      <c r="R49" s="20" t="s">
        <v>1507</v>
      </c>
      <c r="S49" s="23"/>
      <c r="T49" s="23"/>
      <c r="U49" s="23"/>
      <c r="V49" s="23"/>
      <c r="W49" s="23"/>
      <c r="X49" s="23"/>
      <c r="Y49" s="23" t="s">
        <v>1485</v>
      </c>
      <c r="Z49" s="23"/>
      <c r="AA49" s="23" t="s">
        <v>1486</v>
      </c>
      <c r="AB49" s="23"/>
      <c r="AC49" s="23"/>
      <c r="AD49" s="23"/>
      <c r="AE49" s="23" t="s">
        <v>36</v>
      </c>
      <c r="AF49" s="22">
        <v>20180208</v>
      </c>
      <c r="AG49"/>
      <c r="AH49"/>
      <c r="AI49"/>
      <c r="AJ49"/>
      <c r="AK49"/>
      <c r="AL49"/>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c r="FZ49"/>
      <c r="GA49"/>
      <c r="GB49"/>
      <c r="GC49"/>
      <c r="GD49"/>
      <c r="GE49"/>
      <c r="GF49"/>
      <c r="GG49"/>
      <c r="GH49"/>
      <c r="GI49"/>
      <c r="GJ49"/>
      <c r="GK49"/>
      <c r="GL49"/>
      <c r="GM49"/>
      <c r="GN49"/>
      <c r="GO49"/>
      <c r="GP49"/>
      <c r="GQ49"/>
      <c r="GR49"/>
      <c r="GS49"/>
      <c r="GT49"/>
      <c r="GU49"/>
      <c r="GV49"/>
      <c r="GW49"/>
      <c r="GX49"/>
      <c r="GY49"/>
      <c r="GZ49"/>
      <c r="HA49"/>
      <c r="HB49"/>
      <c r="HC49"/>
      <c r="HD49"/>
      <c r="HE49"/>
      <c r="HF49"/>
      <c r="HG49"/>
      <c r="HH49"/>
      <c r="HI49"/>
      <c r="HJ49"/>
      <c r="HK49"/>
      <c r="HL49"/>
      <c r="HM49"/>
      <c r="HN49"/>
      <c r="HO49"/>
      <c r="HP49"/>
      <c r="HQ49"/>
      <c r="HR49"/>
      <c r="HS49"/>
      <c r="HT49"/>
      <c r="HU49"/>
      <c r="HV49"/>
      <c r="HW49"/>
      <c r="HX49"/>
      <c r="HY49"/>
      <c r="HZ49"/>
      <c r="IA49"/>
      <c r="IB49"/>
      <c r="IC49"/>
      <c r="ID49"/>
      <c r="IE49"/>
      <c r="IF49"/>
      <c r="IG49"/>
      <c r="IH49"/>
      <c r="II49"/>
      <c r="IJ49"/>
      <c r="IK49"/>
      <c r="IL49"/>
      <c r="IM49"/>
      <c r="IN49"/>
      <c r="IO49"/>
      <c r="IP49"/>
      <c r="IQ49"/>
      <c r="IR49"/>
      <c r="IS49"/>
      <c r="IT49"/>
      <c r="IU49"/>
      <c r="IV49"/>
      <c r="IW49"/>
      <c r="IX49"/>
      <c r="IY49"/>
      <c r="IZ49"/>
      <c r="JA49"/>
      <c r="JB49"/>
      <c r="JC49"/>
      <c r="JD49"/>
      <c r="JE49"/>
      <c r="JF49"/>
      <c r="JG49"/>
      <c r="JH49"/>
      <c r="JI49"/>
      <c r="JJ49"/>
      <c r="JK49"/>
      <c r="JL49"/>
      <c r="JM49"/>
      <c r="JN49"/>
      <c r="JO49"/>
      <c r="JP49"/>
      <c r="JQ49"/>
      <c r="JR49"/>
      <c r="JS49"/>
      <c r="JT49"/>
      <c r="JU49"/>
      <c r="JV49"/>
      <c r="JW49"/>
      <c r="JX49"/>
      <c r="JY49"/>
      <c r="JZ49"/>
      <c r="KA49"/>
      <c r="KB49"/>
      <c r="KC49"/>
      <c r="KD49"/>
      <c r="KE49"/>
      <c r="KF49"/>
      <c r="KG49"/>
      <c r="KH49"/>
      <c r="KI49"/>
      <c r="KJ49"/>
      <c r="KK49"/>
      <c r="KL49"/>
      <c r="KM49"/>
      <c r="KN49"/>
      <c r="KO49"/>
      <c r="KP49"/>
      <c r="KQ49"/>
      <c r="KR49"/>
      <c r="KS49"/>
      <c r="KT49"/>
      <c r="KU49"/>
      <c r="KV49"/>
      <c r="KW49"/>
      <c r="KX49"/>
      <c r="KY49"/>
      <c r="KZ49"/>
      <c r="LA49"/>
      <c r="LB49"/>
      <c r="LC49"/>
      <c r="LD49"/>
      <c r="LE49"/>
      <c r="LF49"/>
      <c r="LG49"/>
      <c r="LH49"/>
      <c r="LI49"/>
      <c r="LJ49"/>
      <c r="LK49"/>
      <c r="LL49"/>
      <c r="LM49"/>
      <c r="LN49"/>
      <c r="LO49"/>
      <c r="LP49"/>
      <c r="LQ49"/>
      <c r="LR49"/>
      <c r="LS49"/>
      <c r="LT49"/>
      <c r="LU49"/>
      <c r="LV49"/>
      <c r="LW49"/>
      <c r="LX49"/>
      <c r="LY49"/>
      <c r="LZ49"/>
      <c r="MA49"/>
      <c r="MB49"/>
      <c r="MC49"/>
      <c r="MD49"/>
      <c r="ME49"/>
      <c r="MF49"/>
      <c r="MG49"/>
      <c r="MH49"/>
      <c r="MI49"/>
      <c r="MJ49"/>
      <c r="MK49"/>
      <c r="ML49"/>
      <c r="MM49"/>
      <c r="MN49"/>
      <c r="MO49"/>
      <c r="MP49"/>
      <c r="MQ49"/>
      <c r="MR49"/>
      <c r="MS49"/>
      <c r="MT49"/>
      <c r="MU49"/>
      <c r="MV49"/>
      <c r="MW49"/>
      <c r="MX49"/>
      <c r="MY49"/>
      <c r="MZ49"/>
      <c r="NA49"/>
      <c r="NB49"/>
      <c r="NC49"/>
      <c r="ND49"/>
      <c r="NE49"/>
      <c r="NF49"/>
      <c r="NG49"/>
      <c r="NH49"/>
      <c r="NI49"/>
      <c r="NJ49"/>
      <c r="NK49"/>
      <c r="NL49"/>
      <c r="NM49"/>
      <c r="NN49"/>
      <c r="NO49"/>
      <c r="NP49"/>
      <c r="NQ49"/>
      <c r="NR49"/>
      <c r="NS49"/>
      <c r="NT49"/>
      <c r="NU49"/>
      <c r="NV49"/>
      <c r="NW49"/>
      <c r="NX49"/>
      <c r="NY49"/>
      <c r="NZ49"/>
      <c r="OA49"/>
      <c r="OB49"/>
      <c r="OC49"/>
      <c r="OD49"/>
      <c r="OE49"/>
      <c r="OF49"/>
      <c r="OG49"/>
      <c r="OH49"/>
      <c r="OI49"/>
      <c r="OJ49"/>
      <c r="OK49"/>
      <c r="OL49"/>
      <c r="OM49"/>
      <c r="ON49"/>
      <c r="OO49"/>
      <c r="OP49"/>
      <c r="OQ49"/>
      <c r="OR49"/>
      <c r="OS49"/>
      <c r="OT49"/>
      <c r="OU49"/>
      <c r="OV49"/>
      <c r="OW49"/>
      <c r="OX49"/>
      <c r="OY49"/>
      <c r="OZ49"/>
      <c r="PA49"/>
      <c r="PB49"/>
      <c r="PC49"/>
      <c r="PD49"/>
      <c r="PE49"/>
      <c r="PF49"/>
      <c r="PG49"/>
      <c r="PH49"/>
      <c r="PI49"/>
      <c r="PJ49"/>
      <c r="PK49"/>
      <c r="PL49"/>
      <c r="PM49"/>
      <c r="PN49"/>
      <c r="PO49"/>
      <c r="PP49"/>
      <c r="PQ49"/>
      <c r="PR49"/>
      <c r="PS49"/>
      <c r="PT49"/>
      <c r="PU49"/>
      <c r="PV49"/>
      <c r="PW49"/>
      <c r="PX49"/>
      <c r="PY49"/>
      <c r="PZ49"/>
      <c r="QA49"/>
      <c r="QB49"/>
      <c r="QC49"/>
      <c r="QD49"/>
      <c r="QE49"/>
      <c r="QF49"/>
      <c r="QG49"/>
      <c r="QH49"/>
      <c r="QI49"/>
      <c r="QJ49"/>
      <c r="QK49"/>
      <c r="QL49"/>
      <c r="QM49"/>
      <c r="QN49"/>
      <c r="QO49"/>
      <c r="QP49"/>
      <c r="QQ49"/>
      <c r="QR49"/>
      <c r="QS49"/>
      <c r="QT49"/>
      <c r="QU49"/>
      <c r="QV49"/>
      <c r="QW49"/>
      <c r="QX49"/>
      <c r="QY49"/>
      <c r="QZ49"/>
      <c r="RA49"/>
      <c r="RB49"/>
      <c r="RC49"/>
      <c r="RD49"/>
      <c r="RE49"/>
      <c r="RF49"/>
      <c r="RG49"/>
      <c r="RH49"/>
      <c r="RI49"/>
      <c r="RJ49"/>
      <c r="RK49"/>
      <c r="RL49"/>
      <c r="RM49"/>
      <c r="RN49"/>
      <c r="RO49"/>
      <c r="RP49"/>
      <c r="RQ49"/>
      <c r="RR49"/>
      <c r="RS49"/>
      <c r="RT49"/>
      <c r="RU49"/>
      <c r="RV49"/>
      <c r="RW49"/>
      <c r="RX49"/>
      <c r="RY49"/>
      <c r="RZ49"/>
      <c r="SA49"/>
      <c r="SB49"/>
      <c r="SC49"/>
      <c r="SD49"/>
      <c r="SE49"/>
      <c r="SF49"/>
      <c r="SG49"/>
      <c r="SH49"/>
      <c r="SI49"/>
      <c r="SJ49"/>
      <c r="SK49"/>
      <c r="SL49"/>
      <c r="SM49"/>
      <c r="SN49"/>
      <c r="SO49"/>
      <c r="SP49"/>
      <c r="SQ49"/>
      <c r="SR49"/>
      <c r="SS49"/>
      <c r="ST49"/>
      <c r="SU49"/>
      <c r="SV49"/>
      <c r="SW49"/>
      <c r="SX49"/>
      <c r="SY49"/>
      <c r="SZ49"/>
      <c r="TA49"/>
      <c r="TB49"/>
      <c r="TC49"/>
      <c r="TD49"/>
      <c r="TE49"/>
      <c r="TF49"/>
      <c r="TG49"/>
      <c r="TH49"/>
      <c r="TI49"/>
      <c r="TJ49"/>
      <c r="TK49"/>
      <c r="TL49"/>
      <c r="TM49"/>
      <c r="TN49"/>
      <c r="TO49"/>
      <c r="TP49"/>
      <c r="TQ49"/>
      <c r="TR49"/>
      <c r="TS49"/>
      <c r="TT49"/>
      <c r="TU49"/>
      <c r="TV49"/>
      <c r="TW49"/>
      <c r="TX49"/>
      <c r="TY49"/>
      <c r="TZ49"/>
      <c r="UA49"/>
      <c r="UB49"/>
      <c r="UC49"/>
      <c r="UD49"/>
      <c r="UE49"/>
      <c r="UF49"/>
      <c r="UG49"/>
      <c r="UH49"/>
      <c r="UI49"/>
      <c r="UJ49"/>
      <c r="UK49"/>
      <c r="UL49"/>
      <c r="UM49"/>
      <c r="UN49"/>
      <c r="UO49"/>
      <c r="UP49"/>
      <c r="UQ49"/>
      <c r="UR49"/>
      <c r="US49"/>
      <c r="UT49"/>
      <c r="UU49"/>
      <c r="UV49"/>
      <c r="UW49"/>
      <c r="UX49"/>
      <c r="UY49"/>
      <c r="UZ49"/>
      <c r="VA49"/>
      <c r="VB49"/>
      <c r="VC49"/>
      <c r="VD49"/>
      <c r="VE49"/>
      <c r="VF49"/>
      <c r="VG49"/>
      <c r="VH49"/>
      <c r="VI49"/>
      <c r="VJ49"/>
      <c r="VK49"/>
      <c r="VL49"/>
      <c r="VM49"/>
      <c r="VN49"/>
      <c r="VO49"/>
      <c r="VP49"/>
      <c r="VQ49"/>
      <c r="VR49"/>
      <c r="VS49"/>
      <c r="VT49"/>
      <c r="VU49"/>
      <c r="VV49"/>
      <c r="VW49"/>
      <c r="VX49"/>
      <c r="VY49"/>
      <c r="VZ49"/>
      <c r="WA49"/>
      <c r="WB49"/>
      <c r="WC49"/>
      <c r="WD49"/>
      <c r="WE49"/>
      <c r="WF49"/>
      <c r="WG49"/>
      <c r="WH49"/>
      <c r="WI49"/>
      <c r="WJ49"/>
      <c r="WK49"/>
      <c r="WL49"/>
      <c r="WM49"/>
      <c r="WN49"/>
      <c r="WO49"/>
      <c r="WP49"/>
      <c r="WQ49"/>
      <c r="WR49"/>
      <c r="WS49"/>
      <c r="WT49"/>
      <c r="WU49"/>
      <c r="WV49"/>
      <c r="WW49"/>
      <c r="WX49"/>
      <c r="WY49"/>
      <c r="WZ49"/>
      <c r="XA49"/>
      <c r="XB49"/>
      <c r="XC49"/>
      <c r="XD49"/>
      <c r="XE49"/>
      <c r="XF49"/>
      <c r="XG49"/>
      <c r="XH49"/>
      <c r="XI49"/>
      <c r="XJ49"/>
      <c r="XK49"/>
      <c r="XL49"/>
      <c r="XM49"/>
      <c r="XN49"/>
      <c r="XO49"/>
      <c r="XP49"/>
      <c r="XQ49"/>
      <c r="XR49"/>
      <c r="XS49"/>
      <c r="XT49"/>
      <c r="XU49"/>
      <c r="XV49"/>
      <c r="XW49"/>
      <c r="XX49"/>
      <c r="XY49"/>
      <c r="XZ49"/>
      <c r="YA49"/>
      <c r="YB49"/>
      <c r="YC49"/>
      <c r="YD49"/>
      <c r="YE49"/>
      <c r="YF49"/>
      <c r="YG49"/>
      <c r="YH49"/>
      <c r="YI49"/>
      <c r="YJ49"/>
      <c r="YK49"/>
      <c r="YL49"/>
      <c r="YM49"/>
      <c r="YN49"/>
      <c r="YO49"/>
      <c r="YP49"/>
      <c r="YQ49"/>
      <c r="YR49"/>
      <c r="YS49"/>
      <c r="YT49"/>
      <c r="YU49"/>
      <c r="YV49"/>
      <c r="YW49"/>
      <c r="YX49"/>
      <c r="YY49"/>
      <c r="YZ49"/>
      <c r="ZA49"/>
      <c r="ZB49"/>
      <c r="ZC49"/>
      <c r="ZD49"/>
      <c r="ZE49"/>
      <c r="ZF49"/>
      <c r="ZG49"/>
      <c r="ZH49"/>
      <c r="ZI49"/>
      <c r="ZJ49"/>
      <c r="ZK49"/>
      <c r="ZL49"/>
      <c r="ZM49"/>
      <c r="ZN49"/>
      <c r="ZO49"/>
      <c r="ZP49"/>
      <c r="ZQ49"/>
      <c r="ZR49"/>
      <c r="ZS49"/>
      <c r="ZT49"/>
      <c r="ZU49"/>
      <c r="ZV49"/>
      <c r="ZW49"/>
      <c r="ZX49"/>
      <c r="ZY49"/>
      <c r="ZZ49"/>
      <c r="AAA49"/>
      <c r="AAB49"/>
      <c r="AAC49"/>
      <c r="AAD49"/>
      <c r="AAE49"/>
      <c r="AAF49"/>
      <c r="AAG49"/>
      <c r="AAH49"/>
      <c r="AAI49"/>
      <c r="AAJ49"/>
      <c r="AAK49"/>
      <c r="AAL49"/>
      <c r="AAM49"/>
      <c r="AAN49"/>
      <c r="AAO49"/>
      <c r="AAP49"/>
      <c r="AAQ49"/>
      <c r="AAR49"/>
      <c r="AAS49"/>
      <c r="AAT49"/>
      <c r="AAU49"/>
      <c r="AAV49"/>
      <c r="AAW49"/>
      <c r="AAX49"/>
      <c r="AAY49"/>
      <c r="AAZ49"/>
      <c r="ABA49"/>
      <c r="ABB49"/>
      <c r="ABC49"/>
      <c r="ABD49"/>
      <c r="ABE49"/>
      <c r="ABF49"/>
      <c r="ABG49"/>
      <c r="ABH49"/>
      <c r="ABI49"/>
      <c r="ABJ49"/>
      <c r="ABK49"/>
      <c r="ABL49"/>
      <c r="ABM49"/>
      <c r="ABN49"/>
      <c r="ABO49"/>
      <c r="ABP49"/>
      <c r="ABQ49"/>
      <c r="ABR49"/>
      <c r="ABS49"/>
      <c r="ABT49"/>
      <c r="ABU49"/>
      <c r="ABV49"/>
      <c r="ABW49"/>
      <c r="ABX49"/>
      <c r="ABY49"/>
      <c r="ABZ49"/>
      <c r="ACA49"/>
      <c r="ACB49"/>
      <c r="ACC49"/>
      <c r="ACD49"/>
      <c r="ACE49"/>
      <c r="ACF49"/>
      <c r="ACG49"/>
      <c r="ACH49"/>
      <c r="ACI49"/>
      <c r="ACJ49"/>
      <c r="ACK49"/>
      <c r="ACL49"/>
      <c r="ACM49"/>
      <c r="ACN49"/>
      <c r="ACO49"/>
      <c r="ACP49"/>
      <c r="ACQ49"/>
      <c r="ACR49"/>
      <c r="ACS49"/>
      <c r="ACT49"/>
      <c r="ACU49"/>
      <c r="ACV49"/>
      <c r="ACW49"/>
      <c r="ACX49"/>
      <c r="ACY49"/>
      <c r="ACZ49"/>
      <c r="ADA49"/>
      <c r="ADB49"/>
      <c r="ADC49"/>
      <c r="ADD49"/>
      <c r="ADE49"/>
      <c r="ADF49"/>
      <c r="ADG49"/>
      <c r="ADH49"/>
      <c r="ADI49"/>
      <c r="ADJ49"/>
      <c r="ADK49"/>
      <c r="ADL49"/>
      <c r="ADM49"/>
      <c r="ADN49"/>
      <c r="ADO49"/>
      <c r="ADP49"/>
      <c r="ADQ49"/>
      <c r="ADR49"/>
      <c r="ADS49"/>
      <c r="ADT49"/>
      <c r="ADU49"/>
      <c r="ADV49"/>
      <c r="ADW49"/>
      <c r="ADX49"/>
      <c r="ADY49"/>
      <c r="ADZ49"/>
      <c r="AEA49"/>
      <c r="AEB49"/>
      <c r="AEC49"/>
      <c r="AED49"/>
      <c r="AEE49"/>
      <c r="AEF49"/>
      <c r="AEG49"/>
      <c r="AEH49"/>
      <c r="AEI49"/>
      <c r="AEJ49"/>
      <c r="AEK49"/>
      <c r="AEL49"/>
      <c r="AEM49"/>
      <c r="AEN49"/>
      <c r="AEO49"/>
      <c r="AEP49"/>
      <c r="AEQ49"/>
      <c r="AER49"/>
      <c r="AES49"/>
      <c r="AET49"/>
      <c r="AEU49"/>
      <c r="AEV49"/>
      <c r="AEW49"/>
      <c r="AEX49"/>
      <c r="AEY49"/>
      <c r="AEZ49"/>
      <c r="AFA49"/>
      <c r="AFB49"/>
      <c r="AFC49"/>
      <c r="AFD49"/>
      <c r="AFE49"/>
      <c r="AFF49"/>
      <c r="AFG49"/>
      <c r="AFH49"/>
      <c r="AFI49"/>
      <c r="AFJ49"/>
      <c r="AFK49"/>
      <c r="AFL49"/>
      <c r="AFM49"/>
      <c r="AFN49"/>
      <c r="AFO49"/>
      <c r="AFP49"/>
      <c r="AFQ49"/>
      <c r="AFR49"/>
      <c r="AFS49"/>
      <c r="AFT49"/>
      <c r="AFU49"/>
      <c r="AFV49"/>
      <c r="AFW49"/>
      <c r="AFX49"/>
      <c r="AFY49"/>
      <c r="AFZ49"/>
      <c r="AGA49"/>
      <c r="AGB49"/>
      <c r="AGC49"/>
      <c r="AGD49"/>
      <c r="AGE49"/>
      <c r="AGF49"/>
      <c r="AGG49"/>
      <c r="AGH49"/>
      <c r="AGI49"/>
      <c r="AGJ49"/>
      <c r="AGK49"/>
      <c r="AGL49"/>
      <c r="AGM49"/>
      <c r="AGN49"/>
      <c r="AGO49"/>
      <c r="AGP49"/>
      <c r="AGQ49"/>
      <c r="AGR49"/>
      <c r="AGS49"/>
      <c r="AGT49"/>
      <c r="AGU49"/>
      <c r="AGV49"/>
      <c r="AGW49"/>
      <c r="AGX49"/>
      <c r="AGY49"/>
      <c r="AGZ49"/>
      <c r="AHA49"/>
      <c r="AHB49"/>
      <c r="AHC49"/>
      <c r="AHD49"/>
      <c r="AHE49"/>
      <c r="AHF49"/>
      <c r="AHG49"/>
      <c r="AHH49"/>
      <c r="AHI49"/>
      <c r="AHJ49"/>
      <c r="AHK49"/>
      <c r="AHL49"/>
      <c r="AHM49"/>
      <c r="AHN49"/>
      <c r="AHO49"/>
      <c r="AHP49"/>
      <c r="AHQ49"/>
      <c r="AHR49"/>
      <c r="AHS49"/>
      <c r="AHT49"/>
      <c r="AHU49"/>
      <c r="AHV49"/>
      <c r="AHW49"/>
      <c r="AHX49"/>
      <c r="AHY49"/>
      <c r="AHZ49"/>
      <c r="AIA49"/>
      <c r="AIB49"/>
      <c r="AIC49"/>
      <c r="AID49"/>
      <c r="AIE49"/>
      <c r="AIF49"/>
      <c r="AIG49"/>
      <c r="AIH49"/>
      <c r="AII49"/>
      <c r="AIJ49"/>
      <c r="AIK49"/>
      <c r="AIL49"/>
      <c r="AIM49"/>
      <c r="AIN49"/>
      <c r="AIO49"/>
      <c r="AIP49"/>
      <c r="AIQ49"/>
      <c r="AIR49"/>
      <c r="AIS49"/>
      <c r="AIT49"/>
      <c r="AIU49"/>
      <c r="AIV49"/>
      <c r="AIW49"/>
      <c r="AIX49"/>
      <c r="AIY49"/>
      <c r="AIZ49"/>
      <c r="AJA49"/>
      <c r="AJB49"/>
      <c r="AJC49"/>
      <c r="AJD49"/>
      <c r="AJE49"/>
      <c r="AJF49"/>
      <c r="AJG49"/>
      <c r="AJH49"/>
      <c r="AJI49"/>
      <c r="AJJ49"/>
      <c r="AJK49"/>
      <c r="AJL49"/>
      <c r="AJM49"/>
      <c r="AJN49"/>
      <c r="AJO49"/>
      <c r="AJP49"/>
      <c r="AJQ49"/>
      <c r="AJR49"/>
      <c r="AJS49"/>
      <c r="AJT49"/>
      <c r="AJU49"/>
      <c r="AJV49"/>
      <c r="AJW49"/>
      <c r="AJX49"/>
      <c r="AJY49"/>
      <c r="AJZ49"/>
      <c r="AKA49"/>
      <c r="AKB49"/>
      <c r="AKC49"/>
      <c r="AKD49"/>
      <c r="AKE49"/>
      <c r="AKF49"/>
      <c r="AKG49"/>
      <c r="AKH49"/>
      <c r="AKI49"/>
      <c r="AKJ49"/>
      <c r="AKK49"/>
      <c r="AKL49"/>
      <c r="AKM49"/>
      <c r="AKN49"/>
      <c r="AKO49"/>
      <c r="AKP49"/>
      <c r="AKQ49"/>
      <c r="AKR49"/>
      <c r="AKS49"/>
      <c r="AKT49"/>
      <c r="AKU49"/>
      <c r="AKV49"/>
      <c r="AKW49"/>
      <c r="AKX49"/>
      <c r="AKY49"/>
      <c r="AKZ49"/>
      <c r="ALA49"/>
      <c r="ALB49"/>
      <c r="ALC49"/>
      <c r="ALD49"/>
      <c r="ALE49"/>
      <c r="ALF49"/>
      <c r="ALG49"/>
      <c r="ALH49"/>
      <c r="ALI49"/>
      <c r="ALJ49"/>
      <c r="ALK49"/>
      <c r="ALL49"/>
      <c r="ALM49"/>
      <c r="ALN49"/>
      <c r="ALO49"/>
      <c r="ALP49"/>
      <c r="ALQ49"/>
      <c r="ALR49"/>
      <c r="ALS49"/>
      <c r="ALT49"/>
      <c r="ALU49"/>
      <c r="ALV49"/>
      <c r="ALW49"/>
      <c r="ALX49"/>
      <c r="ALY49"/>
      <c r="ALZ49"/>
      <c r="AMA49"/>
      <c r="AMB49"/>
      <c r="AMC49"/>
      <c r="AMD49"/>
      <c r="AME49"/>
      <c r="AMF49"/>
      <c r="AMG49"/>
      <c r="AMH49"/>
      <c r="AMI49"/>
      <c r="AMJ49"/>
      <c r="AMK49"/>
      <c r="AML49"/>
      <c r="AMM49"/>
      <c r="AMN49"/>
      <c r="AMO49"/>
    </row>
    <row r="50" spans="1:1029" s="13" customFormat="1" ht="14.1" customHeight="1">
      <c r="A50" s="11" t="str">
        <f>SUBSTITUTE(CONCATENATE(G50,H50)," ","")</f>
        <v>CriterionProperty</v>
      </c>
      <c r="B50" s="12"/>
      <c r="C50" s="11" t="s">
        <v>1522</v>
      </c>
      <c r="D50" s="11"/>
      <c r="E50" s="11"/>
      <c r="F50" s="11" t="str">
        <f>CONCATENATE(IF(G50="","",CONCATENATE(G50,"_ ")),H50,". Details")</f>
        <v>Criterion Property. Details</v>
      </c>
      <c r="G50" s="11"/>
      <c r="H50" s="24" t="s">
        <v>1562</v>
      </c>
      <c r="I50" s="11"/>
      <c r="J50" s="11"/>
      <c r="K50" s="11"/>
      <c r="L50" s="11"/>
      <c r="M50" s="11"/>
      <c r="N50" s="11"/>
      <c r="O50" s="11"/>
      <c r="P50" s="11"/>
      <c r="Q50" s="11"/>
      <c r="R50" s="11" t="s">
        <v>1483</v>
      </c>
      <c r="S50" s="11"/>
      <c r="T50" s="11"/>
      <c r="U50" s="11"/>
      <c r="V50" s="11"/>
      <c r="W50" s="11"/>
      <c r="X50" s="11"/>
      <c r="Y50" s="11" t="s">
        <v>1485</v>
      </c>
      <c r="Z50" s="11"/>
      <c r="AA50" s="11" t="s">
        <v>1486</v>
      </c>
      <c r="AB50" s="11"/>
      <c r="AC50" s="11"/>
      <c r="AD50" s="11"/>
      <c r="AE50" s="11" t="s">
        <v>36</v>
      </c>
      <c r="AF50" s="11">
        <v>20180208</v>
      </c>
    </row>
    <row r="51" spans="1:1029" s="27" customFormat="1" ht="14.1" customHeight="1">
      <c r="A51" s="25" t="str">
        <f>SUBSTITUTE(CONCATENATE(I51,J51,IF(K51="Identifier","ID",IF(AND(K51="Text",OR(I51&lt;&gt;"",J51&lt;&gt;"")),"",K51)),IF(AND(M51&lt;&gt;"Text",K51&lt;&gt;M51,NOT(AND(K51="URI",M51="Identifier")),NOT(AND(K51="UUID",M51="Identifier")),NOT(AND(K51="OID",M51="Identifier"))),IF(M51="Identifier","ID",M51),""))," ","")</f>
        <v>ID</v>
      </c>
      <c r="B51" s="26" t="s">
        <v>1498</v>
      </c>
      <c r="C51" s="13" t="s">
        <v>1563</v>
      </c>
      <c r="D51" s="25"/>
      <c r="E51" s="25"/>
      <c r="F51" s="25" t="str">
        <f>CONCATENATE( IF(G51="","",CONCATENATE(G51,"_ ")),H51,". ",IF(I51="","",CONCATENATE(I51,"_ ")),L51,IF(OR(I51&lt;&gt;"",L51&lt;&gt;M51),CONCATENATE(". ",M51),""))</f>
        <v>Criterion Property. Identifier</v>
      </c>
      <c r="G51" s="25"/>
      <c r="H51" s="25" t="s">
        <v>1562</v>
      </c>
      <c r="I51" s="25"/>
      <c r="J51" s="25"/>
      <c r="K51" s="25" t="s">
        <v>1497</v>
      </c>
      <c r="L51" s="25" t="str">
        <f>IF(J51&lt;&gt;"",CONCATENATE(J51," ",K51),K51)</f>
        <v>Identifier</v>
      </c>
      <c r="M51" s="25" t="s">
        <v>1497</v>
      </c>
      <c r="N51" s="25"/>
      <c r="O51" s="25" t="str">
        <f>IF(N51&lt;&gt;"",CONCATENATE(N51,"_ ",M51,". Type"),CONCATENATE(M51,". Type"))</f>
        <v>Identifier. Type</v>
      </c>
      <c r="P51" s="25"/>
      <c r="Q51" s="25"/>
      <c r="R51" s="25" t="s">
        <v>1490</v>
      </c>
      <c r="S51" s="25"/>
      <c r="T51" s="25"/>
      <c r="U51" s="25"/>
      <c r="Y51" s="14" t="s">
        <v>1485</v>
      </c>
      <c r="AA51" s="27" t="s">
        <v>1486</v>
      </c>
      <c r="AE51" s="27" t="s">
        <v>36</v>
      </c>
      <c r="AF51" s="28">
        <v>20180208</v>
      </c>
    </row>
    <row r="52" spans="1:1029" s="27" customFormat="1" ht="14.1" customHeight="1">
      <c r="A52" s="25" t="str">
        <f>SUBSTITUTE(CONCATENATE(I52,J52,IF(K52="Identifier","ID",IF(AND(K52="Text",OR(I52&lt;&gt;"",J52&lt;&gt;"")),"",K52)),IF(AND(M52&lt;&gt;"Text",K52&lt;&gt;M52,NOT(AND(K52="URI",M52="Identifier")),NOT(AND(K52="UUID",M52="Identifier")),NOT(AND(K52="OID",M52="Identifier"))),IF(M52="Identifier","ID",M52),""))," ","")</f>
        <v>Name</v>
      </c>
      <c r="B52" s="26" t="s">
        <v>1498</v>
      </c>
      <c r="C52" s="13" t="s">
        <v>1564</v>
      </c>
      <c r="D52" s="25"/>
      <c r="E52" s="25"/>
      <c r="F52" s="25" t="str">
        <f>CONCATENATE( IF(G52="","",CONCATENATE(G52,"_ ")),H52,". ",IF(I52="","",CONCATENATE(I52,"_ ")),L52,IF(OR(I52&lt;&gt;"",L52&lt;&gt;M52),CONCATENATE(". ",M52),""))</f>
        <v>Criterion Property. Name</v>
      </c>
      <c r="G52" s="25"/>
      <c r="H52" s="25" t="s">
        <v>1562</v>
      </c>
      <c r="I52" s="25"/>
      <c r="J52" s="25"/>
      <c r="K52" s="25" t="s">
        <v>933</v>
      </c>
      <c r="L52" s="25" t="str">
        <f>IF(J52&lt;&gt;"",CONCATENATE(J52," ",K52),K52)</f>
        <v>Name</v>
      </c>
      <c r="M52" s="25" t="s">
        <v>933</v>
      </c>
      <c r="N52" s="25"/>
      <c r="O52" s="25" t="str">
        <f>IF(N52&lt;&gt;"",CONCATENATE(N52,"_ ",M52,". Type"),CONCATENATE(M52,". Type"))</f>
        <v>Name. Type</v>
      </c>
      <c r="P52" s="25"/>
      <c r="Q52" s="25"/>
      <c r="R52" s="25" t="s">
        <v>1490</v>
      </c>
      <c r="S52" s="25"/>
      <c r="T52" s="25"/>
      <c r="U52" s="25"/>
      <c r="Y52" s="14" t="s">
        <v>1485</v>
      </c>
      <c r="AA52" s="27" t="s">
        <v>1486</v>
      </c>
      <c r="AE52" s="27" t="s">
        <v>36</v>
      </c>
      <c r="AF52" s="28">
        <v>20180208</v>
      </c>
    </row>
    <row r="53" spans="1:1029" s="27" customFormat="1" ht="14.1" customHeight="1">
      <c r="A53" s="25" t="str">
        <f>SUBSTITUTE(CONCATENATE(I53,J53,IF(K53="Identifier","ID",IF(AND(K53="Text",OR(I53&lt;&gt;"",J53&lt;&gt;"")),"",K53)),IF(AND(M53&lt;&gt;"Text",K53&lt;&gt;M53,NOT(AND(K53="URI",M53="Identifier")),NOT(AND(K53="UUID",M53="Identifier")),NOT(AND(K53="OID",M53="Identifier"))),IF(M53="Identifier","ID",M53),""))," ","")</f>
        <v>Description</v>
      </c>
      <c r="B53" s="26" t="s">
        <v>1502</v>
      </c>
      <c r="C53" s="25" t="s">
        <v>1565</v>
      </c>
      <c r="D53" s="25"/>
      <c r="E53" s="25"/>
      <c r="F53" s="25" t="str">
        <f>CONCATENATE( IF(G53="","",CONCATENATE(G53,"_ ")),H53,". ",IF(I53="","",CONCATENATE(I53,"_ ")),L53,IF(OR(I53&lt;&gt;"",L53&lt;&gt;M53),CONCATENATE(". ",M53),""))</f>
        <v>Criterion Property. Description. Text</v>
      </c>
      <c r="G53" s="25"/>
      <c r="H53" s="25" t="s">
        <v>1562</v>
      </c>
      <c r="I53" s="25"/>
      <c r="J53" s="25"/>
      <c r="K53" s="25" t="s">
        <v>1523</v>
      </c>
      <c r="L53" s="25" t="str">
        <f>IF(J53&lt;&gt;"",CONCATENATE(J53," ",K53),K53)</f>
        <v>Description</v>
      </c>
      <c r="M53" s="25" t="s">
        <v>1494</v>
      </c>
      <c r="N53" s="25"/>
      <c r="O53" s="25" t="str">
        <f>IF(N53&lt;&gt;"",CONCATENATE(N53,"_ ",M53,". Type"),CONCATENATE(M53,". Type"))</f>
        <v>Text. Type</v>
      </c>
      <c r="P53" s="25"/>
      <c r="Q53" s="25"/>
      <c r="R53" s="25" t="s">
        <v>1490</v>
      </c>
      <c r="S53" s="25"/>
      <c r="T53" s="25"/>
      <c r="U53" s="25"/>
      <c r="Y53" s="14" t="s">
        <v>1485</v>
      </c>
      <c r="AA53" s="27" t="s">
        <v>1486</v>
      </c>
      <c r="AE53" s="27" t="s">
        <v>36</v>
      </c>
      <c r="AF53" s="28">
        <v>20180208</v>
      </c>
    </row>
    <row r="54" spans="1:1029" s="27" customFormat="1" ht="14.1" customHeight="1">
      <c r="A54" s="25" t="str">
        <f>SUBSTITUTE(CONCATENATE(I54,J54,IF(K54="Identifier","ID",IF(AND(K54="Text",OR(I54&lt;&gt;"",J54&lt;&gt;"")),"",K54)),IF(AND(M54&lt;&gt;"Text",K54&lt;&gt;M54,NOT(AND(K54="URI",M54="Identifier")),NOT(AND(K54="UUID",M54="Identifier")),NOT(AND(K54="OID",M54="Identifier"))),IF(M54="Identifier","ID",M54),""))," ","")</f>
        <v>TypeCode</v>
      </c>
      <c r="B54" s="26" t="s">
        <v>1498</v>
      </c>
      <c r="C54" s="25" t="s">
        <v>1566</v>
      </c>
      <c r="D54" s="25"/>
      <c r="E54" s="25"/>
      <c r="F54" s="25" t="str">
        <f>CONCATENATE( IF(G54="","",CONCATENATE(G54,"_ ")),H54,". ",IF(I54="","",CONCATENATE(I54,"_ ")),L54,IF(OR(I54&lt;&gt;"",L54&lt;&gt;M54),CONCATENATE(". ",M54),""))</f>
        <v>Criterion Property. Type Code. Code</v>
      </c>
      <c r="G54" s="25"/>
      <c r="H54" s="25" t="s">
        <v>1562</v>
      </c>
      <c r="I54" s="25"/>
      <c r="J54" s="25" t="s">
        <v>1567</v>
      </c>
      <c r="K54" s="25" t="s">
        <v>1489</v>
      </c>
      <c r="L54" s="25" t="str">
        <f>IF(J54&lt;&gt;"",CONCATENATE(J54," ",K54),K54)</f>
        <v>Type Code</v>
      </c>
      <c r="M54" s="25" t="s">
        <v>1489</v>
      </c>
      <c r="N54" s="25"/>
      <c r="O54" s="25" t="str">
        <f>IF(N54&lt;&gt;"",CONCATENATE(N54,"_ ",M54,". Type"),CONCATENATE(M54,". Type"))</f>
        <v>Code. Type</v>
      </c>
      <c r="P54" s="25"/>
      <c r="Q54" s="25"/>
      <c r="R54" s="25" t="s">
        <v>1490</v>
      </c>
      <c r="S54" s="25"/>
      <c r="T54" s="25"/>
      <c r="U54" s="25"/>
      <c r="Y54" s="14" t="s">
        <v>1485</v>
      </c>
      <c r="AA54" s="27" t="s">
        <v>1486</v>
      </c>
      <c r="AE54" s="27" t="s">
        <v>1486</v>
      </c>
      <c r="AF54" s="28">
        <v>20180208</v>
      </c>
    </row>
    <row r="55" spans="1:1029" s="27" customFormat="1" ht="14.1" customHeight="1">
      <c r="A55" s="25" t="str">
        <f>SUBSTITUTE(CONCATENATE(I55,J55,IF(K55="Identifier","ID",IF(AND(K55="Text",OR(I55&lt;&gt;"",J55&lt;&gt;"")),"",K55)),IF(AND(M55&lt;&gt;"Text",K55&lt;&gt;M55,NOT(AND(K55="URI",M55="Identifier")),NOT(AND(K55="UUID",M55="Identifier")),NOT(AND(K55="OID",M55="Identifier"))),IF(M55="Identifier","ID",M55),""))," ","")</f>
        <v>ValueDataTypeCode</v>
      </c>
      <c r="B55" s="26" t="s">
        <v>1498</v>
      </c>
      <c r="C55" s="25" t="s">
        <v>1568</v>
      </c>
      <c r="D55" s="25"/>
      <c r="E55" s="25"/>
      <c r="F55" s="25" t="str">
        <f>CONCATENATE( IF(G55="","",CONCATENATE(G55,"_ ")),H55,". ",IF(I55="","",CONCATENATE(I55,"_ ")),L55,IF(OR(I55&lt;&gt;"",L55&lt;&gt;M55),CONCATENATE(". ",M55),""))</f>
        <v>Criterion Property. Value Data Type Code. Code</v>
      </c>
      <c r="G55" s="25"/>
      <c r="H55" s="25" t="s">
        <v>1562</v>
      </c>
      <c r="I55" s="25"/>
      <c r="J55" s="25" t="s">
        <v>1569</v>
      </c>
      <c r="K55" s="25" t="s">
        <v>1489</v>
      </c>
      <c r="L55" s="25" t="str">
        <f>IF(J55&lt;&gt;"",CONCATENATE(J55," ",K55),K55)</f>
        <v>Value Data Type Code</v>
      </c>
      <c r="M55" s="25" t="s">
        <v>1489</v>
      </c>
      <c r="N55" s="25"/>
      <c r="O55" s="25" t="str">
        <f>IF(N55&lt;&gt;"",CONCATENATE(N55,"_ ",M55,". Type"),CONCATENATE(M55,". Type"))</f>
        <v>Code. Type</v>
      </c>
      <c r="P55" s="25"/>
      <c r="Q55" s="25"/>
      <c r="R55" s="25" t="s">
        <v>1490</v>
      </c>
      <c r="S55" s="25"/>
      <c r="T55" s="25"/>
      <c r="U55" s="25"/>
      <c r="Y55" s="14" t="s">
        <v>1485</v>
      </c>
      <c r="AA55" s="27" t="s">
        <v>1486</v>
      </c>
      <c r="AE55" s="27" t="s">
        <v>36</v>
      </c>
      <c r="AF55" s="28">
        <v>20180208</v>
      </c>
    </row>
    <row r="56" spans="1:1029" s="27" customFormat="1" ht="14.1" customHeight="1">
      <c r="A56" s="20" t="str">
        <f>SUBSTITUTE(SUBSTITUTE(CONCATENATE(I56,IF(L56="Identifier","ID",L56))," ",""),"_","")</f>
        <v>HasValue</v>
      </c>
      <c r="B56" s="21" t="s">
        <v>1502</v>
      </c>
      <c r="C56" s="23" t="s">
        <v>1570</v>
      </c>
      <c r="D56" s="20"/>
      <c r="E56" s="20"/>
      <c r="F56" s="20" t="str">
        <f>CONCATENATE( IF(G56="","",CONCATENATE(G56,"_ ")),H56,". ",IF(I56="","",CONCATENATE(I56,"_ ")),L56,IF(I56="","",CONCATENATE(". ",M56)))</f>
        <v>Criterion Property. Has_ Value. Value</v>
      </c>
      <c r="G56" s="20"/>
      <c r="H56" s="20" t="s">
        <v>1562</v>
      </c>
      <c r="I56" s="20" t="s">
        <v>1519</v>
      </c>
      <c r="J56" s="20"/>
      <c r="K56" s="20"/>
      <c r="L56" s="20" t="str">
        <f>CONCATENATE(IF(P56="","",CONCATENATE(P56,"_ ")),Q56)</f>
        <v>Value</v>
      </c>
      <c r="M56" s="20" t="str">
        <f>L56</f>
        <v>Value</v>
      </c>
      <c r="N56" s="20"/>
      <c r="O56" s="20"/>
      <c r="P56" s="20"/>
      <c r="Q56" s="20" t="s">
        <v>1571</v>
      </c>
      <c r="R56" s="20" t="s">
        <v>1507</v>
      </c>
      <c r="S56" s="20"/>
      <c r="T56" s="20"/>
      <c r="U56" s="23"/>
      <c r="V56" s="23"/>
      <c r="W56" s="23"/>
      <c r="X56" s="23"/>
      <c r="Y56" s="23" t="s">
        <v>1485</v>
      </c>
      <c r="Z56" s="23"/>
      <c r="AA56" s="23" t="s">
        <v>1486</v>
      </c>
      <c r="AB56" s="23"/>
      <c r="AC56" s="23"/>
      <c r="AD56" s="23"/>
      <c r="AE56" s="23" t="s">
        <v>1499</v>
      </c>
      <c r="AF56" s="22">
        <v>20180208</v>
      </c>
    </row>
    <row r="57" spans="1:1029" s="27" customFormat="1" ht="14.1" customHeight="1">
      <c r="A57" s="20" t="str">
        <f>SUBSTITUTE(SUBSTITUTE(CONCATENATE(I57,IF(L57="Identifier","ID",L57))," ",""),"_","")</f>
        <v>HasApplicablePeriod</v>
      </c>
      <c r="B57" s="21" t="s">
        <v>1502</v>
      </c>
      <c r="C57" s="20" t="s">
        <v>1572</v>
      </c>
      <c r="D57" s="20"/>
      <c r="E57" s="20"/>
      <c r="F57" s="20" t="str">
        <f>CONCATENATE( IF(G57="","",CONCATENATE(G57,"_ ")),H57,". ",IF(I57="","",CONCATENATE(I57,"_ ")),L57,IF(I57="","",CONCATENATE(". ",M57)))</f>
        <v>Criterion Property. Has_ Applicable_ Period. Applicable_ Period</v>
      </c>
      <c r="G57" s="20"/>
      <c r="H57" s="20" t="s">
        <v>1562</v>
      </c>
      <c r="I57" s="20" t="s">
        <v>1519</v>
      </c>
      <c r="J57" s="20"/>
      <c r="K57" s="20" t="s">
        <v>1573</v>
      </c>
      <c r="L57" s="20" t="str">
        <f>CONCATENATE(IF(P57="","",CONCATENATE(P57,"_ ")),Q57)</f>
        <v>Applicable_ Period</v>
      </c>
      <c r="M57" s="20" t="str">
        <f>L57</f>
        <v>Applicable_ Period</v>
      </c>
      <c r="N57" s="20"/>
      <c r="O57" s="20"/>
      <c r="P57" s="20" t="s">
        <v>1573</v>
      </c>
      <c r="Q57" s="20" t="s">
        <v>1527</v>
      </c>
      <c r="R57" s="20" t="s">
        <v>1507</v>
      </c>
      <c r="S57" s="20"/>
      <c r="T57" s="20"/>
      <c r="U57" s="23"/>
      <c r="V57" s="23"/>
      <c r="W57" s="23"/>
      <c r="X57" s="23"/>
      <c r="Y57" s="23" t="s">
        <v>1485</v>
      </c>
      <c r="Z57" s="23"/>
      <c r="AA57" s="23" t="s">
        <v>1486</v>
      </c>
      <c r="AB57" s="23"/>
      <c r="AC57" s="23"/>
      <c r="AD57" s="23"/>
      <c r="AE57" s="23" t="s">
        <v>1499</v>
      </c>
      <c r="AF57" s="22">
        <v>20180208</v>
      </c>
    </row>
    <row r="58" spans="1:1029" s="27" customFormat="1" ht="14.1" customHeight="1">
      <c r="A58" s="20" t="str">
        <f>SUBSTITUTE(SUBSTITUTE(CONCATENATE(I58,IF(L58="Identifier","ID",L58))," ",""),"_","")</f>
        <v>HasTemplateEvidence</v>
      </c>
      <c r="B58" s="21" t="s">
        <v>1502</v>
      </c>
      <c r="C58" s="20" t="s">
        <v>1574</v>
      </c>
      <c r="D58" s="20"/>
      <c r="E58" s="20"/>
      <c r="F58" s="20" t="str">
        <f>CONCATENATE( IF(G58="","",CONCATENATE(G58,"_ ")),H58,". ",IF(I58="","",CONCATENATE(I58,"_ ")),L58,IF(I58="","",CONCATENATE(". ",M58)))</f>
        <v>Criterion Property. Has_ Template_ Evidence. Template_ Evidence</v>
      </c>
      <c r="G58" s="20"/>
      <c r="H58" s="20" t="s">
        <v>1562</v>
      </c>
      <c r="I58" s="20" t="s">
        <v>1519</v>
      </c>
      <c r="J58" s="20"/>
      <c r="K58" s="20"/>
      <c r="L58" s="20" t="str">
        <f>CONCATENATE(IF(P58="","",CONCATENATE(P58,"_ ")),Q58)</f>
        <v>Template_ Evidence</v>
      </c>
      <c r="M58" s="20" t="str">
        <f>L58</f>
        <v>Template_ Evidence</v>
      </c>
      <c r="N58" s="20"/>
      <c r="O58" s="20"/>
      <c r="P58" s="20" t="s">
        <v>1575</v>
      </c>
      <c r="Q58" s="20" t="s">
        <v>1576</v>
      </c>
      <c r="R58" s="20" t="s">
        <v>1507</v>
      </c>
      <c r="S58" s="20"/>
      <c r="T58" s="20"/>
      <c r="U58" s="23" t="s">
        <v>1577</v>
      </c>
      <c r="V58" s="23"/>
      <c r="W58" s="23"/>
      <c r="X58" s="23"/>
      <c r="Y58" s="23" t="s">
        <v>1485</v>
      </c>
      <c r="Z58" s="23"/>
      <c r="AA58" s="23" t="s">
        <v>1486</v>
      </c>
      <c r="AB58" s="23"/>
      <c r="AC58" s="23"/>
      <c r="AD58" s="23"/>
      <c r="AE58" s="23" t="s">
        <v>1499</v>
      </c>
      <c r="AF58" s="22">
        <v>20180219</v>
      </c>
    </row>
    <row r="59" spans="1:1029" s="13" customFormat="1" ht="14.1" customHeight="1">
      <c r="A59" s="11" t="str">
        <f>SUBSTITUTE(CONCATENATE(G59,H59)," ","")</f>
        <v>CriterionPropertyGroup</v>
      </c>
      <c r="B59" s="12"/>
      <c r="C59" s="11" t="s">
        <v>1522</v>
      </c>
      <c r="D59" s="11"/>
      <c r="E59" s="11"/>
      <c r="F59" s="11" t="str">
        <f>CONCATENATE(IF(G59="","",CONCATENATE(G59,"_ ")),H59,". Details")</f>
        <v>Criterion Property Group. Details</v>
      </c>
      <c r="G59" s="11"/>
      <c r="H59" s="24" t="s">
        <v>1578</v>
      </c>
      <c r="I59" s="11"/>
      <c r="J59" s="11"/>
      <c r="K59" s="11"/>
      <c r="L59" s="11"/>
      <c r="M59" s="11"/>
      <c r="N59" s="11"/>
      <c r="O59" s="11"/>
      <c r="P59" s="11"/>
      <c r="Q59" s="11"/>
      <c r="R59" s="11" t="s">
        <v>1483</v>
      </c>
      <c r="S59" s="11"/>
      <c r="T59" s="11"/>
      <c r="U59" s="11"/>
      <c r="V59" s="11"/>
      <c r="W59" s="11"/>
      <c r="X59" s="11"/>
      <c r="Y59" s="11" t="s">
        <v>1485</v>
      </c>
      <c r="Z59" s="11"/>
      <c r="AA59" s="11" t="s">
        <v>1486</v>
      </c>
      <c r="AB59" s="11"/>
      <c r="AC59" s="11"/>
      <c r="AD59" s="11"/>
      <c r="AE59" s="11" t="s">
        <v>1579</v>
      </c>
      <c r="AF59" s="11">
        <v>20180208</v>
      </c>
    </row>
    <row r="60" spans="1:1029" s="27" customFormat="1" ht="14.1" customHeight="1">
      <c r="A60" s="25" t="str">
        <f t="shared" ref="A60:A65" si="8">SUBSTITUTE(CONCATENATE(I60,J60,IF(K60="Identifier","ID",IF(AND(K60="Text",OR(I60&lt;&gt;"",J60&lt;&gt;"")),"",K60)),IF(AND(M60&lt;&gt;"Text",K60&lt;&gt;M60,NOT(AND(K60="URI",M60="Identifier")),NOT(AND(K60="UUID",M60="Identifier")),NOT(AND(K60="OID",M60="Identifier"))),IF(M60="Identifier","ID",M60),""))," ","")</f>
        <v>ID</v>
      </c>
      <c r="B60" s="26" t="s">
        <v>1498</v>
      </c>
      <c r="C60" s="13" t="s">
        <v>1580</v>
      </c>
      <c r="D60" s="25"/>
      <c r="E60" s="25"/>
      <c r="F60" s="25" t="str">
        <f t="shared" ref="F60:F65" si="9">CONCATENATE( IF(G60="","",CONCATENATE(G60,"_ ")),H60,". ",IF(I60="","",CONCATENATE(I60,"_ ")),L60,IF(OR(I60&lt;&gt;"",L60&lt;&gt;M60),CONCATENATE(". ",M60),""))</f>
        <v>Criterion Property Group. Identifier</v>
      </c>
      <c r="G60" s="25"/>
      <c r="H60" s="25" t="s">
        <v>1578</v>
      </c>
      <c r="I60" s="25"/>
      <c r="J60" s="25"/>
      <c r="K60" s="25" t="s">
        <v>1497</v>
      </c>
      <c r="L60" s="25" t="str">
        <f t="shared" ref="L60:L65" si="10">IF(J60&lt;&gt;"",CONCATENATE(J60," ",K60),K60)</f>
        <v>Identifier</v>
      </c>
      <c r="M60" s="25" t="s">
        <v>1497</v>
      </c>
      <c r="N60" s="25"/>
      <c r="O60" s="25" t="str">
        <f t="shared" ref="O60:O65" si="11">IF(N60&lt;&gt;"",CONCATENATE(N60,"_ ",M60,". Type"),CONCATENATE(M60,". Type"))</f>
        <v>Identifier. Type</v>
      </c>
      <c r="P60" s="25"/>
      <c r="Q60" s="25"/>
      <c r="R60" s="25" t="s">
        <v>1490</v>
      </c>
      <c r="S60" s="25"/>
      <c r="T60" s="25"/>
      <c r="U60" s="25"/>
      <c r="Y60" s="14" t="s">
        <v>1485</v>
      </c>
      <c r="AF60" s="28">
        <v>20180208</v>
      </c>
    </row>
    <row r="61" spans="1:1029" s="27" customFormat="1" ht="14.1" customHeight="1">
      <c r="A61" s="25" t="str">
        <f t="shared" si="8"/>
        <v>Name</v>
      </c>
      <c r="B61" s="26" t="s">
        <v>1498</v>
      </c>
      <c r="C61" s="13" t="s">
        <v>1581</v>
      </c>
      <c r="D61" s="25"/>
      <c r="E61" s="25"/>
      <c r="F61" s="25" t="str">
        <f t="shared" si="9"/>
        <v>Criterion Property Group. Name</v>
      </c>
      <c r="G61" s="25"/>
      <c r="H61" s="25" t="s">
        <v>1578</v>
      </c>
      <c r="I61" s="25"/>
      <c r="J61" s="25"/>
      <c r="K61" s="25" t="s">
        <v>933</v>
      </c>
      <c r="L61" s="25" t="str">
        <f t="shared" si="10"/>
        <v>Name</v>
      </c>
      <c r="M61" s="25" t="s">
        <v>933</v>
      </c>
      <c r="N61" s="25"/>
      <c r="O61" s="25" t="str">
        <f t="shared" si="11"/>
        <v>Name. Type</v>
      </c>
      <c r="P61" s="25"/>
      <c r="Q61" s="25"/>
      <c r="R61" s="25" t="s">
        <v>1490</v>
      </c>
      <c r="S61" s="25"/>
      <c r="T61" s="25"/>
      <c r="U61" s="25"/>
      <c r="Y61" s="14" t="s">
        <v>1485</v>
      </c>
      <c r="AA61" s="27" t="s">
        <v>1486</v>
      </c>
      <c r="AE61" s="27" t="s">
        <v>1499</v>
      </c>
      <c r="AF61" s="28">
        <v>20180208</v>
      </c>
    </row>
    <row r="62" spans="1:1029" s="27" customFormat="1" ht="14.1" customHeight="1">
      <c r="A62" s="25" t="str">
        <f t="shared" si="8"/>
        <v>Description</v>
      </c>
      <c r="B62" s="26" t="s">
        <v>1502</v>
      </c>
      <c r="C62" s="25" t="s">
        <v>1582</v>
      </c>
      <c r="D62" s="25"/>
      <c r="E62" s="25"/>
      <c r="F62" s="25" t="str">
        <f t="shared" si="9"/>
        <v>Criterion Property Group. Description. Text</v>
      </c>
      <c r="G62" s="25"/>
      <c r="H62" s="25" t="s">
        <v>1578</v>
      </c>
      <c r="I62" s="25"/>
      <c r="J62" s="25"/>
      <c r="K62" s="25" t="s">
        <v>1523</v>
      </c>
      <c r="L62" s="25" t="str">
        <f t="shared" si="10"/>
        <v>Description</v>
      </c>
      <c r="M62" s="25" t="s">
        <v>1494</v>
      </c>
      <c r="N62" s="25"/>
      <c r="O62" s="25" t="str">
        <f t="shared" si="11"/>
        <v>Text. Type</v>
      </c>
      <c r="P62" s="25"/>
      <c r="Q62" s="25"/>
      <c r="R62" s="25" t="s">
        <v>1490</v>
      </c>
      <c r="S62" s="25"/>
      <c r="T62" s="25"/>
      <c r="U62" s="25"/>
      <c r="Y62" s="14" t="s">
        <v>1485</v>
      </c>
      <c r="AA62" s="27" t="s">
        <v>1486</v>
      </c>
      <c r="AE62" s="27" t="s">
        <v>1499</v>
      </c>
      <c r="AF62" s="28">
        <v>20180208</v>
      </c>
    </row>
    <row r="63" spans="1:1029" s="27" customFormat="1" ht="14.1" customHeight="1">
      <c r="A63" s="25" t="str">
        <f t="shared" si="8"/>
        <v>TypeCode</v>
      </c>
      <c r="B63" s="26" t="s">
        <v>1498</v>
      </c>
      <c r="C63" s="25" t="s">
        <v>1583</v>
      </c>
      <c r="D63" s="25"/>
      <c r="E63" s="25"/>
      <c r="F63" s="25" t="str">
        <f t="shared" si="9"/>
        <v>Criterion Property Group. Type Code. Code</v>
      </c>
      <c r="G63" s="25"/>
      <c r="H63" s="25" t="s">
        <v>1578</v>
      </c>
      <c r="I63" s="25"/>
      <c r="J63" s="25" t="s">
        <v>1567</v>
      </c>
      <c r="K63" s="25" t="s">
        <v>1489</v>
      </c>
      <c r="L63" s="25" t="str">
        <f t="shared" si="10"/>
        <v>Type Code</v>
      </c>
      <c r="M63" s="25" t="s">
        <v>1489</v>
      </c>
      <c r="N63" s="25"/>
      <c r="O63" s="25" t="str">
        <f t="shared" si="11"/>
        <v>Code. Type</v>
      </c>
      <c r="P63" s="25"/>
      <c r="Q63" s="25"/>
      <c r="R63" s="25" t="s">
        <v>1490</v>
      </c>
      <c r="S63" s="25"/>
      <c r="T63" s="25" t="s">
        <v>1584</v>
      </c>
      <c r="U63" s="25"/>
      <c r="Y63" s="14" t="s">
        <v>1485</v>
      </c>
      <c r="AA63" s="27" t="s">
        <v>1486</v>
      </c>
      <c r="AE63" s="27" t="s">
        <v>1499</v>
      </c>
      <c r="AF63" s="28">
        <v>20180208</v>
      </c>
    </row>
    <row r="64" spans="1:1029" s="27" customFormat="1" ht="14.1" customHeight="1">
      <c r="A64" s="25" t="str">
        <f t="shared" si="8"/>
        <v>FulfilmentIndicator</v>
      </c>
      <c r="B64" s="26" t="s">
        <v>1498</v>
      </c>
      <c r="C64" s="25" t="s">
        <v>1585</v>
      </c>
      <c r="D64" s="25"/>
      <c r="E64" s="25"/>
      <c r="F64" s="25" t="str">
        <f t="shared" si="9"/>
        <v>Criterion Property Group. Fulfilment Indicator. Indicator</v>
      </c>
      <c r="G64" s="25"/>
      <c r="H64" s="25" t="s">
        <v>1578</v>
      </c>
      <c r="I64" s="25"/>
      <c r="J64" s="25" t="s">
        <v>1547</v>
      </c>
      <c r="K64" s="25" t="s">
        <v>1548</v>
      </c>
      <c r="L64" s="25" t="str">
        <f t="shared" si="10"/>
        <v>Fulfilment Indicator</v>
      </c>
      <c r="M64" s="25" t="s">
        <v>1548</v>
      </c>
      <c r="N64" s="25"/>
      <c r="O64" s="25" t="str">
        <f t="shared" si="11"/>
        <v>Indicator. Type</v>
      </c>
      <c r="P64" s="25"/>
      <c r="Q64" s="25"/>
      <c r="R64" s="25" t="s">
        <v>1490</v>
      </c>
      <c r="S64" s="25"/>
      <c r="T64" s="25"/>
      <c r="U64" s="25"/>
      <c r="Y64" s="14" t="s">
        <v>1485</v>
      </c>
      <c r="AA64" s="27" t="s">
        <v>1486</v>
      </c>
      <c r="AE64" s="27" t="s">
        <v>1499</v>
      </c>
      <c r="AF64" s="28">
        <v>20180208</v>
      </c>
    </row>
    <row r="65" spans="1:32" s="27" customFormat="1" ht="14.1" customHeight="1">
      <c r="A65" s="25" t="str">
        <f t="shared" si="8"/>
        <v>FulfilmentIndicatorTypeCode</v>
      </c>
      <c r="B65" s="26" t="s">
        <v>1498</v>
      </c>
      <c r="C65" s="25" t="s">
        <v>1586</v>
      </c>
      <c r="D65" s="25"/>
      <c r="E65" s="25"/>
      <c r="F65" s="25" t="str">
        <f t="shared" si="9"/>
        <v>Criterion Property Group. Fulfilment Indicator Type Code. Code</v>
      </c>
      <c r="G65" s="25"/>
      <c r="H65" s="25" t="s">
        <v>1578</v>
      </c>
      <c r="I65" s="25"/>
      <c r="J65" s="25" t="s">
        <v>1550</v>
      </c>
      <c r="K65" s="25" t="s">
        <v>1489</v>
      </c>
      <c r="L65" s="25" t="str">
        <f t="shared" si="10"/>
        <v>Fulfilment Indicator Type Code</v>
      </c>
      <c r="M65" s="25" t="s">
        <v>1489</v>
      </c>
      <c r="N65" s="25"/>
      <c r="O65" s="25" t="str">
        <f t="shared" si="11"/>
        <v>Code. Type</v>
      </c>
      <c r="P65" s="25"/>
      <c r="Q65" s="25"/>
      <c r="R65" s="25" t="s">
        <v>1490</v>
      </c>
      <c r="S65" s="25"/>
      <c r="T65" s="25"/>
      <c r="U65" s="25"/>
      <c r="Y65" s="14" t="s">
        <v>1485</v>
      </c>
      <c r="AA65" s="27" t="s">
        <v>1486</v>
      </c>
      <c r="AE65" s="27" t="s">
        <v>1499</v>
      </c>
      <c r="AF65" s="28">
        <v>20180208</v>
      </c>
    </row>
    <row r="66" spans="1:32" s="27" customFormat="1" ht="14.1" customHeight="1">
      <c r="A66" s="20" t="str">
        <f>SUBSTITUTE(SUBSTITUTE(CONCATENATE(I66,IF(L66="Identifier","ID",L66))," ",""),"_","")</f>
        <v>HasCriterionProperty</v>
      </c>
      <c r="B66" s="21" t="s">
        <v>1502</v>
      </c>
      <c r="C66" s="20" t="s">
        <v>1587</v>
      </c>
      <c r="D66" s="20"/>
      <c r="E66" s="20"/>
      <c r="F66" s="20" t="str">
        <f>CONCATENATE( IF(G66="","",CONCATENATE(G66,"_ ")),H66,". ",IF(I66="","",CONCATENATE(I66,"_ ")),L66,IF(I66="","",CONCATENATE(". ",M66)))</f>
        <v>Criterion Property Group. Has_ Criterion Property. Criterion Property</v>
      </c>
      <c r="G66" s="20"/>
      <c r="H66" s="20" t="s">
        <v>1578</v>
      </c>
      <c r="I66" s="20" t="s">
        <v>1519</v>
      </c>
      <c r="J66" s="20"/>
      <c r="K66" s="20"/>
      <c r="L66" s="20" t="str">
        <f>CONCATENATE(IF(P66="","",CONCATENATE(P66,"_ ")),Q66)</f>
        <v>Criterion Property</v>
      </c>
      <c r="M66" s="20" t="str">
        <f>L66</f>
        <v>Criterion Property</v>
      </c>
      <c r="N66" s="20"/>
      <c r="O66" s="20"/>
      <c r="P66" s="20"/>
      <c r="Q66" s="20" t="s">
        <v>1562</v>
      </c>
      <c r="R66" s="20" t="s">
        <v>1507</v>
      </c>
      <c r="S66" s="20"/>
      <c r="T66" s="20"/>
      <c r="U66" s="20"/>
      <c r="V66" s="23"/>
      <c r="W66" s="23"/>
      <c r="X66" s="23"/>
      <c r="Y66" s="23" t="s">
        <v>1485</v>
      </c>
      <c r="Z66" s="23"/>
      <c r="AA66" s="23" t="s">
        <v>1486</v>
      </c>
      <c r="AB66" s="23"/>
      <c r="AC66" s="23"/>
      <c r="AD66" s="23"/>
      <c r="AE66" s="23" t="s">
        <v>1486</v>
      </c>
      <c r="AF66" s="22">
        <v>20180208</v>
      </c>
    </row>
    <row r="67" spans="1:32" s="27" customFormat="1" ht="14.1" customHeight="1">
      <c r="A67" s="20" t="str">
        <f>SUBSTITUTE(SUBSTITUTE(CONCATENATE(I67,IF(L67="Identifier","ID",L67))," ",""),"_","")</f>
        <v>HasCriterionPropertyGroup</v>
      </c>
      <c r="B67" s="21" t="s">
        <v>1502</v>
      </c>
      <c r="C67" s="20" t="s">
        <v>1588</v>
      </c>
      <c r="D67" s="20"/>
      <c r="E67" s="20"/>
      <c r="F67" s="20" t="str">
        <f>CONCATENATE( IF(G67="","",CONCATENATE(G67,"_ ")),H67,". ",IF(I67="","",CONCATENATE(I67,"_ ")),L67,IF(I67="","",CONCATENATE(". ",M67)))</f>
        <v>Criterion Property Group. Has_ Criterion Property Group. Criterion Property Group</v>
      </c>
      <c r="G67" s="20"/>
      <c r="H67" s="20" t="s">
        <v>1578</v>
      </c>
      <c r="I67" s="20" t="s">
        <v>1519</v>
      </c>
      <c r="J67" s="20"/>
      <c r="K67" s="20"/>
      <c r="L67" s="20" t="str">
        <f>CONCATENATE(IF(P67="","",CONCATENATE(P67,"_ ")),Q67)</f>
        <v>Criterion Property Group</v>
      </c>
      <c r="M67" s="20" t="str">
        <f>L67</f>
        <v>Criterion Property Group</v>
      </c>
      <c r="N67" s="20"/>
      <c r="O67" s="20"/>
      <c r="P67" s="20"/>
      <c r="Q67" s="20" t="s">
        <v>1578</v>
      </c>
      <c r="R67" s="20" t="s">
        <v>1507</v>
      </c>
      <c r="S67" s="20"/>
      <c r="T67" s="20"/>
      <c r="U67" s="20"/>
      <c r="V67" s="23"/>
      <c r="W67" s="23"/>
      <c r="X67" s="23"/>
      <c r="Y67" s="23" t="s">
        <v>1485</v>
      </c>
      <c r="Z67" s="23"/>
      <c r="AA67" s="23" t="s">
        <v>1486</v>
      </c>
      <c r="AB67" s="23"/>
      <c r="AC67" s="23"/>
      <c r="AD67" s="23"/>
      <c r="AE67" s="23" t="s">
        <v>36</v>
      </c>
      <c r="AF67" s="22">
        <v>20180208</v>
      </c>
    </row>
    <row r="68" spans="1:32" s="13" customFormat="1" ht="14.1" customHeight="1">
      <c r="A68" s="11" t="str">
        <f>SUBSTITUTE(CONCATENATE(G68,H68)," ","")</f>
        <v>CriterionPropertyResponse</v>
      </c>
      <c r="B68" s="12"/>
      <c r="C68" s="11" t="s">
        <v>1522</v>
      </c>
      <c r="D68" s="11"/>
      <c r="E68" s="11"/>
      <c r="F68" s="11" t="str">
        <f>CONCATENATE(IF(G68="","",CONCATENATE(G68,"_ ")),H68,". Details")</f>
        <v>Criterion Property Response. Details</v>
      </c>
      <c r="G68" s="11"/>
      <c r="H68" s="24" t="s">
        <v>1589</v>
      </c>
      <c r="I68" s="11"/>
      <c r="J68" s="11"/>
      <c r="K68" s="11"/>
      <c r="L68" s="11"/>
      <c r="M68" s="11"/>
      <c r="N68" s="11"/>
      <c r="O68" s="11"/>
      <c r="P68" s="11"/>
      <c r="Q68" s="11"/>
      <c r="R68" s="11" t="s">
        <v>1483</v>
      </c>
      <c r="S68" s="11"/>
      <c r="T68" s="11"/>
      <c r="U68" s="11"/>
      <c r="V68" s="11"/>
      <c r="W68" s="11"/>
      <c r="X68" s="11"/>
      <c r="Y68" s="11" t="s">
        <v>1485</v>
      </c>
      <c r="Z68" s="11"/>
      <c r="AA68" s="11" t="s">
        <v>1486</v>
      </c>
      <c r="AB68" s="11"/>
      <c r="AC68" s="11"/>
      <c r="AD68" s="11"/>
      <c r="AE68" s="11" t="s">
        <v>36</v>
      </c>
      <c r="AF68" s="11">
        <v>20180219</v>
      </c>
    </row>
    <row r="69" spans="1:32" s="27" customFormat="1" ht="14.1" customHeight="1">
      <c r="A69" s="25" t="str">
        <f>SUBSTITUTE(CONCATENATE(I69,J69,IF(K69="Identifier","ID",IF(AND(K69="Text",OR(I69&lt;&gt;"",J69&lt;&gt;"")),"",K69)),IF(AND(M69&lt;&gt;"Text",K69&lt;&gt;M69,NOT(AND(K69="URI",M69="Identifier")),NOT(AND(K69="UUID",M69="Identifier")),NOT(AND(K69="OID",M69="Identifier"))),IF(M69="Identifier","ID",M69),""))," ","")</f>
        <v>ID</v>
      </c>
      <c r="B69" s="26" t="s">
        <v>1498</v>
      </c>
      <c r="C69" s="13" t="s">
        <v>1580</v>
      </c>
      <c r="D69" s="25"/>
      <c r="E69" s="25"/>
      <c r="F69" s="25" t="str">
        <f>CONCATENATE( IF(G69="","",CONCATENATE(G69,"_ ")),H69,". ",IF(I69="","",CONCATENATE(I69,"_ ")),L69,IF(OR(I69&lt;&gt;"",L69&lt;&gt;M69),CONCATENATE(". ",M69),""))</f>
        <v>Criterion Property. Identifier</v>
      </c>
      <c r="G69" s="25"/>
      <c r="H69" s="25" t="s">
        <v>1562</v>
      </c>
      <c r="I69" s="25"/>
      <c r="J69" s="25"/>
      <c r="K69" s="25" t="s">
        <v>1497</v>
      </c>
      <c r="L69" s="25" t="str">
        <f>IF(J69&lt;&gt;"",CONCATENATE(J69," ",K69),K69)</f>
        <v>Identifier</v>
      </c>
      <c r="M69" s="25" t="s">
        <v>1497</v>
      </c>
      <c r="N69" s="25"/>
      <c r="O69" s="25" t="str">
        <f>IF(N69&lt;&gt;"",CONCATENATE(N69,"_ ",M69,". Type"),CONCATENATE(M69,". Type"))</f>
        <v>Identifier. Type</v>
      </c>
      <c r="P69" s="25"/>
      <c r="Q69" s="25"/>
      <c r="R69" s="25" t="s">
        <v>1490</v>
      </c>
      <c r="S69" s="25"/>
      <c r="T69" s="25"/>
      <c r="U69" s="25"/>
      <c r="Y69" s="14" t="s">
        <v>1485</v>
      </c>
      <c r="AA69" s="27" t="s">
        <v>1486</v>
      </c>
      <c r="AE69" s="27" t="s">
        <v>36</v>
      </c>
      <c r="AF69" s="28">
        <v>20180219</v>
      </c>
    </row>
    <row r="70" spans="1:32" s="27" customFormat="1" ht="14.1" customHeight="1">
      <c r="A70" s="25" t="str">
        <f>SUBSTITUTE(CONCATENATE(I70,J70,IF(K70="Identifier","ID",IF(AND(K70="Text",OR(I70&lt;&gt;"",J70&lt;&gt;"")),"",K70)),IF(AND(M70&lt;&gt;"Text",K70&lt;&gt;M70,NOT(AND(K70="URI",M70="Identifier")),NOT(AND(K70="UUID",M70="Identifier")),NOT(AND(K70="OID",M70="Identifier"))),IF(M70="Identifier","ID",M70),""))," ","")</f>
        <v>Name</v>
      </c>
      <c r="B70" s="26" t="s">
        <v>1498</v>
      </c>
      <c r="C70" s="13" t="s">
        <v>1581</v>
      </c>
      <c r="D70" s="25"/>
      <c r="E70" s="25"/>
      <c r="F70" s="25" t="str">
        <f>CONCATENATE( IF(G70="","",CONCATENATE(G70,"_ ")),H70,". ",IF(I70="","",CONCATENATE(I70,"_ ")),L70,IF(OR(I70&lt;&gt;"",L70&lt;&gt;M70),CONCATENATE(". ",M70),""))</f>
        <v>Criterion Property. Name</v>
      </c>
      <c r="G70" s="25"/>
      <c r="H70" s="25" t="s">
        <v>1562</v>
      </c>
      <c r="I70" s="25"/>
      <c r="J70" s="25"/>
      <c r="K70" s="25" t="s">
        <v>933</v>
      </c>
      <c r="L70" s="25" t="str">
        <f>IF(J70&lt;&gt;"",CONCATENATE(J70," ",K70),K70)</f>
        <v>Name</v>
      </c>
      <c r="M70" s="25" t="s">
        <v>933</v>
      </c>
      <c r="N70" s="25"/>
      <c r="O70" s="25" t="str">
        <f>IF(N70&lt;&gt;"",CONCATENATE(N70,"_ ",M70,". Type"),CONCATENATE(M70,". Type"))</f>
        <v>Name. Type</v>
      </c>
      <c r="P70" s="25"/>
      <c r="Q70" s="25"/>
      <c r="R70" s="25" t="s">
        <v>1490</v>
      </c>
      <c r="S70" s="25"/>
      <c r="T70" s="25"/>
      <c r="U70" s="25"/>
      <c r="Y70" s="14" t="s">
        <v>1485</v>
      </c>
      <c r="AF70" s="28">
        <v>20180219</v>
      </c>
    </row>
    <row r="71" spans="1:32" s="27" customFormat="1" ht="14.1" customHeight="1">
      <c r="A71" s="25" t="str">
        <f>SUBSTITUTE(CONCATENATE(I71,J71,IF(K71="Identifier","ID",IF(AND(K71="Text",OR(I71&lt;&gt;"",J71&lt;&gt;"")),"",K71)),IF(AND(M71&lt;&gt;"Text",K71&lt;&gt;M71,NOT(AND(K71="URI",M71="Identifier")),NOT(AND(K71="UUID",M71="Identifier")),NOT(AND(K71="OID",M71="Identifier"))),IF(M71="Identifier","ID",M71),""))," ","")</f>
        <v>Description</v>
      </c>
      <c r="B71" s="26" t="s">
        <v>1502</v>
      </c>
      <c r="C71" s="25" t="s">
        <v>1582</v>
      </c>
      <c r="D71" s="25"/>
      <c r="E71" s="25"/>
      <c r="F71" s="25" t="str">
        <f>CONCATENATE( IF(G71="","",CONCATENATE(G71,"_ ")),H71,". ",IF(I71="","",CONCATENATE(I71,"_ ")),L71,IF(OR(I71&lt;&gt;"",L71&lt;&gt;M71),CONCATENATE(". ",M71),""))</f>
        <v>Criterion Property. Description. Text</v>
      </c>
      <c r="G71" s="25"/>
      <c r="H71" s="25" t="s">
        <v>1562</v>
      </c>
      <c r="I71" s="25"/>
      <c r="J71" s="25"/>
      <c r="K71" s="25" t="s">
        <v>1523</v>
      </c>
      <c r="L71" s="25" t="str">
        <f>IF(J71&lt;&gt;"",CONCATENATE(J71," ",K71),K71)</f>
        <v>Description</v>
      </c>
      <c r="M71" s="25" t="s">
        <v>1494</v>
      </c>
      <c r="N71" s="25"/>
      <c r="O71" s="25" t="str">
        <f>IF(N71&lt;&gt;"",CONCATENATE(N71,"_ ",M71,". Type"),CONCATENATE(M71,". Type"))</f>
        <v>Text. Type</v>
      </c>
      <c r="P71" s="25"/>
      <c r="Q71" s="25"/>
      <c r="R71" s="25" t="s">
        <v>1490</v>
      </c>
      <c r="S71" s="25"/>
      <c r="T71" s="25"/>
      <c r="U71" s="25"/>
      <c r="Y71" s="14" t="s">
        <v>1485</v>
      </c>
      <c r="AF71" s="28">
        <v>20180219</v>
      </c>
    </row>
    <row r="72" spans="1:32" s="27" customFormat="1" ht="14.1" customHeight="1">
      <c r="A72" s="25" t="str">
        <f>SUBSTITUTE(CONCATENATE(I72,J72,IF(K72="Identifier","ID",IF(AND(K72="Text",OR(I72&lt;&gt;"",J72&lt;&gt;"")),"",K72)),IF(AND(M72&lt;&gt;"Text",K72&lt;&gt;M72,NOT(AND(K72="URI",M72="Identifier")),NOT(AND(K72="UUID",M72="Identifier")),NOT(AND(K72="OID",M72="Identifier"))),IF(M72="Identifier","ID",M72),""))," ","")</f>
        <v>TypeCode</v>
      </c>
      <c r="B72" s="26" t="s">
        <v>1498</v>
      </c>
      <c r="C72" s="25" t="s">
        <v>1583</v>
      </c>
      <c r="D72" s="25"/>
      <c r="E72" s="25"/>
      <c r="F72" s="25" t="str">
        <f>CONCATENATE( IF(G72="","",CONCATENATE(G72,"_ ")),H72,". ",IF(I72="","",CONCATENATE(I72,"_ ")),L72,IF(OR(I72&lt;&gt;"",L72&lt;&gt;M72),CONCATENATE(". ",M72),""))</f>
        <v>Criterion Property. Type Code. Code</v>
      </c>
      <c r="G72" s="25"/>
      <c r="H72" s="25" t="s">
        <v>1562</v>
      </c>
      <c r="I72" s="25"/>
      <c r="J72" s="25" t="s">
        <v>1567</v>
      </c>
      <c r="K72" s="25" t="s">
        <v>1489</v>
      </c>
      <c r="L72" s="25" t="str">
        <f>IF(J72&lt;&gt;"",CONCATENATE(J72," ",K72),K72)</f>
        <v>Type Code</v>
      </c>
      <c r="M72" s="25" t="s">
        <v>1489</v>
      </c>
      <c r="N72" s="25"/>
      <c r="O72" s="25" t="str">
        <f>IF(N72&lt;&gt;"",CONCATENATE(N72,"_ ",M72,". Type"),CONCATENATE(M72,". Type"))</f>
        <v>Code. Type</v>
      </c>
      <c r="P72" s="25"/>
      <c r="Q72" s="25"/>
      <c r="R72" s="25" t="s">
        <v>1490</v>
      </c>
      <c r="S72" s="25"/>
      <c r="T72" s="25"/>
      <c r="U72" s="25"/>
      <c r="Y72" s="14" t="s">
        <v>1485</v>
      </c>
      <c r="AF72" s="28">
        <v>20180219</v>
      </c>
    </row>
    <row r="73" spans="1:32" s="27" customFormat="1" ht="14.1" customHeight="1">
      <c r="A73" s="25" t="str">
        <f>SUBSTITUTE(CONCATENATE(I73,J73,IF(K73="Identifier","ID",IF(AND(K73="Text",OR(I73&lt;&gt;"",J73&lt;&gt;"")),"",K73)),IF(AND(M73&lt;&gt;"Text",K73&lt;&gt;M73,NOT(AND(K73="URI",M73="Identifier")),NOT(AND(K73="UUID",M73="Identifier")),NOT(AND(K73="OID",M73="Identifier"))),IF(M73="Identifier","ID",M73),""))," ","")</f>
        <v>ConfidentialityLevelCode</v>
      </c>
      <c r="B73" s="26" t="s">
        <v>1498</v>
      </c>
      <c r="C73" s="25" t="s">
        <v>1590</v>
      </c>
      <c r="D73" s="25"/>
      <c r="E73" s="25"/>
      <c r="F73" s="25" t="str">
        <f>CONCATENATE( IF(G73="","",CONCATENATE(G73,"_ ")),H73,". ",IF(I73="","",CONCATENATE(I73,"_ ")),L73,IF(OR(I73&lt;&gt;"",L73&lt;&gt;M73),CONCATENATE(". ",M73),""))</f>
        <v>Criterion Property. Confidentiality Level Code. Code</v>
      </c>
      <c r="G73" s="25"/>
      <c r="H73" s="25" t="s">
        <v>1562</v>
      </c>
      <c r="I73" s="25"/>
      <c r="J73" s="25" t="s">
        <v>1591</v>
      </c>
      <c r="K73" s="25" t="s">
        <v>1489</v>
      </c>
      <c r="L73" s="25" t="str">
        <f>IF(J73&lt;&gt;"",CONCATENATE(J73," ",K73),K73)</f>
        <v>Confidentiality Level Code</v>
      </c>
      <c r="M73" s="25" t="s">
        <v>1489</v>
      </c>
      <c r="N73" s="25"/>
      <c r="O73" s="25" t="str">
        <f>IF(N73&lt;&gt;"",CONCATENATE(N73,"_ ",M73,". Type"),CONCATENATE(M73,". Type"))</f>
        <v>Code. Type</v>
      </c>
      <c r="P73" s="25"/>
      <c r="Q73" s="25"/>
      <c r="R73" s="25" t="s">
        <v>1490</v>
      </c>
      <c r="S73" s="25"/>
      <c r="T73" s="25"/>
      <c r="U73" s="25"/>
      <c r="Y73" s="14" t="s">
        <v>1485</v>
      </c>
      <c r="AF73" s="28">
        <v>20180219</v>
      </c>
    </row>
    <row r="74" spans="1:32" s="27" customFormat="1" ht="14.1" customHeight="1">
      <c r="A74" s="20" t="str">
        <f>SUBSTITUTE(SUBSTITUTE(CONCATENATE(I74,IF(L74="Identifier","ID",L74))," ",""),"_","")</f>
        <v>RespondsToCriterionProperty</v>
      </c>
      <c r="B74" s="21">
        <v>1</v>
      </c>
      <c r="C74" s="23" t="s">
        <v>1570</v>
      </c>
      <c r="D74" s="20"/>
      <c r="E74" s="20"/>
      <c r="F74" s="20" t="str">
        <f>CONCATENATE( IF(G74="","",CONCATENATE(G74,"_ ")),H74,". ",IF(I74="","",CONCATENATE(I74,"_ ")),L74,IF(I74="","",CONCATENATE(". ",M74)))</f>
        <v>Criterion Property. Responds To_ Criterion Property. Criterion Property</v>
      </c>
      <c r="G74" s="20"/>
      <c r="H74" s="20" t="s">
        <v>1562</v>
      </c>
      <c r="I74" s="20" t="s">
        <v>1592</v>
      </c>
      <c r="J74" s="20"/>
      <c r="K74" s="20"/>
      <c r="L74" s="20" t="str">
        <f>CONCATENATE(IF(P74="","",CONCATENATE(P74,"_ ")),Q74)</f>
        <v>Criterion Property</v>
      </c>
      <c r="M74" s="20" t="str">
        <f>L74</f>
        <v>Criterion Property</v>
      </c>
      <c r="N74" s="20"/>
      <c r="O74" s="20"/>
      <c r="P74" s="20"/>
      <c r="Q74" s="20" t="s">
        <v>1562</v>
      </c>
      <c r="R74" s="20" t="s">
        <v>1507</v>
      </c>
      <c r="S74" s="20"/>
      <c r="T74" s="20"/>
      <c r="U74" s="23"/>
      <c r="V74" s="23"/>
      <c r="W74" s="23"/>
      <c r="X74" s="23"/>
      <c r="Y74" s="23" t="s">
        <v>1485</v>
      </c>
      <c r="Z74" s="23"/>
      <c r="AA74" s="23" t="s">
        <v>1486</v>
      </c>
      <c r="AB74" s="23"/>
      <c r="AC74" s="23"/>
      <c r="AD74" s="23"/>
      <c r="AE74" s="23" t="s">
        <v>1486</v>
      </c>
      <c r="AF74" s="22">
        <v>20180219</v>
      </c>
    </row>
    <row r="75" spans="1:32" s="27" customFormat="1" ht="14.1" customHeight="1">
      <c r="A75" s="20" t="str">
        <f>SUBSTITUTE(SUBSTITUTE(CONCATENATE(I75,IF(L75="Identifier","ID",L75))," ",""),"_","")</f>
        <v>HasValue</v>
      </c>
      <c r="B75" s="21" t="s">
        <v>1502</v>
      </c>
      <c r="C75" s="23" t="s">
        <v>1570</v>
      </c>
      <c r="D75" s="20"/>
      <c r="E75" s="20"/>
      <c r="F75" s="20" t="str">
        <f>CONCATENATE( IF(G75="","",CONCATENATE(G75,"_ ")),H75,". ",IF(I75="","",CONCATENATE(I75,"_ ")),L75,IF(I75="","",CONCATENATE(". ",M75)))</f>
        <v>Criterion Property. Has_ Value. Value</v>
      </c>
      <c r="G75" s="20"/>
      <c r="H75" s="20" t="s">
        <v>1562</v>
      </c>
      <c r="I75" s="20" t="s">
        <v>1519</v>
      </c>
      <c r="J75" s="20"/>
      <c r="K75" s="20"/>
      <c r="L75" s="20" t="str">
        <f>CONCATENATE(IF(P75="","",CONCATENATE(P75,"_ ")),Q75)</f>
        <v>Value</v>
      </c>
      <c r="M75" s="20" t="str">
        <f>L75</f>
        <v>Value</v>
      </c>
      <c r="N75" s="20"/>
      <c r="O75" s="20"/>
      <c r="P75" s="20"/>
      <c r="Q75" s="20" t="s">
        <v>1571</v>
      </c>
      <c r="R75" s="20" t="s">
        <v>1507</v>
      </c>
      <c r="S75" s="20"/>
      <c r="T75" s="20"/>
      <c r="U75" s="23"/>
      <c r="V75" s="23"/>
      <c r="W75" s="23"/>
      <c r="X75" s="23"/>
      <c r="Y75" s="23" t="s">
        <v>1485</v>
      </c>
      <c r="Z75" s="23"/>
      <c r="AA75" s="23" t="s">
        <v>1486</v>
      </c>
      <c r="AB75" s="23"/>
      <c r="AC75" s="23"/>
      <c r="AD75" s="23"/>
      <c r="AE75" s="23" t="s">
        <v>36</v>
      </c>
      <c r="AF75" s="22">
        <v>20180219</v>
      </c>
    </row>
    <row r="76" spans="1:32" s="27" customFormat="1" ht="14.1" customHeight="1">
      <c r="A76" s="20" t="str">
        <f>SUBSTITUTE(SUBSTITUTE(CONCATENATE(I76,IF(L76="Identifier","ID",L76))," ",""),"_","")</f>
        <v>HasApplicablePeriod</v>
      </c>
      <c r="B76" s="21" t="s">
        <v>1502</v>
      </c>
      <c r="C76" s="20" t="s">
        <v>1593</v>
      </c>
      <c r="D76" s="20"/>
      <c r="E76" s="20"/>
      <c r="F76" s="20" t="str">
        <f>CONCATENATE( IF(G76="","",CONCATENATE(G76,"_ ")),H76,". ",IF(I76="","",CONCATENATE(I76,"_ ")),L76,IF(I76="","",CONCATENATE(". ",M76)))</f>
        <v>Criterion Property. Has_ Applicable_ Period. Applicable_ Period</v>
      </c>
      <c r="G76" s="20"/>
      <c r="H76" s="20" t="s">
        <v>1562</v>
      </c>
      <c r="I76" s="20" t="s">
        <v>1519</v>
      </c>
      <c r="J76" s="20"/>
      <c r="K76" s="20" t="s">
        <v>1573</v>
      </c>
      <c r="L76" s="20" t="str">
        <f>CONCATENATE(IF(P76="","",CONCATENATE(P76,"_ ")),Q76)</f>
        <v>Applicable_ Period</v>
      </c>
      <c r="M76" s="20" t="str">
        <f>L76</f>
        <v>Applicable_ Period</v>
      </c>
      <c r="N76" s="20"/>
      <c r="O76" s="20"/>
      <c r="P76" s="20" t="s">
        <v>1573</v>
      </c>
      <c r="Q76" s="20" t="s">
        <v>1527</v>
      </c>
      <c r="R76" s="20" t="s">
        <v>1507</v>
      </c>
      <c r="S76" s="20"/>
      <c r="T76" s="20"/>
      <c r="U76" s="23"/>
      <c r="V76" s="23"/>
      <c r="W76" s="23"/>
      <c r="X76" s="23"/>
      <c r="Y76" s="23" t="s">
        <v>1485</v>
      </c>
      <c r="Z76" s="23"/>
      <c r="AA76" s="23" t="s">
        <v>1486</v>
      </c>
      <c r="AB76" s="23"/>
      <c r="AC76" s="23"/>
      <c r="AD76" s="23"/>
      <c r="AE76" s="23" t="s">
        <v>36</v>
      </c>
      <c r="AF76" s="22">
        <v>20180219</v>
      </c>
    </row>
    <row r="77" spans="1:32" s="27" customFormat="1" ht="14.1" customHeight="1">
      <c r="A77" s="20" t="str">
        <f>SUBSTITUTE(SUBSTITUTE(CONCATENATE(I77,IF(L77="Identifier","ID",L77))," ",""),"_","")</f>
        <v>SuppliesEvidence</v>
      </c>
      <c r="B77" s="21" t="s">
        <v>1502</v>
      </c>
      <c r="C77" s="20" t="s">
        <v>1594</v>
      </c>
      <c r="D77" s="20"/>
      <c r="E77" s="20"/>
      <c r="F77" s="20" t="str">
        <f>CONCATENATE( IF(G77="","",CONCATENATE(G77,"_ ")),H77,". ",IF(I77="","",CONCATENATE(I77,"_ ")),L77,IF(I77="","",CONCATENATE(". ",M77)))</f>
        <v>Criterion Property. Supplies_ Evidence. Evidence</v>
      </c>
      <c r="G77" s="20"/>
      <c r="H77" s="20" t="s">
        <v>1562</v>
      </c>
      <c r="I77" s="20" t="s">
        <v>1595</v>
      </c>
      <c r="J77" s="20"/>
      <c r="K77" s="20"/>
      <c r="L77" s="20" t="str">
        <f>CONCATENATE(IF(P77="","",CONCATENATE(P77,"_ ")),Q77)</f>
        <v>Evidence</v>
      </c>
      <c r="M77" s="20" t="str">
        <f>L77</f>
        <v>Evidence</v>
      </c>
      <c r="N77" s="20"/>
      <c r="O77" s="20"/>
      <c r="P77" s="20"/>
      <c r="Q77" s="20" t="s">
        <v>1576</v>
      </c>
      <c r="R77" s="20" t="s">
        <v>1507</v>
      </c>
      <c r="S77" s="20"/>
      <c r="T77" s="20"/>
      <c r="U77" s="20" t="s">
        <v>1577</v>
      </c>
      <c r="V77" s="23"/>
      <c r="W77" s="23"/>
      <c r="X77" s="23"/>
      <c r="Y77" s="23" t="s">
        <v>1485</v>
      </c>
      <c r="Z77" s="23"/>
      <c r="AA77" s="23"/>
      <c r="AB77" s="23"/>
      <c r="AC77" s="23"/>
      <c r="AD77" s="23"/>
      <c r="AE77" s="23"/>
      <c r="AF77" s="22">
        <v>20180219</v>
      </c>
    </row>
    <row r="78" spans="1:32" s="13" customFormat="1" ht="14.1" customHeight="1">
      <c r="A78" s="11" t="str">
        <f>SUBSTITUTE(CONCATENATE(G78,H78)," ","")</f>
        <v>Document</v>
      </c>
      <c r="B78" s="12"/>
      <c r="C78" s="24" t="s">
        <v>1500</v>
      </c>
      <c r="D78" s="11"/>
      <c r="E78" s="11"/>
      <c r="F78" s="11" t="str">
        <f>CONCATENATE(IF(G78="","",CONCATENATE(G78,"_ ")),H78,". Details")</f>
        <v>Document. Details</v>
      </c>
      <c r="G78" s="11"/>
      <c r="H78" s="24" t="s">
        <v>2243</v>
      </c>
      <c r="I78" s="11"/>
      <c r="J78" s="11"/>
      <c r="K78" s="11"/>
      <c r="L78" s="11"/>
      <c r="M78" s="11"/>
      <c r="N78" s="11"/>
      <c r="O78" s="11"/>
      <c r="P78" s="11"/>
      <c r="Q78" s="11"/>
      <c r="R78" s="11" t="s">
        <v>1483</v>
      </c>
      <c r="S78" s="11"/>
      <c r="T78" s="11"/>
      <c r="U78" s="11"/>
      <c r="V78" s="11"/>
      <c r="W78" s="11"/>
      <c r="X78" s="11"/>
      <c r="Y78" s="11" t="s">
        <v>1485</v>
      </c>
      <c r="Z78" s="11"/>
      <c r="AA78" s="11" t="s">
        <v>1486</v>
      </c>
      <c r="AB78" s="11"/>
      <c r="AC78" s="11"/>
      <c r="AD78" s="11"/>
      <c r="AE78" s="11" t="s">
        <v>2244</v>
      </c>
      <c r="AF78" s="11">
        <v>20180321</v>
      </c>
    </row>
    <row r="79" spans="1:32" s="27" customFormat="1" ht="14.1" customHeight="1">
      <c r="A79" s="20" t="str">
        <f>SUBSTITUTE(SUBSTITUTE(CONCATENATE(I79,IF(L79="Identifier","ID",L79))," ",""),"_","")</f>
        <v>RefersTolrm:Work</v>
      </c>
      <c r="B79" s="21">
        <v>1</v>
      </c>
      <c r="C79" s="23"/>
      <c r="D79" s="20"/>
      <c r="E79" s="20"/>
      <c r="F79" s="20" t="str">
        <f>CONCATENATE( IF(G79="","",CONCATENATE(G79,"_ ")),H79,". ",IF(I79="","",CONCATENATE(I79,"_ ")),L79,IF(I79="","",CONCATENATE(". ",M79)))</f>
        <v>Document. Refers To_ lrm:Work. lrm:Work</v>
      </c>
      <c r="G79" s="20"/>
      <c r="H79" s="20" t="s">
        <v>2243</v>
      </c>
      <c r="I79" s="20" t="s">
        <v>2245</v>
      </c>
      <c r="J79" s="20"/>
      <c r="K79" s="20"/>
      <c r="L79" s="20" t="str">
        <f>CONCATENATE(IF(P79="","",CONCATENATE(P79,"_ ")),Q79)</f>
        <v>lrm:Work</v>
      </c>
      <c r="M79" s="20" t="str">
        <f>L79</f>
        <v>lrm:Work</v>
      </c>
      <c r="N79" s="20"/>
      <c r="O79" s="20"/>
      <c r="P79" s="20"/>
      <c r="Q79" s="20" t="s">
        <v>2246</v>
      </c>
      <c r="R79" s="20" t="s">
        <v>1507</v>
      </c>
      <c r="S79" s="20"/>
      <c r="T79" s="20"/>
      <c r="U79" s="23"/>
      <c r="V79" s="23"/>
      <c r="W79" s="23"/>
      <c r="X79" s="23"/>
      <c r="Y79" s="23" t="s">
        <v>1485</v>
      </c>
      <c r="Z79" s="23"/>
      <c r="AA79" s="23" t="s">
        <v>1486</v>
      </c>
      <c r="AB79" s="23"/>
      <c r="AC79" s="23"/>
      <c r="AD79" s="23"/>
      <c r="AE79" s="23" t="s">
        <v>1486</v>
      </c>
      <c r="AF79" s="22">
        <v>20180219</v>
      </c>
    </row>
    <row r="80" spans="1:32" s="13" customFormat="1" ht="14.1" customHeight="1">
      <c r="A80" s="11" t="str">
        <f>SUBSTITUTE(CONCATENATE(G80,H80)," ","")</f>
        <v>EconomicOperator</v>
      </c>
      <c r="B80" s="12"/>
      <c r="C80" s="24" t="s">
        <v>1596</v>
      </c>
      <c r="D80" s="11"/>
      <c r="E80" s="11"/>
      <c r="F80" s="11" t="str">
        <f>CONCATENATE(IF(G80="","",CONCATENATE(G80,"_ ")),H80,". Details")</f>
        <v>Economic Operator. Details</v>
      </c>
      <c r="G80" s="11"/>
      <c r="H80" s="24" t="s">
        <v>481</v>
      </c>
      <c r="I80" s="11"/>
      <c r="J80" s="11"/>
      <c r="K80" s="11"/>
      <c r="L80" s="11"/>
      <c r="M80" s="11"/>
      <c r="N80" s="11"/>
      <c r="O80" s="11"/>
      <c r="P80" s="11"/>
      <c r="Q80" s="11"/>
      <c r="R80" s="11" t="s">
        <v>1483</v>
      </c>
      <c r="S80" s="11" t="s">
        <v>1597</v>
      </c>
      <c r="T80" s="11"/>
      <c r="U80" s="11"/>
      <c r="V80" s="11"/>
      <c r="W80" s="11"/>
      <c r="X80" s="11" t="s">
        <v>481</v>
      </c>
      <c r="Y80" s="11" t="s">
        <v>1485</v>
      </c>
      <c r="Z80" s="11"/>
      <c r="AA80" s="11" t="s">
        <v>1486</v>
      </c>
      <c r="AB80" s="11"/>
      <c r="AC80" s="11"/>
      <c r="AD80" s="11"/>
      <c r="AE80" s="11" t="s">
        <v>36</v>
      </c>
      <c r="AF80" s="11" t="s">
        <v>1598</v>
      </c>
    </row>
    <row r="81" spans="1:1029" s="27" customFormat="1" ht="14.1" customHeight="1">
      <c r="A81" s="25" t="str">
        <f>SUBSTITUTE(CONCATENATE(I81,J81,IF(K81="Identifier","ID",IF(AND(K81="Text",OR(I81&lt;&gt;"",J81&lt;&gt;"")),"",K81)),IF(AND(M81&lt;&gt;"Text",K81&lt;&gt;M81,NOT(AND(K81="URI",M81="Identifier")),NOT(AND(K81="UUID",M81="Identifier")),NOT(AND(K81="OID",M81="Identifier"))),IF(M81="Identifier","ID",M81),""))," ","")</f>
        <v>SMECode</v>
      </c>
      <c r="B81" s="26" t="s">
        <v>1498</v>
      </c>
      <c r="C81" s="29" t="s">
        <v>144</v>
      </c>
      <c r="D81" s="25"/>
      <c r="E81" s="25" t="s">
        <v>1599</v>
      </c>
      <c r="F81" s="25" t="str">
        <f>CONCATENATE( IF(G81="","",CONCATENATE(G81,"_ ")),H81,". ",IF(I81="","",CONCATENATE(I81,"_ ")),L81,IF(OR(I81&lt;&gt;"",L81&lt;&gt;M81),CONCATENATE(". ",M81),""))</f>
        <v>Economic Operator. SME Code. Code</v>
      </c>
      <c r="G81" s="25"/>
      <c r="H81" s="25" t="s">
        <v>481</v>
      </c>
      <c r="I81" s="25"/>
      <c r="J81" s="25" t="s">
        <v>2223</v>
      </c>
      <c r="K81" s="25" t="s">
        <v>1489</v>
      </c>
      <c r="L81" s="25" t="str">
        <f>IF(J81&lt;&gt;"",CONCATENATE(J81," ",K81),K81)</f>
        <v>SME Code</v>
      </c>
      <c r="M81" s="25" t="s">
        <v>1489</v>
      </c>
      <c r="N81" s="25"/>
      <c r="O81" s="25" t="str">
        <f>IF(N81&lt;&gt;"",CONCATENATE(N81,"_ ",M81,". Type"),CONCATENATE(M81,". Type"))</f>
        <v>Code. Type</v>
      </c>
      <c r="P81" s="25"/>
      <c r="Q81" s="25"/>
      <c r="R81" s="25" t="s">
        <v>1490</v>
      </c>
      <c r="S81" s="25"/>
      <c r="T81" s="25" t="s">
        <v>1600</v>
      </c>
      <c r="U81" s="25"/>
      <c r="X81" s="27" t="s">
        <v>143</v>
      </c>
      <c r="Y81" s="14" t="s">
        <v>1485</v>
      </c>
      <c r="AA81" s="27" t="s">
        <v>36</v>
      </c>
      <c r="AE81" s="27" t="s">
        <v>1601</v>
      </c>
      <c r="AF81" s="28" t="s">
        <v>1598</v>
      </c>
    </row>
    <row r="82" spans="1:1029" s="27" customFormat="1" ht="14.1" customHeight="1">
      <c r="A82" s="25" t="str">
        <f>SUBSTITUTE(CONCATENATE(I82,J82,IF(K82="Identifier","ID",IF(AND(K82="Text",OR(I82&lt;&gt;"",J82&lt;&gt;"")),"",K82)),IF(AND(M82&lt;&gt;"Text",K82&lt;&gt;M82,NOT(AND(K82="URI",M82="Identifier")),NOT(AND(K82="UUID",M82="Identifier")),NOT(AND(K82="OID",M82="Identifier"))),IF(M82="Identifier","ID",M82),""))," ","")</f>
        <v>LegalFormCode</v>
      </c>
      <c r="B82" s="26">
        <v>1</v>
      </c>
      <c r="C82" s="29" t="s">
        <v>794</v>
      </c>
      <c r="D82" s="25"/>
      <c r="E82" s="25" t="s">
        <v>1602</v>
      </c>
      <c r="F82" s="25" t="str">
        <f>CONCATENATE( IF(G82="","",CONCATENATE(G82,"_ ")),H82,". ",IF(I82="","",CONCATENATE(I82,"_ ")),L82,IF(OR(I82&lt;&gt;"",L82&lt;&gt;M82),CONCATENATE(". ",M82),""))</f>
        <v>Economic Operator. Legal Form Code. Code</v>
      </c>
      <c r="G82" s="25"/>
      <c r="H82" s="25" t="s">
        <v>481</v>
      </c>
      <c r="I82" s="25"/>
      <c r="J82" s="25" t="s">
        <v>793</v>
      </c>
      <c r="K82" s="25" t="s">
        <v>1489</v>
      </c>
      <c r="L82" s="25" t="str">
        <f>IF(J82&lt;&gt;"",CONCATENATE(J82," ",K82),K82)</f>
        <v>Legal Form Code</v>
      </c>
      <c r="M82" s="25" t="s">
        <v>1489</v>
      </c>
      <c r="N82" s="25"/>
      <c r="O82" s="25" t="str">
        <f>IF(N82&lt;&gt;"",CONCATENATE(N82,"_ ",M82,". Type"),CONCATENATE(M82,". Type"))</f>
        <v>Code. Type</v>
      </c>
      <c r="P82" s="25"/>
      <c r="Q82" s="25"/>
      <c r="R82" s="25" t="s">
        <v>1490</v>
      </c>
      <c r="S82" s="25"/>
      <c r="T82" s="25"/>
      <c r="U82" s="25" t="s">
        <v>1603</v>
      </c>
      <c r="X82" s="27" t="s">
        <v>793</v>
      </c>
      <c r="Y82" s="14" t="s">
        <v>1485</v>
      </c>
      <c r="AA82" s="27" t="s">
        <v>36</v>
      </c>
      <c r="AE82" s="27" t="s">
        <v>36</v>
      </c>
      <c r="AF82" s="28">
        <v>20180307</v>
      </c>
    </row>
    <row r="83" spans="1:1029" s="27" customFormat="1" ht="14.1" customHeight="1">
      <c r="A83" s="20" t="str">
        <f>SUBSTITUTE(SUBSTITUTE(CONCATENATE(I83,IF(L83="Identifier","ID",L83))," ",""),"_","")</f>
        <v>FinancialAccount</v>
      </c>
      <c r="B83" s="21" t="s">
        <v>1502</v>
      </c>
      <c r="C83" s="20" t="s">
        <v>1606</v>
      </c>
      <c r="D83" s="20"/>
      <c r="E83" s="20"/>
      <c r="F83" s="20" t="str">
        <f>CONCATENATE( IF(G83="","",CONCATENATE(G83,"_ ")),H83,". ",IF(I83="","",CONCATENATE(I83,"_ ")),L83,IF(I83="","",CONCATENATE(". ",M83)))</f>
        <v>Economic Operator. Financial Account</v>
      </c>
      <c r="G83" s="20"/>
      <c r="H83" s="20" t="s">
        <v>481</v>
      </c>
      <c r="I83" s="20"/>
      <c r="J83" s="20"/>
      <c r="K83" s="20"/>
      <c r="L83" s="20" t="s">
        <v>1607</v>
      </c>
      <c r="M83" s="20" t="str">
        <f>L83</f>
        <v>Financial Account</v>
      </c>
      <c r="N83" s="20"/>
      <c r="O83" s="20"/>
      <c r="P83" s="20"/>
      <c r="Q83" s="20" t="s">
        <v>1607</v>
      </c>
      <c r="R83" s="20" t="s">
        <v>1507</v>
      </c>
      <c r="S83" s="20"/>
      <c r="T83" s="20"/>
      <c r="U83" s="20"/>
      <c r="V83" s="20"/>
      <c r="W83" s="20"/>
      <c r="X83" s="23"/>
      <c r="Y83" s="23" t="s">
        <v>1485</v>
      </c>
      <c r="Z83" s="23"/>
      <c r="AA83" s="23" t="s">
        <v>1486</v>
      </c>
      <c r="AB83" s="23"/>
      <c r="AC83" s="23"/>
      <c r="AD83" s="23"/>
      <c r="AE83" s="23" t="s">
        <v>36</v>
      </c>
      <c r="AF83" s="22">
        <v>20180307</v>
      </c>
    </row>
    <row r="84" spans="1:1029" s="27" customFormat="1" ht="14.1" customHeight="1">
      <c r="A84" s="20" t="str">
        <f>SUBSTITUTE(SUBSTITUTE(CONCATENATE(I84,IF(L84="Identifier","ID",L84))," ",""),"_","")</f>
        <v>QualifyingParty</v>
      </c>
      <c r="B84" s="21" t="s">
        <v>1502</v>
      </c>
      <c r="C84" s="20" t="s">
        <v>1609</v>
      </c>
      <c r="D84" s="20"/>
      <c r="E84" s="20" t="s">
        <v>1610</v>
      </c>
      <c r="F84" s="20" t="str">
        <f>CONCATENATE( IF(G84="","",CONCATENATE(G84,"_ ")),H84,". ",IF(I84="","",CONCATENATE(I84,"_ ")),L84,IF(I84="","",CONCATENATE(". ",M84)))</f>
        <v>Economic Operator. Qualifying Party</v>
      </c>
      <c r="G84" s="20"/>
      <c r="H84" s="20" t="s">
        <v>481</v>
      </c>
      <c r="I84" s="20"/>
      <c r="J84" s="20"/>
      <c r="K84" s="20"/>
      <c r="L84" s="20" t="str">
        <f>CONCATENATE(IF(P84="","",CONCATENATE(P84,"_ ")),Q84)</f>
        <v>Qualifying Party</v>
      </c>
      <c r="M84" s="20" t="str">
        <f>L84</f>
        <v>Qualifying Party</v>
      </c>
      <c r="N84" s="20"/>
      <c r="O84" s="20"/>
      <c r="P84" s="20"/>
      <c r="Q84" s="20" t="s">
        <v>1611</v>
      </c>
      <c r="R84" s="20" t="s">
        <v>1507</v>
      </c>
      <c r="S84" s="20"/>
      <c r="T84" s="20"/>
      <c r="U84" s="20"/>
      <c r="V84" s="20"/>
      <c r="W84" s="20"/>
      <c r="X84" s="23"/>
      <c r="Y84" s="23" t="s">
        <v>1485</v>
      </c>
      <c r="Z84" s="23"/>
      <c r="AA84" s="23"/>
      <c r="AB84" s="23"/>
      <c r="AC84" s="23"/>
      <c r="AD84" s="23"/>
      <c r="AE84" s="23"/>
      <c r="AF84" s="22"/>
    </row>
    <row r="85" spans="1:1029" s="13" customFormat="1" ht="14.1" customHeight="1">
      <c r="A85" s="11" t="str">
        <f>SUBSTITUTE(CONCATENATE(G85,H85)," ","")</f>
        <v>EconomicOperatorGroup</v>
      </c>
      <c r="B85" s="12"/>
      <c r="C85" s="31" t="s">
        <v>1613</v>
      </c>
      <c r="D85" s="11"/>
      <c r="E85" s="11"/>
      <c r="F85" s="11" t="str">
        <f>CONCATENATE(IF(G85="","",CONCATENATE(G85,"_ ")),H85,". Details")</f>
        <v>Economic Operator Group. Details</v>
      </c>
      <c r="G85" s="11"/>
      <c r="H85" s="24" t="s">
        <v>1614</v>
      </c>
      <c r="I85" s="11"/>
      <c r="J85" s="11"/>
      <c r="K85" s="11"/>
      <c r="L85" s="11"/>
      <c r="M85" s="11"/>
      <c r="N85" s="11"/>
      <c r="O85" s="11"/>
      <c r="P85" s="11"/>
      <c r="Q85" s="11"/>
      <c r="R85" s="11" t="s">
        <v>1483</v>
      </c>
      <c r="S85" s="11" t="s">
        <v>1508</v>
      </c>
      <c r="T85" s="11"/>
      <c r="U85" s="11"/>
      <c r="V85" s="11"/>
      <c r="W85" s="11"/>
      <c r="X85" s="11" t="s">
        <v>481</v>
      </c>
      <c r="Y85" s="11" t="s">
        <v>1485</v>
      </c>
      <c r="Z85" s="11"/>
      <c r="AA85" s="11" t="s">
        <v>1486</v>
      </c>
      <c r="AB85" s="11"/>
      <c r="AC85" s="11"/>
      <c r="AD85" s="11"/>
      <c r="AE85" s="11" t="s">
        <v>1499</v>
      </c>
      <c r="AF85" s="11">
        <v>20180219</v>
      </c>
    </row>
    <row r="86" spans="1:1029" s="27" customFormat="1" ht="14.1" customHeight="1">
      <c r="A86" s="25" t="str">
        <f>SUBSTITUTE(CONCATENATE(I86,J86,IF(K86="Identifier","ID",IF(AND(K86="Text",OR(I86&lt;&gt;"",J86&lt;&gt;"")),"",K86)),IF(AND(M86&lt;&gt;"Text",K86&lt;&gt;M86,NOT(AND(K86="URI",M86="Identifier")),NOT(AND(K86="UUID",M86="Identifier")),NOT(AND(K86="OID",M86="Identifier"))),IF(M86="Identifier","ID",M86),""))," ","")</f>
        <v>ID</v>
      </c>
      <c r="B86" s="26" t="s">
        <v>1498</v>
      </c>
      <c r="C86" s="30" t="s">
        <v>1615</v>
      </c>
      <c r="D86" s="25"/>
      <c r="E86" s="25"/>
      <c r="F86" s="25" t="str">
        <f>CONCATENATE( IF(G86="","",CONCATENATE(G86,"_ ")),H86,". ",IF(I86="","",CONCATENATE(I86,"_ ")),L86,IF(OR(I86&lt;&gt;"",L86&lt;&gt;M86),CONCATENATE(". ",M86),""))</f>
        <v>Economic Operator Group. Identifier</v>
      </c>
      <c r="G86" s="25"/>
      <c r="H86" s="25" t="s">
        <v>1614</v>
      </c>
      <c r="I86" s="25"/>
      <c r="J86" s="25"/>
      <c r="K86" s="25" t="s">
        <v>1497</v>
      </c>
      <c r="L86" s="25" t="str">
        <f>IF(J86&lt;&gt;"",CONCATENATE(J86," ",K86),K86)</f>
        <v>Identifier</v>
      </c>
      <c r="M86" s="25" t="s">
        <v>1497</v>
      </c>
      <c r="N86" s="25"/>
      <c r="O86" s="25" t="str">
        <f>IF(N86&lt;&gt;"",CONCATENATE(N86,"_ ",M86,". Type"),CONCATENATE(M86,". Type"))</f>
        <v>Identifier. Type</v>
      </c>
      <c r="P86" s="25"/>
      <c r="Q86" s="25"/>
      <c r="R86" s="25" t="s">
        <v>1490</v>
      </c>
      <c r="S86" s="25"/>
      <c r="T86" s="25"/>
      <c r="U86" s="25"/>
      <c r="Y86" s="14" t="s">
        <v>1485</v>
      </c>
      <c r="AA86" s="27" t="s">
        <v>1486</v>
      </c>
      <c r="AE86" s="27" t="s">
        <v>1486</v>
      </c>
      <c r="AF86" s="28">
        <v>20180219</v>
      </c>
    </row>
    <row r="87" spans="1:1029" s="27" customFormat="1" ht="14.1" customHeight="1">
      <c r="A87" s="25" t="str">
        <f>SUBSTITUTE(CONCATENATE(I87,J87,IF(K87="Identifier","ID",IF(AND(K87="Text",OR(I87&lt;&gt;"",J87&lt;&gt;"")),"",K87)),IF(AND(M87&lt;&gt;"Text",K87&lt;&gt;M87,NOT(AND(K87="URI",M87="Identifier")),NOT(AND(K87="UUID",M87="Identifier")),NOT(AND(K87="OID",M87="Identifier"))),IF(M87="Identifier","ID",M87),""))," ","")</f>
        <v>Name</v>
      </c>
      <c r="B87" s="26" t="s">
        <v>1498</v>
      </c>
      <c r="C87" s="13" t="s">
        <v>1616</v>
      </c>
      <c r="D87" s="25"/>
      <c r="E87" s="25"/>
      <c r="F87" s="25" t="str">
        <f>CONCATENATE( IF(G87="","",CONCATENATE(G87,"_ ")),H87,". ",IF(I87="","",CONCATENATE(I87,"_ ")),L87,IF(OR(I87&lt;&gt;"",L87&lt;&gt;M87),CONCATENATE(". ",M87),""))</f>
        <v>Economic Operator Group. Name. Text</v>
      </c>
      <c r="G87" s="25"/>
      <c r="H87" s="25" t="s">
        <v>1614</v>
      </c>
      <c r="I87" s="25"/>
      <c r="J87" s="25"/>
      <c r="K87" s="25" t="s">
        <v>933</v>
      </c>
      <c r="L87" s="25" t="str">
        <f>IF(J87&lt;&gt;"",CONCATENATE(J87," ",K87),K87)</f>
        <v>Name</v>
      </c>
      <c r="M87" s="25" t="s">
        <v>1494</v>
      </c>
      <c r="N87" s="25"/>
      <c r="O87" s="25" t="str">
        <f>IF(N87&lt;&gt;"",CONCATENATE(N87,"_ ",M87,". Type"),CONCATENATE(M87,". Type"))</f>
        <v>Text. Type</v>
      </c>
      <c r="P87" s="25"/>
      <c r="Q87" s="25"/>
      <c r="R87" s="25" t="s">
        <v>1490</v>
      </c>
      <c r="S87" s="25"/>
      <c r="T87" s="25"/>
      <c r="U87" s="25"/>
      <c r="Y87" s="14" t="s">
        <v>1485</v>
      </c>
      <c r="AA87" s="27" t="s">
        <v>1486</v>
      </c>
      <c r="AE87" s="27" t="s">
        <v>1486</v>
      </c>
      <c r="AF87" s="28">
        <v>20180219</v>
      </c>
    </row>
    <row r="88" spans="1:1029" s="27" customFormat="1" ht="14.1" customHeight="1">
      <c r="A88" s="25" t="str">
        <f>SUBSTITUTE(CONCATENATE(I88,J88,IF(K88="Identifier","ID",IF(AND(K88="Text",OR(I88&lt;&gt;"",J88&lt;&gt;"")),"",K88)),IF(AND(M88&lt;&gt;"Text",K88&lt;&gt;M88,NOT(AND(K88="URI",M88="Identifier")),NOT(AND(K88="UUID",M88="Identifier")),NOT(AND(K88="OID",M88="Identifier"))),IF(M88="Identifier","ID",M88),""))," ","")</f>
        <v>TypeCode</v>
      </c>
      <c r="B88" s="26" t="s">
        <v>1498</v>
      </c>
      <c r="C88" s="25" t="s">
        <v>1617</v>
      </c>
      <c r="D88" s="25"/>
      <c r="E88" s="25"/>
      <c r="F88" s="25" t="str">
        <f>CONCATENATE( IF(G88="","",CONCATENATE(G88,"_ ")),H88,". ",IF(I88="","",CONCATENATE(I88,"_ ")),L88,IF(OR(I88&lt;&gt;"",L88&lt;&gt;M88),CONCATENATE(". ",M88),""))</f>
        <v>Economic Operator Group. Type Code. Code</v>
      </c>
      <c r="G88" s="25"/>
      <c r="H88" s="25" t="s">
        <v>1614</v>
      </c>
      <c r="I88" s="25"/>
      <c r="J88" s="25" t="s">
        <v>1567</v>
      </c>
      <c r="K88" s="25" t="s">
        <v>1489</v>
      </c>
      <c r="L88" s="25" t="str">
        <f>IF(J88&lt;&gt;"",CONCATENATE(J88," ",K88),K88)</f>
        <v>Type Code</v>
      </c>
      <c r="M88" s="25" t="s">
        <v>1489</v>
      </c>
      <c r="N88" s="25"/>
      <c r="O88" s="25" t="str">
        <f>IF(N88&lt;&gt;"",CONCATENATE(N88,"_ ",M88,". Type"),CONCATENATE(M88,". Type"))</f>
        <v>Code. Type</v>
      </c>
      <c r="P88" s="25"/>
      <c r="Q88" s="25"/>
      <c r="R88" s="25" t="s">
        <v>1490</v>
      </c>
      <c r="S88" s="25"/>
      <c r="T88" s="25" t="s">
        <v>1618</v>
      </c>
      <c r="U88" s="25"/>
      <c r="Y88" s="14" t="s">
        <v>1485</v>
      </c>
      <c r="AA88" s="27" t="s">
        <v>1486</v>
      </c>
      <c r="AE88" s="27" t="s">
        <v>1486</v>
      </c>
      <c r="AF88" s="28">
        <v>20180219</v>
      </c>
    </row>
    <row r="89" spans="1:1029" s="27" customFormat="1" ht="14.1" customHeight="1">
      <c r="A89" s="20" t="str">
        <f>SUBSTITUTE(SUBSTITUTE(CONCATENATE(I89,IF(L89="Identifier","ID",L89))," ",""),"_","")</f>
        <v>HasEconomicOperator</v>
      </c>
      <c r="B89" s="21" t="s">
        <v>1492</v>
      </c>
      <c r="C89" s="20" t="s">
        <v>1619</v>
      </c>
      <c r="D89" s="20"/>
      <c r="E89" s="20"/>
      <c r="F89" s="20" t="str">
        <f>CONCATENATE( IF(G89="","",CONCATENATE(G89,"_ ")),H89,". ",IF(I89="","",CONCATENATE(I89,"_ ")),L89,IF(I89="","",CONCATENATE(". ",M89)))</f>
        <v>Economic Operator Group. Has_ Economic Operator. Economic Operator</v>
      </c>
      <c r="G89" s="20"/>
      <c r="H89" s="20" t="s">
        <v>1614</v>
      </c>
      <c r="I89" s="20" t="s">
        <v>1519</v>
      </c>
      <c r="J89" s="20"/>
      <c r="K89" s="20"/>
      <c r="L89" s="20" t="str">
        <f>CONCATENATE(IF(P89="","",CONCATENATE(P89,"_ ")),Q89)</f>
        <v>Economic Operator</v>
      </c>
      <c r="M89" s="20" t="str">
        <f>L89</f>
        <v>Economic Operator</v>
      </c>
      <c r="N89" s="20"/>
      <c r="O89" s="20"/>
      <c r="P89" s="20"/>
      <c r="Q89" s="20" t="s">
        <v>481</v>
      </c>
      <c r="R89" s="20" t="s">
        <v>1507</v>
      </c>
      <c r="S89" s="20"/>
      <c r="T89" s="20"/>
      <c r="U89" s="20"/>
      <c r="V89" s="20"/>
      <c r="W89" s="20"/>
      <c r="X89" s="23"/>
      <c r="Y89" s="23" t="s">
        <v>1485</v>
      </c>
      <c r="Z89" s="23"/>
      <c r="AA89" s="23" t="s">
        <v>1486</v>
      </c>
      <c r="AB89" s="23"/>
      <c r="AC89" s="23"/>
      <c r="AD89" s="23"/>
      <c r="AE89" s="23" t="s">
        <v>36</v>
      </c>
      <c r="AF89" s="22">
        <v>20180219</v>
      </c>
    </row>
    <row r="90" spans="1:1029" s="13" customFormat="1" ht="14.1" customHeight="1">
      <c r="A90" s="11" t="str">
        <f>SUBSTITUTE(CONCATENATE(G90,H90)," ","")</f>
        <v>e-Auction</v>
      </c>
      <c r="B90" s="12"/>
      <c r="C90" s="24" t="s">
        <v>441</v>
      </c>
      <c r="D90" s="11"/>
      <c r="E90" s="11"/>
      <c r="F90" s="11" t="str">
        <f>CONCATENATE(IF(G90="","",CONCATENATE(G90,"_ ")),H90,". Details")</f>
        <v>e-Auction. Details</v>
      </c>
      <c r="G90" s="11"/>
      <c r="H90" s="24" t="s">
        <v>437</v>
      </c>
      <c r="I90" s="11"/>
      <c r="J90" s="11"/>
      <c r="K90" s="11"/>
      <c r="L90" s="11"/>
      <c r="M90" s="11"/>
      <c r="N90" s="11"/>
      <c r="O90" s="11"/>
      <c r="P90" s="11"/>
      <c r="Q90" s="11"/>
      <c r="R90" s="11" t="s">
        <v>1483</v>
      </c>
      <c r="S90" s="11" t="s">
        <v>1620</v>
      </c>
      <c r="T90" s="11"/>
      <c r="U90" s="11"/>
      <c r="V90" s="11"/>
      <c r="W90" s="11"/>
      <c r="X90" s="11" t="s">
        <v>437</v>
      </c>
      <c r="Y90" s="11" t="s">
        <v>1485</v>
      </c>
      <c r="Z90" s="11"/>
      <c r="AA90" s="11" t="s">
        <v>36</v>
      </c>
      <c r="AB90" s="11"/>
      <c r="AC90" s="11"/>
      <c r="AD90" s="11"/>
      <c r="AE90" s="11" t="s">
        <v>1486</v>
      </c>
      <c r="AF90" s="11">
        <v>20180220</v>
      </c>
    </row>
    <row r="91" spans="1:1029" s="27" customFormat="1" ht="14.1" customHeight="1">
      <c r="A91" s="25" t="str">
        <f>SUBSTITUTE(CONCATENATE(I91,J91,IF(K91="Identifier","ID",IF(AND(K91="Text",OR(I91&lt;&gt;"",J91&lt;&gt;"")),"",K91)),IF(AND(M91&lt;&gt;"Text",K91&lt;&gt;M91,NOT(AND(K91="URI",M91="Identifier")),NOT(AND(K91="UUID",M91="Identifier")),NOT(AND(K91="OID",M91="Identifier"))),IF(M91="Identifier","ID",M91),""))," ","")</f>
        <v>ID</v>
      </c>
      <c r="B91" s="26" t="s">
        <v>1498</v>
      </c>
      <c r="C91" s="29" t="s">
        <v>1621</v>
      </c>
      <c r="D91" s="25"/>
      <c r="E91" s="25"/>
      <c r="F91" s="25" t="str">
        <f>CONCATENATE( IF(G91="","",CONCATENATE(G91,"_ ")),H91,". ",IF(I91="","",CONCATENATE(I91,"_ ")),L91,IF(OR(I91&lt;&gt;"",L91&lt;&gt;M91),CONCATENATE(". ",M91),""))</f>
        <v>e-Auction. Identifier</v>
      </c>
      <c r="G91" s="25"/>
      <c r="H91" s="25" t="s">
        <v>437</v>
      </c>
      <c r="I91" s="25"/>
      <c r="J91" s="25"/>
      <c r="K91" s="25" t="s">
        <v>1497</v>
      </c>
      <c r="L91" s="25" t="str">
        <f>IF(J91&lt;&gt;"",CONCATENATE(J91," ",K91),K91)</f>
        <v>Identifier</v>
      </c>
      <c r="M91" s="25" t="s">
        <v>1497</v>
      </c>
      <c r="N91" s="25"/>
      <c r="O91" s="25" t="str">
        <f>IF(N91&lt;&gt;"",CONCATENATE(N91,"_ ",M91,". Type"),CONCATENATE(M91,". Type"))</f>
        <v>Identifier. Type</v>
      </c>
      <c r="P91" s="25"/>
      <c r="Q91" s="25"/>
      <c r="R91" s="25" t="s">
        <v>1490</v>
      </c>
      <c r="S91" s="25"/>
      <c r="T91" s="25"/>
      <c r="U91" s="25"/>
      <c r="Y91" s="14" t="s">
        <v>1485</v>
      </c>
      <c r="AF91" s="28">
        <v>20180220</v>
      </c>
    </row>
    <row r="92" spans="1:1029" s="27" customFormat="1" ht="14.1" customHeight="1">
      <c r="A92" s="25" t="str">
        <f>SUBSTITUTE(CONCATENATE(I92,J92,IF(K92="Identifier","ID",IF(AND(K92="Text",OR(I92&lt;&gt;"",J92&lt;&gt;"")),"",K92)),IF(AND(M92&lt;&gt;"Text",K92&lt;&gt;M92,NOT(AND(K92="URI",M92="Identifier")),NOT(AND(K92="UUID",M92="Identifier")),NOT(AND(K92="OID",M92="Identifier"))),IF(M92="Identifier","ID",M92),""))," ","")</f>
        <v>URI</v>
      </c>
      <c r="B92" s="26" t="s">
        <v>1498</v>
      </c>
      <c r="C92" s="14" t="s">
        <v>1622</v>
      </c>
      <c r="D92" s="25"/>
      <c r="E92" s="25"/>
      <c r="F92" s="25" t="str">
        <f>CONCATENATE( IF(G92="","",CONCATENATE(G92,"_ ")),H92,". ",IF(I92="","",CONCATENATE(I92,"_ ")),L92,IF(OR(I92&lt;&gt;"",L92&lt;&gt;M92),CONCATENATE(". ",M92),""))</f>
        <v>e-Auction. URI. Identifier</v>
      </c>
      <c r="G92" s="25"/>
      <c r="H92" s="25" t="s">
        <v>437</v>
      </c>
      <c r="I92" s="25"/>
      <c r="J92" s="25"/>
      <c r="K92" s="14" t="s">
        <v>1496</v>
      </c>
      <c r="L92" s="14" t="str">
        <f>IF(J92&lt;&gt;"",CONCATENATE(J92," ",K92),K92)</f>
        <v>URI</v>
      </c>
      <c r="M92" s="14" t="s">
        <v>1497</v>
      </c>
      <c r="N92" s="14"/>
      <c r="O92" s="14" t="str">
        <f>IF(N92&lt;&gt;"",CONCATENATE(N92,"_ ",M92,". Type"),CONCATENATE(M92,". Type"))</f>
        <v>Identifier. Type</v>
      </c>
      <c r="P92" s="14"/>
      <c r="Q92" s="14"/>
      <c r="R92" s="14" t="s">
        <v>1490</v>
      </c>
      <c r="S92" s="14"/>
      <c r="T92" s="14"/>
      <c r="U92" s="14"/>
      <c r="V92" s="14"/>
      <c r="W92" s="14"/>
      <c r="X92" s="14" t="s">
        <v>464</v>
      </c>
      <c r="Y92" s="14" t="s">
        <v>1485</v>
      </c>
      <c r="Z92" s="14"/>
      <c r="AA92" s="27" t="s">
        <v>36</v>
      </c>
      <c r="AE92" s="27" t="s">
        <v>36</v>
      </c>
      <c r="AF92" s="17">
        <v>20180220</v>
      </c>
    </row>
    <row r="93" spans="1:1029">
      <c r="A93" s="14" t="str">
        <f>SUBSTITUTE(CONCATENATE(I93,J93,IF(K93="Identifier","ID",IF(AND(K93="Text",OR(I93&lt;&gt;"",J93&lt;&gt;"")),"",K93)),IF(AND(M93&lt;&gt;"Text",K93&lt;&gt;M93,NOT(AND(K93="URI",M93="Identifier")),NOT(AND(K93="UUID",M93="Identifier")),NOT(AND(K93="OID",M93="Identifier"))),IF(M93="Identifier","ID",M93),""))," ","")</f>
        <v>AdditionalInformation</v>
      </c>
      <c r="B93" s="19" t="s">
        <v>1498</v>
      </c>
      <c r="C93" s="13" t="s">
        <v>1623</v>
      </c>
      <c r="F93" s="14" t="str">
        <f>CONCATENATE( IF(G93="","",CONCATENATE(G93,"_ ")),H93,". ",IF(I93="","",CONCATENATE(I93,"_ ")),L93,IF(OR(I93&lt;&gt;"",L93&lt;&gt;M93),CONCATENATE(". ",M93),""))</f>
        <v>e-Auction. Additional Information. Text</v>
      </c>
      <c r="H93" s="25" t="s">
        <v>437</v>
      </c>
      <c r="I93" s="14"/>
      <c r="J93" s="14"/>
      <c r="K93" s="14" t="s">
        <v>81</v>
      </c>
      <c r="L93" s="14" t="str">
        <f>IF(J93&lt;&gt;"",CONCATENATE(J93," ",K93),K93)</f>
        <v>Additional Information</v>
      </c>
      <c r="M93" s="14" t="s">
        <v>1494</v>
      </c>
      <c r="N93" s="14"/>
      <c r="O93" s="14" t="str">
        <f>IF(N93&lt;&gt;"",CONCATENATE(N93,"_ ",M93,". Type"),CONCATENATE(M93,". Type"))</f>
        <v>Text. Type</v>
      </c>
      <c r="P93" s="14"/>
      <c r="Q93" s="14"/>
      <c r="R93" s="14" t="s">
        <v>1490</v>
      </c>
      <c r="S93" s="14"/>
      <c r="T93" s="14"/>
      <c r="U93" s="14"/>
      <c r="V93" s="14"/>
      <c r="W93" s="14"/>
      <c r="X93" s="14" t="s">
        <v>448</v>
      </c>
      <c r="Y93" s="14" t="s">
        <v>1485</v>
      </c>
      <c r="Z93" s="14"/>
      <c r="AA93" s="14"/>
      <c r="AB93" s="14"/>
      <c r="AC93" s="14"/>
      <c r="AD93" s="14"/>
      <c r="AE93" s="14"/>
      <c r="AF93" s="17">
        <v>20180220</v>
      </c>
      <c r="AG93"/>
      <c r="AH93"/>
      <c r="AI93"/>
      <c r="AJ93"/>
      <c r="AK93"/>
      <c r="AL93"/>
      <c r="AM93"/>
      <c r="AN93"/>
      <c r="AO93"/>
      <c r="AP93"/>
      <c r="AQ93"/>
      <c r="AR93"/>
      <c r="AS93"/>
      <c r="AT93"/>
      <c r="AU93"/>
      <c r="AV93"/>
      <c r="AW93"/>
      <c r="AX93"/>
      <c r="AY93"/>
      <c r="AZ93"/>
      <c r="BA93"/>
      <c r="BB93"/>
      <c r="BC93"/>
      <c r="BD93"/>
      <c r="BE93"/>
      <c r="BF93"/>
      <c r="BG93"/>
      <c r="BH93"/>
      <c r="BI93"/>
      <c r="BJ93"/>
      <c r="BK93"/>
      <c r="BL93"/>
      <c r="BM93"/>
      <c r="BN93"/>
      <c r="BO93"/>
      <c r="BP93"/>
      <c r="BQ93"/>
      <c r="BR93"/>
      <c r="BS93"/>
      <c r="BT93"/>
      <c r="BU93"/>
      <c r="BV93"/>
      <c r="BW93"/>
      <c r="BX93"/>
      <c r="BY93"/>
      <c r="BZ93"/>
      <c r="CA93"/>
      <c r="CB93"/>
      <c r="CC93"/>
      <c r="CD93"/>
      <c r="CE93"/>
      <c r="CF93"/>
      <c r="CG93"/>
      <c r="CH93"/>
      <c r="CI93"/>
      <c r="CJ93"/>
      <c r="CK93"/>
      <c r="CL93"/>
      <c r="CM93"/>
      <c r="CN93"/>
      <c r="CO93"/>
      <c r="CP93"/>
      <c r="CQ93"/>
      <c r="CR93"/>
      <c r="CS93"/>
      <c r="CT93"/>
      <c r="CU93"/>
      <c r="CV93"/>
      <c r="CW93"/>
      <c r="CX93"/>
      <c r="CY93"/>
      <c r="CZ93"/>
      <c r="DA93"/>
      <c r="DB93"/>
      <c r="DC93"/>
      <c r="DD93"/>
      <c r="DE93"/>
      <c r="DF93"/>
      <c r="DG93"/>
      <c r="DH93"/>
      <c r="DI93"/>
      <c r="DJ93"/>
      <c r="DK93"/>
      <c r="DL93"/>
      <c r="DM93"/>
      <c r="DN93"/>
      <c r="DO93"/>
      <c r="DP93"/>
      <c r="DQ93"/>
      <c r="DR93"/>
      <c r="DS93"/>
      <c r="DT93"/>
      <c r="DU93"/>
      <c r="DV93"/>
      <c r="DW93"/>
      <c r="DX93"/>
      <c r="DY93"/>
      <c r="DZ93"/>
      <c r="EA93"/>
      <c r="EB93"/>
      <c r="EC93"/>
      <c r="ED93"/>
      <c r="EE93"/>
      <c r="EF93"/>
      <c r="EG93"/>
      <c r="EH93"/>
      <c r="EI93"/>
      <c r="EJ93"/>
      <c r="EK93"/>
      <c r="EL93"/>
      <c r="EM93"/>
      <c r="EN93"/>
      <c r="EO93"/>
      <c r="EP93"/>
      <c r="EQ93"/>
      <c r="ER93"/>
      <c r="ES93"/>
      <c r="ET93"/>
      <c r="EU93"/>
      <c r="EV93"/>
      <c r="EW93"/>
      <c r="EX93"/>
      <c r="EY93"/>
      <c r="EZ93"/>
      <c r="FA93"/>
      <c r="FB93"/>
      <c r="FC93"/>
      <c r="FD93"/>
      <c r="FE93"/>
      <c r="FF93"/>
      <c r="FG93"/>
      <c r="FH93"/>
      <c r="FI93"/>
      <c r="FJ93"/>
      <c r="FK93"/>
      <c r="FL93"/>
      <c r="FM93"/>
      <c r="FN93"/>
      <c r="FO93"/>
      <c r="FP93"/>
      <c r="FQ93"/>
      <c r="FR93"/>
      <c r="FS93"/>
      <c r="FT93"/>
      <c r="FU93"/>
      <c r="FV93"/>
      <c r="FW93"/>
      <c r="FX93"/>
      <c r="FY93"/>
      <c r="FZ93"/>
      <c r="GA93"/>
      <c r="GB93"/>
      <c r="GC93"/>
      <c r="GD93"/>
      <c r="GE93"/>
      <c r="GF93"/>
      <c r="GG93"/>
      <c r="GH93"/>
      <c r="GI93"/>
      <c r="GJ93"/>
      <c r="GK93"/>
      <c r="GL93"/>
      <c r="GM93"/>
      <c r="GN93"/>
      <c r="GO93"/>
      <c r="GP93"/>
      <c r="GQ93"/>
      <c r="GR93"/>
      <c r="GS93"/>
      <c r="GT93"/>
      <c r="GU93"/>
      <c r="GV93"/>
      <c r="GW93"/>
      <c r="GX93"/>
      <c r="GY93"/>
      <c r="GZ93"/>
      <c r="HA93"/>
      <c r="HB93"/>
      <c r="HC93"/>
      <c r="HD93"/>
      <c r="HE93"/>
      <c r="HF93"/>
      <c r="HG93"/>
      <c r="HH93"/>
      <c r="HI93"/>
      <c r="HJ93"/>
      <c r="HK93"/>
      <c r="HL93"/>
      <c r="HM93"/>
      <c r="HN93"/>
      <c r="HO93"/>
      <c r="HP93"/>
      <c r="HQ93"/>
      <c r="HR93"/>
      <c r="HS93"/>
      <c r="HT93"/>
      <c r="HU93"/>
      <c r="HV93"/>
      <c r="HW93"/>
      <c r="HX93"/>
      <c r="HY93"/>
      <c r="HZ93"/>
      <c r="IA93"/>
      <c r="IB93"/>
      <c r="IC93"/>
      <c r="ID93"/>
      <c r="IE93"/>
      <c r="IF93"/>
      <c r="IG93"/>
      <c r="IH93"/>
      <c r="II93"/>
      <c r="IJ93"/>
      <c r="IK93"/>
      <c r="IL93"/>
      <c r="IM93"/>
      <c r="IN93"/>
      <c r="IO93"/>
      <c r="IP93"/>
      <c r="IQ93"/>
      <c r="IR93"/>
      <c r="IS93"/>
      <c r="IT93"/>
      <c r="IU93"/>
      <c r="IV93"/>
      <c r="IW93"/>
      <c r="IX93"/>
      <c r="IY93"/>
      <c r="IZ93"/>
      <c r="JA93"/>
      <c r="JB93"/>
      <c r="JC93"/>
      <c r="JD93"/>
      <c r="JE93"/>
      <c r="JF93"/>
      <c r="JG93"/>
      <c r="JH93"/>
      <c r="JI93"/>
      <c r="JJ93"/>
      <c r="JK93"/>
      <c r="JL93"/>
      <c r="JM93"/>
      <c r="JN93"/>
      <c r="JO93"/>
      <c r="JP93"/>
      <c r="JQ93"/>
      <c r="JR93"/>
      <c r="JS93"/>
      <c r="JT93"/>
      <c r="JU93"/>
      <c r="JV93"/>
      <c r="JW93"/>
      <c r="JX93"/>
      <c r="JY93"/>
      <c r="JZ93"/>
      <c r="KA93"/>
      <c r="KB93"/>
      <c r="KC93"/>
      <c r="KD93"/>
      <c r="KE93"/>
      <c r="KF93"/>
      <c r="KG93"/>
      <c r="KH93"/>
      <c r="KI93"/>
      <c r="KJ93"/>
      <c r="KK93"/>
      <c r="KL93"/>
      <c r="KM93"/>
      <c r="KN93"/>
      <c r="KO93"/>
      <c r="KP93"/>
      <c r="KQ93"/>
      <c r="KR93"/>
      <c r="KS93"/>
      <c r="KT93"/>
      <c r="KU93"/>
      <c r="KV93"/>
      <c r="KW93"/>
      <c r="KX93"/>
      <c r="KY93"/>
      <c r="KZ93"/>
      <c r="LA93"/>
      <c r="LB93"/>
      <c r="LC93"/>
      <c r="LD93"/>
      <c r="LE93"/>
      <c r="LF93"/>
      <c r="LG93"/>
      <c r="LH93"/>
      <c r="LI93"/>
      <c r="LJ93"/>
      <c r="LK93"/>
      <c r="LL93"/>
      <c r="LM93"/>
      <c r="LN93"/>
      <c r="LO93"/>
      <c r="LP93"/>
      <c r="LQ93"/>
      <c r="LR93"/>
      <c r="LS93"/>
      <c r="LT93"/>
      <c r="LU93"/>
      <c r="LV93"/>
      <c r="LW93"/>
      <c r="LX93"/>
      <c r="LY93"/>
      <c r="LZ93"/>
      <c r="MA93"/>
      <c r="MB93"/>
      <c r="MC93"/>
      <c r="MD93"/>
      <c r="ME93"/>
      <c r="MF93"/>
      <c r="MG93"/>
      <c r="MH93"/>
      <c r="MI93"/>
      <c r="MJ93"/>
      <c r="MK93"/>
      <c r="ML93"/>
      <c r="MM93"/>
      <c r="MN93"/>
      <c r="MO93"/>
      <c r="MP93"/>
      <c r="MQ93"/>
      <c r="MR93"/>
      <c r="MS93"/>
      <c r="MT93"/>
      <c r="MU93"/>
      <c r="MV93"/>
      <c r="MW93"/>
      <c r="MX93"/>
      <c r="MY93"/>
      <c r="MZ93"/>
      <c r="NA93"/>
      <c r="NB93"/>
      <c r="NC93"/>
      <c r="ND93"/>
      <c r="NE93"/>
      <c r="NF93"/>
      <c r="NG93"/>
      <c r="NH93"/>
      <c r="NI93"/>
      <c r="NJ93"/>
      <c r="NK93"/>
      <c r="NL93"/>
      <c r="NM93"/>
      <c r="NN93"/>
      <c r="NO93"/>
      <c r="NP93"/>
      <c r="NQ93"/>
      <c r="NR93"/>
      <c r="NS93"/>
      <c r="NT93"/>
      <c r="NU93"/>
      <c r="NV93"/>
      <c r="NW93"/>
      <c r="NX93"/>
      <c r="NY93"/>
      <c r="NZ93"/>
      <c r="OA93"/>
      <c r="OB93"/>
      <c r="OC93"/>
      <c r="OD93"/>
      <c r="OE93"/>
      <c r="OF93"/>
      <c r="OG93"/>
      <c r="OH93"/>
      <c r="OI93"/>
      <c r="OJ93"/>
      <c r="OK93"/>
      <c r="OL93"/>
      <c r="OM93"/>
      <c r="ON93"/>
      <c r="OO93"/>
      <c r="OP93"/>
      <c r="OQ93"/>
      <c r="OR93"/>
      <c r="OS93"/>
      <c r="OT93"/>
      <c r="OU93"/>
      <c r="OV93"/>
      <c r="OW93"/>
      <c r="OX93"/>
      <c r="OY93"/>
      <c r="OZ93"/>
      <c r="PA93"/>
      <c r="PB93"/>
      <c r="PC93"/>
      <c r="PD93"/>
      <c r="PE93"/>
      <c r="PF93"/>
      <c r="PG93"/>
      <c r="PH93"/>
      <c r="PI93"/>
      <c r="PJ93"/>
      <c r="PK93"/>
      <c r="PL93"/>
      <c r="PM93"/>
      <c r="PN93"/>
      <c r="PO93"/>
      <c r="PP93"/>
      <c r="PQ93"/>
      <c r="PR93"/>
      <c r="PS93"/>
      <c r="PT93"/>
      <c r="PU93"/>
      <c r="PV93"/>
      <c r="PW93"/>
      <c r="PX93"/>
      <c r="PY93"/>
      <c r="PZ93"/>
      <c r="QA93"/>
      <c r="QB93"/>
      <c r="QC93"/>
      <c r="QD93"/>
      <c r="QE93"/>
      <c r="QF93"/>
      <c r="QG93"/>
      <c r="QH93"/>
      <c r="QI93"/>
      <c r="QJ93"/>
      <c r="QK93"/>
      <c r="QL93"/>
      <c r="QM93"/>
      <c r="QN93"/>
      <c r="QO93"/>
      <c r="QP93"/>
      <c r="QQ93"/>
      <c r="QR93"/>
      <c r="QS93"/>
      <c r="QT93"/>
      <c r="QU93"/>
      <c r="QV93"/>
      <c r="QW93"/>
      <c r="QX93"/>
      <c r="QY93"/>
      <c r="QZ93"/>
      <c r="RA93"/>
      <c r="RB93"/>
      <c r="RC93"/>
      <c r="RD93"/>
      <c r="RE93"/>
      <c r="RF93"/>
      <c r="RG93"/>
      <c r="RH93"/>
      <c r="RI93"/>
      <c r="RJ93"/>
      <c r="RK93"/>
      <c r="RL93"/>
      <c r="RM93"/>
      <c r="RN93"/>
      <c r="RO93"/>
      <c r="RP93"/>
      <c r="RQ93"/>
      <c r="RR93"/>
      <c r="RS93"/>
      <c r="RT93"/>
      <c r="RU93"/>
      <c r="RV93"/>
      <c r="RW93"/>
      <c r="RX93"/>
      <c r="RY93"/>
      <c r="RZ93"/>
      <c r="SA93"/>
      <c r="SB93"/>
      <c r="SC93"/>
      <c r="SD93"/>
      <c r="SE93"/>
      <c r="SF93"/>
      <c r="SG93"/>
      <c r="SH93"/>
      <c r="SI93"/>
      <c r="SJ93"/>
      <c r="SK93"/>
      <c r="SL93"/>
      <c r="SM93"/>
      <c r="SN93"/>
      <c r="SO93"/>
      <c r="SP93"/>
      <c r="SQ93"/>
      <c r="SR93"/>
      <c r="SS93"/>
      <c r="ST93"/>
      <c r="SU93"/>
      <c r="SV93"/>
      <c r="SW93"/>
      <c r="SX93"/>
      <c r="SY93"/>
      <c r="SZ93"/>
      <c r="TA93"/>
      <c r="TB93"/>
      <c r="TC93"/>
      <c r="TD93"/>
      <c r="TE93"/>
      <c r="TF93"/>
      <c r="TG93"/>
      <c r="TH93"/>
      <c r="TI93"/>
      <c r="TJ93"/>
      <c r="TK93"/>
      <c r="TL93"/>
      <c r="TM93"/>
      <c r="TN93"/>
      <c r="TO93"/>
      <c r="TP93"/>
      <c r="TQ93"/>
      <c r="TR93"/>
      <c r="TS93"/>
      <c r="TT93"/>
      <c r="TU93"/>
      <c r="TV93"/>
      <c r="TW93"/>
      <c r="TX93"/>
      <c r="TY93"/>
      <c r="TZ93"/>
      <c r="UA93"/>
      <c r="UB93"/>
      <c r="UC93"/>
      <c r="UD93"/>
      <c r="UE93"/>
      <c r="UF93"/>
      <c r="UG93"/>
      <c r="UH93"/>
      <c r="UI93"/>
      <c r="UJ93"/>
      <c r="UK93"/>
      <c r="UL93"/>
      <c r="UM93"/>
      <c r="UN93"/>
      <c r="UO93"/>
      <c r="UP93"/>
      <c r="UQ93"/>
      <c r="UR93"/>
      <c r="US93"/>
      <c r="UT93"/>
      <c r="UU93"/>
      <c r="UV93"/>
      <c r="UW93"/>
      <c r="UX93"/>
      <c r="UY93"/>
      <c r="UZ93"/>
      <c r="VA93"/>
      <c r="VB93"/>
      <c r="VC93"/>
      <c r="VD93"/>
      <c r="VE93"/>
      <c r="VF93"/>
      <c r="VG93"/>
      <c r="VH93"/>
      <c r="VI93"/>
      <c r="VJ93"/>
      <c r="VK93"/>
      <c r="VL93"/>
      <c r="VM93"/>
      <c r="VN93"/>
      <c r="VO93"/>
      <c r="VP93"/>
      <c r="VQ93"/>
      <c r="VR93"/>
      <c r="VS93"/>
      <c r="VT93"/>
      <c r="VU93"/>
      <c r="VV93"/>
      <c r="VW93"/>
      <c r="VX93"/>
      <c r="VY93"/>
      <c r="VZ93"/>
      <c r="WA93"/>
      <c r="WB93"/>
      <c r="WC93"/>
      <c r="WD93"/>
      <c r="WE93"/>
      <c r="WF93"/>
      <c r="WG93"/>
      <c r="WH93"/>
      <c r="WI93"/>
      <c r="WJ93"/>
      <c r="WK93"/>
      <c r="WL93"/>
      <c r="WM93"/>
      <c r="WN93"/>
      <c r="WO93"/>
      <c r="WP93"/>
      <c r="WQ93"/>
      <c r="WR93"/>
      <c r="WS93"/>
      <c r="WT93"/>
      <c r="WU93"/>
      <c r="WV93"/>
      <c r="WW93"/>
      <c r="WX93"/>
      <c r="WY93"/>
      <c r="WZ93"/>
      <c r="XA93"/>
      <c r="XB93"/>
      <c r="XC93"/>
      <c r="XD93"/>
      <c r="XE93"/>
      <c r="XF93"/>
      <c r="XG93"/>
      <c r="XH93"/>
      <c r="XI93"/>
      <c r="XJ93"/>
      <c r="XK93"/>
      <c r="XL93"/>
      <c r="XM93"/>
      <c r="XN93"/>
      <c r="XO93"/>
      <c r="XP93"/>
      <c r="XQ93"/>
      <c r="XR93"/>
      <c r="XS93"/>
      <c r="XT93"/>
      <c r="XU93"/>
      <c r="XV93"/>
      <c r="XW93"/>
      <c r="XX93"/>
      <c r="XY93"/>
      <c r="XZ93"/>
      <c r="YA93"/>
      <c r="YB93"/>
      <c r="YC93"/>
      <c r="YD93"/>
      <c r="YE93"/>
      <c r="YF93"/>
      <c r="YG93"/>
      <c r="YH93"/>
      <c r="YI93"/>
      <c r="YJ93"/>
      <c r="YK93"/>
      <c r="YL93"/>
      <c r="YM93"/>
      <c r="YN93"/>
      <c r="YO93"/>
      <c r="YP93"/>
      <c r="YQ93"/>
      <c r="YR93"/>
      <c r="YS93"/>
      <c r="YT93"/>
      <c r="YU93"/>
      <c r="YV93"/>
      <c r="YW93"/>
      <c r="YX93"/>
      <c r="YY93"/>
      <c r="YZ93"/>
      <c r="ZA93"/>
      <c r="ZB93"/>
      <c r="ZC93"/>
      <c r="ZD93"/>
      <c r="ZE93"/>
      <c r="ZF93"/>
      <c r="ZG93"/>
      <c r="ZH93"/>
      <c r="ZI93"/>
      <c r="ZJ93"/>
      <c r="ZK93"/>
      <c r="ZL93"/>
      <c r="ZM93"/>
      <c r="ZN93"/>
      <c r="ZO93"/>
      <c r="ZP93"/>
      <c r="ZQ93"/>
      <c r="ZR93"/>
      <c r="ZS93"/>
      <c r="ZT93"/>
      <c r="ZU93"/>
      <c r="ZV93"/>
      <c r="ZW93"/>
      <c r="ZX93"/>
      <c r="ZY93"/>
      <c r="ZZ93"/>
      <c r="AAA93"/>
      <c r="AAB93"/>
      <c r="AAC93"/>
      <c r="AAD93"/>
      <c r="AAE93"/>
      <c r="AAF93"/>
      <c r="AAG93"/>
      <c r="AAH93"/>
      <c r="AAI93"/>
      <c r="AAJ93"/>
      <c r="AAK93"/>
      <c r="AAL93"/>
      <c r="AAM93"/>
      <c r="AAN93"/>
      <c r="AAO93"/>
      <c r="AAP93"/>
      <c r="AAQ93"/>
      <c r="AAR93"/>
      <c r="AAS93"/>
      <c r="AAT93"/>
      <c r="AAU93"/>
      <c r="AAV93"/>
      <c r="AAW93"/>
      <c r="AAX93"/>
      <c r="AAY93"/>
      <c r="AAZ93"/>
      <c r="ABA93"/>
      <c r="ABB93"/>
      <c r="ABC93"/>
      <c r="ABD93"/>
      <c r="ABE93"/>
      <c r="ABF93"/>
      <c r="ABG93"/>
      <c r="ABH93"/>
      <c r="ABI93"/>
      <c r="ABJ93"/>
      <c r="ABK93"/>
      <c r="ABL93"/>
      <c r="ABM93"/>
      <c r="ABN93"/>
      <c r="ABO93"/>
      <c r="ABP93"/>
      <c r="ABQ93"/>
      <c r="ABR93"/>
      <c r="ABS93"/>
      <c r="ABT93"/>
      <c r="ABU93"/>
      <c r="ABV93"/>
      <c r="ABW93"/>
      <c r="ABX93"/>
      <c r="ABY93"/>
      <c r="ABZ93"/>
      <c r="ACA93"/>
      <c r="ACB93"/>
      <c r="ACC93"/>
      <c r="ACD93"/>
      <c r="ACE93"/>
      <c r="ACF93"/>
      <c r="ACG93"/>
      <c r="ACH93"/>
      <c r="ACI93"/>
      <c r="ACJ93"/>
      <c r="ACK93"/>
      <c r="ACL93"/>
      <c r="ACM93"/>
      <c r="ACN93"/>
      <c r="ACO93"/>
      <c r="ACP93"/>
      <c r="ACQ93"/>
      <c r="ACR93"/>
      <c r="ACS93"/>
      <c r="ACT93"/>
      <c r="ACU93"/>
      <c r="ACV93"/>
      <c r="ACW93"/>
      <c r="ACX93"/>
      <c r="ACY93"/>
      <c r="ACZ93"/>
      <c r="ADA93"/>
      <c r="ADB93"/>
      <c r="ADC93"/>
      <c r="ADD93"/>
      <c r="ADE93"/>
      <c r="ADF93"/>
      <c r="ADG93"/>
      <c r="ADH93"/>
      <c r="ADI93"/>
      <c r="ADJ93"/>
      <c r="ADK93"/>
      <c r="ADL93"/>
      <c r="ADM93"/>
      <c r="ADN93"/>
      <c r="ADO93"/>
      <c r="ADP93"/>
      <c r="ADQ93"/>
      <c r="ADR93"/>
      <c r="ADS93"/>
      <c r="ADT93"/>
      <c r="ADU93"/>
      <c r="ADV93"/>
      <c r="ADW93"/>
      <c r="ADX93"/>
      <c r="ADY93"/>
      <c r="ADZ93"/>
      <c r="AEA93"/>
      <c r="AEB93"/>
      <c r="AEC93"/>
      <c r="AED93"/>
      <c r="AEE93"/>
      <c r="AEF93"/>
      <c r="AEG93"/>
      <c r="AEH93"/>
      <c r="AEI93"/>
      <c r="AEJ93"/>
      <c r="AEK93"/>
      <c r="AEL93"/>
      <c r="AEM93"/>
      <c r="AEN93"/>
      <c r="AEO93"/>
      <c r="AEP93"/>
      <c r="AEQ93"/>
      <c r="AER93"/>
      <c r="AES93"/>
      <c r="AET93"/>
      <c r="AEU93"/>
      <c r="AEV93"/>
      <c r="AEW93"/>
      <c r="AEX93"/>
      <c r="AEY93"/>
      <c r="AEZ93"/>
      <c r="AFA93"/>
      <c r="AFB93"/>
      <c r="AFC93"/>
      <c r="AFD93"/>
      <c r="AFE93"/>
      <c r="AFF93"/>
      <c r="AFG93"/>
      <c r="AFH93"/>
      <c r="AFI93"/>
      <c r="AFJ93"/>
      <c r="AFK93"/>
      <c r="AFL93"/>
      <c r="AFM93"/>
      <c r="AFN93"/>
      <c r="AFO93"/>
      <c r="AFP93"/>
      <c r="AFQ93"/>
      <c r="AFR93"/>
      <c r="AFS93"/>
      <c r="AFT93"/>
      <c r="AFU93"/>
      <c r="AFV93"/>
      <c r="AFW93"/>
      <c r="AFX93"/>
      <c r="AFY93"/>
      <c r="AFZ93"/>
      <c r="AGA93"/>
      <c r="AGB93"/>
      <c r="AGC93"/>
      <c r="AGD93"/>
      <c r="AGE93"/>
      <c r="AGF93"/>
      <c r="AGG93"/>
      <c r="AGH93"/>
      <c r="AGI93"/>
      <c r="AGJ93"/>
      <c r="AGK93"/>
      <c r="AGL93"/>
      <c r="AGM93"/>
      <c r="AGN93"/>
      <c r="AGO93"/>
      <c r="AGP93"/>
      <c r="AGQ93"/>
      <c r="AGR93"/>
      <c r="AGS93"/>
      <c r="AGT93"/>
      <c r="AGU93"/>
      <c r="AGV93"/>
      <c r="AGW93"/>
      <c r="AGX93"/>
      <c r="AGY93"/>
      <c r="AGZ93"/>
      <c r="AHA93"/>
      <c r="AHB93"/>
      <c r="AHC93"/>
      <c r="AHD93"/>
      <c r="AHE93"/>
      <c r="AHF93"/>
      <c r="AHG93"/>
      <c r="AHH93"/>
      <c r="AHI93"/>
      <c r="AHJ93"/>
      <c r="AHK93"/>
      <c r="AHL93"/>
      <c r="AHM93"/>
      <c r="AHN93"/>
      <c r="AHO93"/>
      <c r="AHP93"/>
      <c r="AHQ93"/>
      <c r="AHR93"/>
      <c r="AHS93"/>
      <c r="AHT93"/>
      <c r="AHU93"/>
      <c r="AHV93"/>
      <c r="AHW93"/>
      <c r="AHX93"/>
      <c r="AHY93"/>
      <c r="AHZ93"/>
      <c r="AIA93"/>
      <c r="AIB93"/>
      <c r="AIC93"/>
      <c r="AID93"/>
      <c r="AIE93"/>
      <c r="AIF93"/>
      <c r="AIG93"/>
      <c r="AIH93"/>
      <c r="AII93"/>
      <c r="AIJ93"/>
      <c r="AIK93"/>
      <c r="AIL93"/>
      <c r="AIM93"/>
      <c r="AIN93"/>
      <c r="AIO93"/>
      <c r="AIP93"/>
      <c r="AIQ93"/>
      <c r="AIR93"/>
      <c r="AIS93"/>
      <c r="AIT93"/>
      <c r="AIU93"/>
      <c r="AIV93"/>
      <c r="AIW93"/>
      <c r="AIX93"/>
      <c r="AIY93"/>
      <c r="AIZ93"/>
      <c r="AJA93"/>
      <c r="AJB93"/>
      <c r="AJC93"/>
      <c r="AJD93"/>
      <c r="AJE93"/>
      <c r="AJF93"/>
      <c r="AJG93"/>
      <c r="AJH93"/>
      <c r="AJI93"/>
      <c r="AJJ93"/>
      <c r="AJK93"/>
      <c r="AJL93"/>
      <c r="AJM93"/>
      <c r="AJN93"/>
      <c r="AJO93"/>
      <c r="AJP93"/>
      <c r="AJQ93"/>
      <c r="AJR93"/>
      <c r="AJS93"/>
      <c r="AJT93"/>
      <c r="AJU93"/>
      <c r="AJV93"/>
      <c r="AJW93"/>
      <c r="AJX93"/>
      <c r="AJY93"/>
      <c r="AJZ93"/>
      <c r="AKA93"/>
      <c r="AKB93"/>
      <c r="AKC93"/>
      <c r="AKD93"/>
      <c r="AKE93"/>
      <c r="AKF93"/>
      <c r="AKG93"/>
      <c r="AKH93"/>
      <c r="AKI93"/>
      <c r="AKJ93"/>
      <c r="AKK93"/>
      <c r="AKL93"/>
      <c r="AKM93"/>
      <c r="AKN93"/>
      <c r="AKO93"/>
      <c r="AKP93"/>
      <c r="AKQ93"/>
      <c r="AKR93"/>
      <c r="AKS93"/>
      <c r="AKT93"/>
      <c r="AKU93"/>
      <c r="AKV93"/>
      <c r="AKW93"/>
      <c r="AKX93"/>
      <c r="AKY93"/>
      <c r="AKZ93"/>
      <c r="ALA93"/>
      <c r="ALB93"/>
      <c r="ALC93"/>
      <c r="ALD93"/>
      <c r="ALE93"/>
      <c r="ALF93"/>
      <c r="ALG93"/>
      <c r="ALH93"/>
      <c r="ALI93"/>
      <c r="ALJ93"/>
      <c r="ALK93"/>
      <c r="ALL93"/>
      <c r="ALM93"/>
      <c r="ALN93"/>
      <c r="ALO93"/>
      <c r="ALP93"/>
      <c r="ALQ93"/>
      <c r="ALR93"/>
      <c r="ALS93"/>
      <c r="ALT93"/>
      <c r="ALU93"/>
      <c r="ALV93"/>
      <c r="ALW93"/>
      <c r="ALX93"/>
      <c r="ALY93"/>
      <c r="ALZ93"/>
      <c r="AMA93"/>
      <c r="AMB93"/>
      <c r="AMC93"/>
      <c r="AMD93"/>
      <c r="AME93"/>
      <c r="AMF93"/>
      <c r="AMG93"/>
      <c r="AMH93"/>
      <c r="AMI93"/>
      <c r="AMJ93"/>
      <c r="AMK93"/>
      <c r="AML93"/>
      <c r="AMM93"/>
      <c r="AMN93"/>
      <c r="AMO93"/>
    </row>
    <row r="94" spans="1:1029" s="13" customFormat="1" ht="14.1" customHeight="1">
      <c r="A94" s="11" t="str">
        <f>SUBSTITUTE(CONCATENATE(G94,H94)," ","")</f>
        <v>EvaluationBoard</v>
      </c>
      <c r="B94" s="12"/>
      <c r="C94" s="24" t="s">
        <v>1500</v>
      </c>
      <c r="D94" s="11"/>
      <c r="E94" s="11"/>
      <c r="F94" s="11" t="str">
        <f>CONCATENATE(IF(G94="","",CONCATENATE(G94,"_ ")),H94,". Details")</f>
        <v>Evaluation Board. Details</v>
      </c>
      <c r="G94" s="11"/>
      <c r="H94" s="24" t="s">
        <v>2229</v>
      </c>
      <c r="I94" s="11"/>
      <c r="J94" s="11"/>
      <c r="K94" s="11"/>
      <c r="L94" s="11"/>
      <c r="M94" s="11"/>
      <c r="N94" s="11"/>
      <c r="O94" s="11"/>
      <c r="P94" s="11"/>
      <c r="Q94" s="11"/>
      <c r="R94" s="11" t="s">
        <v>1483</v>
      </c>
      <c r="S94" s="11" t="s">
        <v>2230</v>
      </c>
      <c r="T94" s="11"/>
      <c r="U94" s="11"/>
      <c r="V94" s="11"/>
      <c r="W94" s="11"/>
      <c r="X94" s="11"/>
      <c r="Y94" s="11" t="s">
        <v>1485</v>
      </c>
      <c r="Z94" s="11"/>
      <c r="AA94" s="11"/>
      <c r="AB94" s="11"/>
      <c r="AC94" s="11"/>
      <c r="AD94" s="11"/>
      <c r="AE94" s="11"/>
      <c r="AF94" s="11">
        <v>20180313</v>
      </c>
    </row>
    <row r="95" spans="1:1029" s="27" customFormat="1" ht="14.1" customHeight="1">
      <c r="A95" s="25" t="str">
        <f>SUBSTITUTE(CONCATENATE(I95,J95,IF(K95="Identifier","ID",IF(AND(K95="Text",OR(I95&lt;&gt;"",J95&lt;&gt;"")),"",K95)),IF(AND(M95&lt;&gt;"Text",K95&lt;&gt;M95,NOT(AND(K95="URI",M95="Identifier")),NOT(AND(K95="UUID",M95="Identifier")),NOT(AND(K95="OID",M95="Identifier"))),IF(M95="Identifier","ID",M95),""))," ","")</f>
        <v>TypeCode</v>
      </c>
      <c r="B95" s="26" t="s">
        <v>1498</v>
      </c>
      <c r="C95" s="29" t="s">
        <v>1621</v>
      </c>
      <c r="D95" s="25"/>
      <c r="E95" s="25" t="s">
        <v>2231</v>
      </c>
      <c r="F95" s="25" t="str">
        <f>CONCATENATE( IF(G95="","",CONCATENATE(G95,"_ ")),H95,". ",IF(I95="","",CONCATENATE(I95,"_ ")),L95,IF(OR(I95&lt;&gt;"",L95&lt;&gt;M95),CONCATENATE(". ",M95),""))</f>
        <v>Evaluation Board. Type Code. Code</v>
      </c>
      <c r="G95" s="25"/>
      <c r="H95" s="25" t="s">
        <v>2229</v>
      </c>
      <c r="I95" s="25"/>
      <c r="J95" s="25" t="s">
        <v>1567</v>
      </c>
      <c r="K95" s="25" t="s">
        <v>1489</v>
      </c>
      <c r="L95" s="25" t="str">
        <f>IF(J95&lt;&gt;"",CONCATENATE(J95," ",K95),K95)</f>
        <v>Type Code</v>
      </c>
      <c r="M95" s="25" t="s">
        <v>1489</v>
      </c>
      <c r="N95" s="25"/>
      <c r="O95" s="25" t="str">
        <f>IF(N95&lt;&gt;"",CONCATENATE(N95,"_ ",M95,". Type"),CONCATENATE(M95,". Type"))</f>
        <v>Code. Type</v>
      </c>
      <c r="P95" s="25"/>
      <c r="Q95" s="25"/>
      <c r="R95" s="25" t="s">
        <v>1490</v>
      </c>
      <c r="S95" s="25"/>
      <c r="T95" s="25"/>
      <c r="U95" s="25"/>
      <c r="Y95" s="14" t="s">
        <v>1485</v>
      </c>
      <c r="AF95" s="28">
        <v>20180321</v>
      </c>
    </row>
    <row r="96" spans="1:1029" s="13" customFormat="1" ht="14.1" customHeight="1">
      <c r="A96" s="11" t="str">
        <f>SUBSTITUTE(CONCATENATE(G96,H96)," ","")</f>
        <v>EvaluationProcess</v>
      </c>
      <c r="B96" s="12"/>
      <c r="C96" s="24" t="s">
        <v>1500</v>
      </c>
      <c r="D96" s="11"/>
      <c r="E96" s="11"/>
      <c r="F96" s="11" t="str">
        <f>CONCATENATE(IF(G96="","",CONCATENATE(G96,"_ ")),H96,". Details")</f>
        <v>Evaluation Process. Details</v>
      </c>
      <c r="G96" s="11"/>
      <c r="H96" s="24" t="s">
        <v>1624</v>
      </c>
      <c r="I96" s="11"/>
      <c r="J96" s="11"/>
      <c r="K96" s="11"/>
      <c r="L96" s="11"/>
      <c r="M96" s="11"/>
      <c r="N96" s="11"/>
      <c r="O96" s="11"/>
      <c r="P96" s="11"/>
      <c r="Q96" s="11"/>
      <c r="R96" s="11" t="s">
        <v>1483</v>
      </c>
      <c r="S96" s="11"/>
      <c r="T96" s="11"/>
      <c r="U96" s="11"/>
      <c r="V96" s="11"/>
      <c r="W96" s="11"/>
      <c r="X96" s="11"/>
      <c r="Y96" s="11" t="s">
        <v>1485</v>
      </c>
      <c r="Z96" s="11"/>
      <c r="AA96" s="11"/>
      <c r="AB96" s="11"/>
      <c r="AC96" s="11"/>
      <c r="AD96" s="11"/>
      <c r="AE96" s="11"/>
      <c r="AF96" s="11">
        <v>20180313</v>
      </c>
    </row>
    <row r="97" spans="1:32" s="27" customFormat="1" ht="14.1" customHeight="1">
      <c r="A97" s="25" t="str">
        <f>SUBSTITUTE(CONCATENATE(I97,J97,IF(K97="Identifier","ID",IF(AND(K97="Text",OR(I97&lt;&gt;"",J97&lt;&gt;"")),"",K97)),IF(AND(M97&lt;&gt;"Text",K97&lt;&gt;M97,NOT(AND(K97="URI",M97="Identifier")),NOT(AND(K97="UUID",M97="Identifier")),NOT(AND(K97="OID",M97="Identifier"))),IF(M97="Identifier","ID",M97),""))," ","")</f>
        <v>TenderOpeningDate</v>
      </c>
      <c r="B97" s="26" t="s">
        <v>1498</v>
      </c>
      <c r="C97" s="29" t="s">
        <v>1625</v>
      </c>
      <c r="D97" s="25"/>
      <c r="E97" s="25"/>
      <c r="F97" s="25" t="str">
        <f>CONCATENATE( IF(G97="","",CONCATENATE(G97,"_ ")),H97,". ",IF(I97="","",CONCATENATE(I97,"_ ")),L97,IF(OR(I97&lt;&gt;"",L97&lt;&gt;M97),CONCATENATE(". ",M97),""))</f>
        <v>Evaluation Process. Tender Opening Date. Date</v>
      </c>
      <c r="G97" s="25"/>
      <c r="H97" s="25" t="s">
        <v>1624</v>
      </c>
      <c r="I97" s="25"/>
      <c r="J97" s="25" t="s">
        <v>1626</v>
      </c>
      <c r="K97" s="25" t="s">
        <v>1505</v>
      </c>
      <c r="L97" s="25" t="str">
        <f>IF(J97&lt;&gt;"",CONCATENATE(J97," ",K97),K97)</f>
        <v>Tender Opening Date</v>
      </c>
      <c r="M97" s="25" t="s">
        <v>1505</v>
      </c>
      <c r="N97" s="25"/>
      <c r="O97" s="25" t="str">
        <f>IF(N97&lt;&gt;"",CONCATENATE(N97,"_ ",M97,". Type"),CONCATENATE(M97,". Type"))</f>
        <v>Date. Type</v>
      </c>
      <c r="P97" s="25"/>
      <c r="Q97" s="25"/>
      <c r="R97" s="25" t="s">
        <v>1490</v>
      </c>
      <c r="S97" s="25"/>
      <c r="T97" s="25"/>
      <c r="U97" s="25"/>
      <c r="X97" s="27" t="s">
        <v>1008</v>
      </c>
      <c r="Y97" s="14" t="s">
        <v>1485</v>
      </c>
      <c r="AA97" s="27" t="s">
        <v>36</v>
      </c>
      <c r="AF97" s="28">
        <v>20180313</v>
      </c>
    </row>
    <row r="98" spans="1:32" s="27" customFormat="1" ht="14.1" customHeight="1">
      <c r="A98" s="25" t="str">
        <f>SUBSTITUTE(CONCATENATE(I98,J98,IF(K98="Identifier","ID",IF(AND(K98="Text",OR(I98&lt;&gt;"",J98&lt;&gt;"")),"",K98)),IF(AND(M98&lt;&gt;"Text",K98&lt;&gt;M98,NOT(AND(K98="URI",M98="Identifier")),NOT(AND(K98="UUID",M98="Identifier")),NOT(AND(K98="OID",M98="Identifier"))),IF(M98="Identifier","ID",M98),""))," ","")</f>
        <v>TenderOpeningConditionsDescription</v>
      </c>
      <c r="B98" s="26" t="s">
        <v>1502</v>
      </c>
      <c r="C98" s="29" t="s">
        <v>1627</v>
      </c>
      <c r="D98" s="25"/>
      <c r="E98" s="25"/>
      <c r="F98" s="25" t="str">
        <f>CONCATENATE( IF(G98="","",CONCATENATE(G98,"_ ")),H98,". ",IF(I98="","",CONCATENATE(I98,"_ ")),L98,IF(OR(I98&lt;&gt;"",L98&lt;&gt;M98),CONCATENATE(". ",M98),""))</f>
        <v>Evaluation Process. Tender Opening Conditions Description. Description</v>
      </c>
      <c r="G98" s="25"/>
      <c r="H98" s="25" t="s">
        <v>1624</v>
      </c>
      <c r="I98" s="25"/>
      <c r="J98" s="25" t="s">
        <v>1628</v>
      </c>
      <c r="K98" s="25" t="s">
        <v>1523</v>
      </c>
      <c r="L98" s="25" t="str">
        <f>IF(J98&lt;&gt;"",CONCATENATE(J98," ",K98),K98)</f>
        <v>Tender Opening Conditions Description</v>
      </c>
      <c r="M98" s="25" t="s">
        <v>1523</v>
      </c>
      <c r="N98" s="25"/>
      <c r="O98" s="25" t="str">
        <f>IF(N98&lt;&gt;"",CONCATENATE(N98,"_ ",M98,". Type"),CONCATENATE(M98,". Type"))</f>
        <v>Description. Type</v>
      </c>
      <c r="P98" s="25"/>
      <c r="Q98" s="25"/>
      <c r="R98" s="25" t="s">
        <v>1490</v>
      </c>
      <c r="S98" s="25"/>
      <c r="T98" s="25"/>
      <c r="U98" s="25"/>
      <c r="X98" s="27" t="s">
        <v>1014</v>
      </c>
      <c r="Y98" s="14" t="s">
        <v>1485</v>
      </c>
      <c r="AA98" s="27" t="s">
        <v>36</v>
      </c>
      <c r="AF98" s="28">
        <v>20180313</v>
      </c>
    </row>
    <row r="99" spans="1:32" s="27" customFormat="1" ht="14.1" customHeight="1">
      <c r="A99" s="20" t="str">
        <f>SUBSTITUTE(SUBSTITUTE(CONCATENATE(I99,IF(L99="Identifier","ID",L99))," ",""),"_","")</f>
        <v>HasTenderingOpeningLocation</v>
      </c>
      <c r="B99" s="21" t="s">
        <v>1502</v>
      </c>
      <c r="C99" s="20" t="s">
        <v>1629</v>
      </c>
      <c r="D99" s="20"/>
      <c r="E99" s="20"/>
      <c r="F99" s="20" t="str">
        <f>CONCATENATE( IF(G99="","",CONCATENATE(G99,"_ ")),H99,". ",IF(I99="","",CONCATENATE(I99,"_ ")),L99,IF(I99="","",CONCATENATE(". ",M99)))</f>
        <v>Evaluation Process. Has_ Tendering Opening Location. Tendering Opening Location</v>
      </c>
      <c r="G99" s="20"/>
      <c r="H99" s="20" t="s">
        <v>1624</v>
      </c>
      <c r="I99" s="20" t="s">
        <v>1519</v>
      </c>
      <c r="J99" s="20"/>
      <c r="K99" s="20"/>
      <c r="L99" s="20" t="s">
        <v>1630</v>
      </c>
      <c r="M99" s="20" t="str">
        <f>L99</f>
        <v>Tendering Opening Location</v>
      </c>
      <c r="N99" s="20"/>
      <c r="O99" s="20"/>
      <c r="P99" s="20"/>
      <c r="Q99" s="20" t="s">
        <v>1631</v>
      </c>
      <c r="R99" s="20" t="s">
        <v>1507</v>
      </c>
      <c r="S99" s="20"/>
      <c r="T99" s="20"/>
      <c r="U99" s="20"/>
      <c r="V99" s="20"/>
      <c r="W99" s="20"/>
      <c r="X99" s="23" t="s">
        <v>1008</v>
      </c>
      <c r="Y99" s="23" t="s">
        <v>1485</v>
      </c>
      <c r="Z99" s="23"/>
      <c r="AA99" s="23" t="s">
        <v>36</v>
      </c>
      <c r="AB99" s="23"/>
      <c r="AC99" s="23"/>
      <c r="AD99" s="23"/>
      <c r="AE99" s="23" t="s">
        <v>36</v>
      </c>
      <c r="AF99" s="22">
        <v>20180313</v>
      </c>
    </row>
    <row r="100" spans="1:32" s="27" customFormat="1" ht="14.1" customHeight="1">
      <c r="A100" s="20" t="str">
        <f>SUBSTITUTE(SUBSTITUTE(CONCATENATE(I100,IF(L100="Identifier","ID",L100))," ",""),"_","")</f>
        <v>HasAwardingResult</v>
      </c>
      <c r="B100" s="21" t="s">
        <v>1498</v>
      </c>
      <c r="C100" s="20" t="s">
        <v>1500</v>
      </c>
      <c r="D100" s="20"/>
      <c r="E100" s="20"/>
      <c r="F100" s="20" t="str">
        <f>CONCATENATE( IF(G100="","",CONCATENATE(G100,"_ ")),H100,". ",IF(I100="","",CONCATENATE(I100,"_ ")),L100,IF(I100="","",CONCATENATE(". ",M100)))</f>
        <v>Evaluation Process. Has_ Awarding Result. Awarding Result</v>
      </c>
      <c r="G100" s="20"/>
      <c r="H100" s="20" t="s">
        <v>1624</v>
      </c>
      <c r="I100" s="20" t="s">
        <v>1519</v>
      </c>
      <c r="J100" s="20"/>
      <c r="K100" s="20"/>
      <c r="L100" s="20" t="s">
        <v>1501</v>
      </c>
      <c r="M100" s="20" t="str">
        <f>L100</f>
        <v>Awarding Result</v>
      </c>
      <c r="N100" s="20"/>
      <c r="O100" s="20"/>
      <c r="P100" s="20"/>
      <c r="Q100" s="20" t="s">
        <v>1501</v>
      </c>
      <c r="R100" s="20" t="s">
        <v>1507</v>
      </c>
      <c r="S100" s="20"/>
      <c r="T100" s="20"/>
      <c r="U100" s="20"/>
      <c r="V100" s="20"/>
      <c r="W100" s="20"/>
      <c r="X100" s="23"/>
      <c r="Y100" s="23" t="s">
        <v>1485</v>
      </c>
      <c r="Z100" s="23"/>
      <c r="AA100" s="23" t="s">
        <v>36</v>
      </c>
      <c r="AB100" s="23"/>
      <c r="AC100" s="23"/>
      <c r="AD100" s="23"/>
      <c r="AE100" s="23"/>
      <c r="AF100" s="22">
        <v>20180313</v>
      </c>
    </row>
    <row r="101" spans="1:32" s="27" customFormat="1" ht="14.1" customHeight="1">
      <c r="A101" s="20" t="str">
        <f>SUBSTITUTE(SUBSTITUTE(CONCATENATE(I101,IF(L101="Identifier","ID",L101))," ",""),"_","")</f>
        <v>HasEvaluationBoard</v>
      </c>
      <c r="B101" s="21">
        <v>1</v>
      </c>
      <c r="C101" s="20" t="s">
        <v>1500</v>
      </c>
      <c r="D101" s="20"/>
      <c r="E101" s="20"/>
      <c r="F101" s="20" t="str">
        <f>CONCATENATE( IF(G101="","",CONCATENATE(G101,"_ ")),H101,". ",IF(I101="","",CONCATENATE(I101,"_ ")),L101,IF(I101="","",CONCATENATE(". ",M101)))</f>
        <v>Evaluation Process. Has_ Evaluation Board. Evaluation Board</v>
      </c>
      <c r="G101" s="20"/>
      <c r="H101" s="20" t="s">
        <v>1624</v>
      </c>
      <c r="I101" s="20" t="s">
        <v>1519</v>
      </c>
      <c r="J101" s="20"/>
      <c r="K101" s="20"/>
      <c r="L101" s="20" t="s">
        <v>2229</v>
      </c>
      <c r="M101" s="20" t="str">
        <f>L101</f>
        <v>Evaluation Board</v>
      </c>
      <c r="N101" s="20"/>
      <c r="O101" s="20"/>
      <c r="P101" s="20"/>
      <c r="Q101" s="20" t="s">
        <v>2229</v>
      </c>
      <c r="R101" s="20" t="s">
        <v>1507</v>
      </c>
      <c r="S101" s="20"/>
      <c r="T101" s="20"/>
      <c r="U101" s="20"/>
      <c r="V101" s="20"/>
      <c r="W101" s="20"/>
      <c r="X101" s="23"/>
      <c r="Y101" s="23" t="s">
        <v>1485</v>
      </c>
      <c r="Z101" s="23"/>
      <c r="AA101" s="23" t="s">
        <v>36</v>
      </c>
      <c r="AB101" s="23"/>
      <c r="AC101" s="23"/>
      <c r="AD101" s="23"/>
      <c r="AE101" s="23"/>
      <c r="AF101" s="22">
        <v>20180313</v>
      </c>
    </row>
    <row r="102" spans="1:32" s="27" customFormat="1" ht="14.1" customHeight="1">
      <c r="A102" s="20" t="str">
        <f>SUBSTITUTE(SUBSTITUTE(CONCATENATE(I102,IF(L102="Identifier","ID",L102))," ",""),"_","")</f>
        <v>EvaluatedEconomicOperator</v>
      </c>
      <c r="B102" s="21" t="s">
        <v>1502</v>
      </c>
      <c r="C102" s="20" t="s">
        <v>1500</v>
      </c>
      <c r="D102" s="20"/>
      <c r="E102" s="20"/>
      <c r="F102" s="20" t="str">
        <f>CONCATENATE( IF(G102="","",CONCATENATE(G102,"_ ")),H102,". ",IF(I102="","",CONCATENATE(I102,"_ ")),L102,IF(I102="","",CONCATENATE(". ",M102)))</f>
        <v>Evaluation Process. Evaluated_ Economic Operator. Economic Operator</v>
      </c>
      <c r="G102" s="20"/>
      <c r="H102" s="20" t="s">
        <v>1624</v>
      </c>
      <c r="I102" s="20" t="s">
        <v>2232</v>
      </c>
      <c r="J102" s="20"/>
      <c r="K102" s="20"/>
      <c r="L102" s="20" t="s">
        <v>481</v>
      </c>
      <c r="M102" s="20" t="str">
        <f>L102</f>
        <v>Economic Operator</v>
      </c>
      <c r="N102" s="20"/>
      <c r="O102" s="20"/>
      <c r="P102" s="20"/>
      <c r="Q102" s="20" t="s">
        <v>481</v>
      </c>
      <c r="R102" s="20" t="s">
        <v>1507</v>
      </c>
      <c r="S102" s="20"/>
      <c r="T102" s="20"/>
      <c r="U102" s="20"/>
      <c r="V102" s="20"/>
      <c r="W102" s="20"/>
      <c r="X102" s="23"/>
      <c r="Y102" s="23" t="s">
        <v>1485</v>
      </c>
      <c r="Z102" s="23"/>
      <c r="AA102" s="23" t="s">
        <v>36</v>
      </c>
      <c r="AB102" s="23"/>
      <c r="AC102" s="23"/>
      <c r="AD102" s="23"/>
      <c r="AE102" s="23"/>
      <c r="AF102" s="22">
        <v>20180313</v>
      </c>
    </row>
    <row r="103" spans="1:32" s="13" customFormat="1" ht="14.1" customHeight="1">
      <c r="A103" s="11" t="str">
        <f>SUBSTITUTE(CONCATENATE(G103,H103)," ","")</f>
        <v>EvaluationResult</v>
      </c>
      <c r="B103" s="12"/>
      <c r="C103" s="24" t="s">
        <v>1500</v>
      </c>
      <c r="D103" s="11"/>
      <c r="E103" s="11"/>
      <c r="F103" s="11" t="str">
        <f>CONCATENATE(IF(G103="","",CONCATENATE(G103,"_ ")),H103,". Details")</f>
        <v>Evaluation Result. Details</v>
      </c>
      <c r="G103" s="11"/>
      <c r="H103" s="24" t="s">
        <v>2224</v>
      </c>
      <c r="I103" s="11"/>
      <c r="J103" s="11"/>
      <c r="K103" s="11"/>
      <c r="L103" s="11"/>
      <c r="M103" s="11"/>
      <c r="N103" s="11"/>
      <c r="O103" s="11"/>
      <c r="P103" s="11"/>
      <c r="Q103" s="11"/>
      <c r="R103" s="11" t="s">
        <v>1483</v>
      </c>
      <c r="S103" s="11"/>
      <c r="T103" s="11"/>
      <c r="U103" s="11"/>
      <c r="V103" s="11"/>
      <c r="W103" s="11"/>
      <c r="X103" s="11"/>
      <c r="Y103" s="11" t="s">
        <v>1485</v>
      </c>
      <c r="Z103" s="11"/>
      <c r="AA103" s="11" t="s">
        <v>1486</v>
      </c>
      <c r="AB103" s="11"/>
      <c r="AC103" s="11"/>
      <c r="AD103" s="11"/>
      <c r="AE103" s="11"/>
      <c r="AF103" s="11">
        <v>20180306</v>
      </c>
    </row>
    <row r="104" spans="1:32" s="27" customFormat="1" ht="14.1" customHeight="1">
      <c r="A104" s="25" t="str">
        <f>SUBSTITUTE(CONCATENATE(I104,J104,IF(K104="Identifier","ID",IF(AND(K104="Text",OR(I104&lt;&gt;"",J104&lt;&gt;"")),"",K104)),IF(AND(M104&lt;&gt;"Text",K104&lt;&gt;M104,NOT(AND(K104="URI",M104="Identifier")),NOT(AND(K104="UUID",M104="Identifier")),NOT(AND(K104="OID",M104="Identifier"))),IF(M104="Identifier","ID",M104),""))," ","")</f>
        <v>NoResultReason</v>
      </c>
      <c r="B104" s="26" t="s">
        <v>1502</v>
      </c>
      <c r="C104" s="75" t="s">
        <v>2227</v>
      </c>
      <c r="D104" s="25"/>
      <c r="E104" s="25"/>
      <c r="F104" s="25" t="str">
        <f>CONCATENATE( IF(G104="","",CONCATENATE(G104,"_ ")),H104,". ",IF(I104="","",CONCATENATE(I104,"_ ")),L104,IF(OR(I104&lt;&gt;"",L104&lt;&gt;M104),CONCATENATE(". ",M104),""))</f>
        <v>Evaluation Result. No Result Reason Text. Text</v>
      </c>
      <c r="G104" s="25"/>
      <c r="H104" s="25" t="s">
        <v>2224</v>
      </c>
      <c r="I104" s="25"/>
      <c r="J104" s="25" t="s">
        <v>2225</v>
      </c>
      <c r="K104" s="25" t="s">
        <v>1494</v>
      </c>
      <c r="L104" s="25" t="str">
        <f>IF(J104&lt;&gt;"",CONCATENATE(J104," ",K104),K104)</f>
        <v>No Result Reason Text</v>
      </c>
      <c r="M104" s="25" t="s">
        <v>1494</v>
      </c>
      <c r="N104" s="25"/>
      <c r="O104" s="25" t="str">
        <f>IF(N104&lt;&gt;"",CONCATENATE(N104,"_ ",M104,". Type"),CONCATENATE(M104,". Type"))</f>
        <v>Text. Type</v>
      </c>
      <c r="P104" s="25"/>
      <c r="Q104" s="25"/>
      <c r="R104" s="25" t="s">
        <v>1490</v>
      </c>
      <c r="S104" s="25"/>
      <c r="T104" s="25"/>
      <c r="U104" s="25"/>
      <c r="Y104" s="14" t="s">
        <v>1485</v>
      </c>
      <c r="AA104" s="27" t="s">
        <v>1486</v>
      </c>
      <c r="AF104" s="28">
        <v>20180306</v>
      </c>
    </row>
    <row r="105" spans="1:32" s="27" customFormat="1" ht="14.1" customHeight="1">
      <c r="A105" s="25" t="str">
        <f>SUBSTITUTE(CONCATENATE(I105,J105,IF(K105="Identifier","ID",IF(AND(K105="Text",OR(I105&lt;&gt;"",J105&lt;&gt;"")),"",K105)),IF(AND(M105&lt;&gt;"Text",K105&lt;&gt;M105,NOT(AND(K105="URI",M105="Identifier")),NOT(AND(K105="UUID",M105="Identifier")),NOT(AND(K105="OID",M105="Identifier"))),IF(M105="Identifier","ID",M105),""))," ","")</f>
        <v>NumberAwardedContractsNumeric</v>
      </c>
      <c r="B105" s="26" t="s">
        <v>1498</v>
      </c>
      <c r="C105" s="75" t="s">
        <v>2226</v>
      </c>
      <c r="D105" s="25"/>
      <c r="E105" s="25"/>
      <c r="F105" s="25" t="str">
        <f>CONCATENATE( IF(G105="","",CONCATENATE(G105,"_ ")),H105,". ",IF(I105="","",CONCATENATE(I105,"_ ")),L105,IF(OR(I105&lt;&gt;"",L105&lt;&gt;M105),CONCATENATE(". ",M105),""))</f>
        <v>Evaluation Result. Number Awarded Contracts Numeric. Numeric</v>
      </c>
      <c r="G105" s="25"/>
      <c r="H105" s="25" t="s">
        <v>2224</v>
      </c>
      <c r="I105" s="25"/>
      <c r="J105" s="76" t="s">
        <v>2234</v>
      </c>
      <c r="K105" s="25" t="s">
        <v>1503</v>
      </c>
      <c r="L105" s="25" t="str">
        <f>IF(J105&lt;&gt;"",CONCATENATE(J105," ",K105),K105)</f>
        <v>Number Awarded Contracts Numeric</v>
      </c>
      <c r="M105" s="25" t="s">
        <v>1503</v>
      </c>
      <c r="N105" s="25"/>
      <c r="O105" s="25" t="str">
        <f>IF(N105&lt;&gt;"",CONCATENATE(N105,"_ ",M105,". Type"),CONCATENATE(M105,". Type"))</f>
        <v>Numeric. Type</v>
      </c>
      <c r="P105" s="25"/>
      <c r="Q105" s="25"/>
      <c r="R105" s="25" t="s">
        <v>1490</v>
      </c>
      <c r="S105" s="25"/>
      <c r="T105" s="25"/>
      <c r="U105" s="25"/>
      <c r="Y105" s="14" t="s">
        <v>1485</v>
      </c>
      <c r="AA105" s="27" t="s">
        <v>1486</v>
      </c>
      <c r="AF105" s="28">
        <v>20180306</v>
      </c>
    </row>
    <row r="106" spans="1:32" s="27" customFormat="1" ht="14.1" customHeight="1">
      <c r="A106" s="25" t="str">
        <f>SUBSTITUTE(CONCATENATE(I106,J106,IF(K106="Identifier","ID",IF(AND(K106="Text",OR(I106&lt;&gt;"",J106&lt;&gt;"")),"",K106)),IF(AND(M106&lt;&gt;"Text",K106&lt;&gt;M106,NOT(AND(K106="URI",M106="Identifier")),NOT(AND(K106="UUID",M106="Identifier")),NOT(AND(K106="OID",M106="Identifier"))),IF(M106="Identifier","ID",M106),""))," ","")</f>
        <v>ResultDate</v>
      </c>
      <c r="B106" s="26" t="s">
        <v>1498</v>
      </c>
      <c r="C106" s="75" t="s">
        <v>1504</v>
      </c>
      <c r="D106" s="25"/>
      <c r="E106" s="25"/>
      <c r="F106" s="25" t="str">
        <f>CONCATENATE( IF(G106="","",CONCATENATE(G106,"_ ")),H106,". ",IF(I106="","",CONCATENATE(I106,"_ ")),L106,IF(OR(I106&lt;&gt;"",L106&lt;&gt;M106),CONCATENATE(". ",M106),""))</f>
        <v>Evaluation Result. Result Date. Date</v>
      </c>
      <c r="G106" s="25"/>
      <c r="H106" s="25" t="s">
        <v>2224</v>
      </c>
      <c r="I106" s="25"/>
      <c r="J106" s="76" t="s">
        <v>1244</v>
      </c>
      <c r="K106" s="25" t="s">
        <v>1505</v>
      </c>
      <c r="L106" s="25" t="str">
        <f>IF(J106&lt;&gt;"",CONCATENATE(J106," ",K106),K106)</f>
        <v>Result Date</v>
      </c>
      <c r="M106" s="25" t="s">
        <v>1505</v>
      </c>
      <c r="N106" s="25"/>
      <c r="O106" s="25" t="str">
        <f>IF(N106&lt;&gt;"",CONCATENATE(N106,"_ ",M106,". Type"),CONCATENATE(M106,". Type"))</f>
        <v>Date. Type</v>
      </c>
      <c r="P106" s="25"/>
      <c r="Q106" s="25"/>
      <c r="R106" s="25" t="s">
        <v>1490</v>
      </c>
      <c r="S106" s="25"/>
      <c r="T106" s="25"/>
      <c r="U106" s="25"/>
      <c r="Y106" s="14" t="s">
        <v>1485</v>
      </c>
      <c r="AA106" s="27" t="s">
        <v>1486</v>
      </c>
      <c r="AF106" s="28">
        <v>20180306</v>
      </c>
    </row>
    <row r="107" spans="1:32" s="27" customFormat="1" ht="14.1" customHeight="1">
      <c r="A107" s="20" t="str">
        <f>SUBSTITUTE(SUBSTITUTE(CONCATENATE(I107,IF(L107="Identifier","ID",L107))," ",""),"_","")</f>
        <v>ProposedEconomicOperator</v>
      </c>
      <c r="B107" s="21" t="s">
        <v>1502</v>
      </c>
      <c r="C107" s="20" t="s">
        <v>1500</v>
      </c>
      <c r="D107" s="20"/>
      <c r="E107" s="20"/>
      <c r="F107" s="20" t="str">
        <f>CONCATENATE( IF(G107="","",CONCATENATE(G107,"_ ")),H107,". ",IF(I107="","",CONCATENATE(I107,"_ ")),L107,IF(I107="","",CONCATENATE(". ",M107)))</f>
        <v>Evaluation Result. Proposed_ Economic Operator. Economic Operator</v>
      </c>
      <c r="G107" s="20"/>
      <c r="H107" s="20" t="s">
        <v>2224</v>
      </c>
      <c r="I107" s="20" t="s">
        <v>2233</v>
      </c>
      <c r="J107" s="20"/>
      <c r="K107" s="20"/>
      <c r="L107" s="20" t="str">
        <f>CONCATENATE(IF(P107="","",CONCATENATE(P107,"_ ")),Q107)</f>
        <v>Economic Operator</v>
      </c>
      <c r="M107" s="20" t="str">
        <f>L107</f>
        <v>Economic Operator</v>
      </c>
      <c r="N107" s="20"/>
      <c r="O107" s="20"/>
      <c r="P107" s="20"/>
      <c r="Q107" s="20" t="s">
        <v>481</v>
      </c>
      <c r="R107" s="20" t="s">
        <v>1507</v>
      </c>
      <c r="S107" s="20"/>
      <c r="T107" s="20"/>
      <c r="U107" s="23"/>
      <c r="V107" s="23"/>
      <c r="W107" s="23"/>
      <c r="X107" s="23"/>
      <c r="Y107" s="23" t="s">
        <v>1485</v>
      </c>
      <c r="Z107" s="23"/>
      <c r="AA107" s="23" t="s">
        <v>1486</v>
      </c>
      <c r="AB107" s="23"/>
      <c r="AC107" s="23"/>
      <c r="AD107" s="23"/>
      <c r="AE107" s="23" t="s">
        <v>1499</v>
      </c>
      <c r="AF107" s="22">
        <v>20180208</v>
      </c>
    </row>
    <row r="108" spans="1:32" s="13" customFormat="1" ht="14.1" customHeight="1">
      <c r="A108" s="11" t="str">
        <f>SUBSTITUTE(CONCATENATE(G108,H108)," ","")</f>
        <v>ExpressionOfInterest</v>
      </c>
      <c r="B108" s="12"/>
      <c r="C108" s="24" t="s">
        <v>1500</v>
      </c>
      <c r="D108" s="11"/>
      <c r="E108" s="11"/>
      <c r="F108" s="11" t="str">
        <f>CONCATENATE(IF(G108="","",CONCATENATE(G108,"_ ")),H108,". Details")</f>
        <v>Expression Of Interest. Details</v>
      </c>
      <c r="G108" s="11"/>
      <c r="H108" s="24" t="s">
        <v>2257</v>
      </c>
      <c r="I108" s="11"/>
      <c r="J108" s="11"/>
      <c r="K108" s="11"/>
      <c r="L108" s="11"/>
      <c r="M108" s="11"/>
      <c r="N108" s="11"/>
      <c r="O108" s="11"/>
      <c r="P108" s="11"/>
      <c r="Q108" s="11"/>
      <c r="R108" s="11" t="s">
        <v>1483</v>
      </c>
      <c r="S108" s="11"/>
      <c r="T108" s="11"/>
      <c r="U108" s="11"/>
      <c r="V108" s="11"/>
      <c r="W108" s="11"/>
      <c r="X108" s="11"/>
      <c r="Y108" s="11" t="s">
        <v>1485</v>
      </c>
      <c r="Z108" s="11"/>
      <c r="AA108" s="11" t="s">
        <v>1486</v>
      </c>
      <c r="AB108" s="11"/>
      <c r="AC108" s="11"/>
      <c r="AD108" s="11"/>
      <c r="AE108" s="11"/>
      <c r="AF108" s="11">
        <v>20180306</v>
      </c>
    </row>
    <row r="109" spans="1:32" s="27" customFormat="1" ht="14.1" customHeight="1">
      <c r="A109" s="20" t="str">
        <f>SUBSTITUTE(SUBSTITUTE(CONCATENATE(I109,IF(L109="Identifier","ID",L109))," ",""),"_","")</f>
        <v>RefersToInvitationToTender</v>
      </c>
      <c r="B109" s="21" t="s">
        <v>1498</v>
      </c>
      <c r="C109" s="20" t="s">
        <v>1500</v>
      </c>
      <c r="D109" s="20"/>
      <c r="E109" s="20"/>
      <c r="F109" s="20" t="str">
        <f>CONCATENATE( IF(G109="","",CONCATENATE(G109,"_ ")),H109,". ",IF(I109="","",CONCATENATE(I109,"_ ")),L109,IF(I109="","",CONCATENATE(". ",M109)))</f>
        <v>Expression Of Interest. Refers To_ Invitation To Tender. Invitation To Tender</v>
      </c>
      <c r="G109" s="20"/>
      <c r="H109" s="20" t="s">
        <v>2257</v>
      </c>
      <c r="I109" s="20" t="s">
        <v>2245</v>
      </c>
      <c r="J109" s="20"/>
      <c r="K109" s="20"/>
      <c r="L109" s="20" t="str">
        <f>CONCATENATE(IF(P109="","",CONCATENATE(P109,"_ ")),Q109)</f>
        <v>Invitation To Tender</v>
      </c>
      <c r="M109" s="20" t="str">
        <f>L109</f>
        <v>Invitation To Tender</v>
      </c>
      <c r="N109" s="20"/>
      <c r="O109" s="20"/>
      <c r="P109" s="20"/>
      <c r="Q109" s="20" t="s">
        <v>1684</v>
      </c>
      <c r="R109" s="20" t="s">
        <v>1507</v>
      </c>
      <c r="S109" s="20"/>
      <c r="T109" s="20"/>
      <c r="U109" s="23"/>
      <c r="V109" s="23"/>
      <c r="W109" s="23"/>
      <c r="X109" s="23"/>
      <c r="Y109" s="23" t="s">
        <v>1485</v>
      </c>
      <c r="Z109" s="23"/>
      <c r="AA109" s="23" t="s">
        <v>1486</v>
      </c>
      <c r="AB109" s="23"/>
      <c r="AC109" s="23"/>
      <c r="AD109" s="23"/>
      <c r="AE109" s="23" t="s">
        <v>1499</v>
      </c>
      <c r="AF109" s="22">
        <v>20180208</v>
      </c>
    </row>
    <row r="110" spans="1:32" s="13" customFormat="1" ht="14.1" customHeight="1">
      <c r="A110" s="11" t="str">
        <f>SUBSTITUTE(CONCATENATE(G110,H110)," ","")</f>
        <v>EvaluationResult</v>
      </c>
      <c r="B110" s="12"/>
      <c r="C110" s="24" t="s">
        <v>1500</v>
      </c>
      <c r="D110" s="11"/>
      <c r="E110" s="11"/>
      <c r="F110" s="11" t="str">
        <f>CONCATENATE(IF(G110="","",CONCATENATE(G110,"_ ")),H110,". Details")</f>
        <v>Evaluation Result. Details</v>
      </c>
      <c r="G110" s="11"/>
      <c r="H110" s="24" t="s">
        <v>2224</v>
      </c>
      <c r="I110" s="11"/>
      <c r="J110" s="11"/>
      <c r="K110" s="11"/>
      <c r="L110" s="11"/>
      <c r="M110" s="11"/>
      <c r="N110" s="11"/>
      <c r="O110" s="11"/>
      <c r="P110" s="11"/>
      <c r="Q110" s="11"/>
      <c r="R110" s="11" t="s">
        <v>1483</v>
      </c>
      <c r="S110" s="11"/>
      <c r="T110" s="11"/>
      <c r="U110" s="11"/>
      <c r="V110" s="11"/>
      <c r="W110" s="11"/>
      <c r="X110" s="11"/>
      <c r="Y110" s="11" t="s">
        <v>1485</v>
      </c>
      <c r="Z110" s="11"/>
      <c r="AA110" s="11" t="s">
        <v>1486</v>
      </c>
      <c r="AB110" s="11"/>
      <c r="AC110" s="11"/>
      <c r="AD110" s="11"/>
      <c r="AE110" s="11"/>
      <c r="AF110" s="11">
        <v>20180306</v>
      </c>
    </row>
    <row r="111" spans="1:32" s="27" customFormat="1" ht="14.1" customHeight="1">
      <c r="A111" s="25" t="str">
        <f t="shared" ref="A111:A118" si="12">SUBSTITUTE(CONCATENATE(I111,J111,IF(K111="Identifier","ID",IF(AND(K111="Text",OR(I111&lt;&gt;"",J111&lt;&gt;"")),"",K111)),IF(AND(M111&lt;&gt;"Text",K111&lt;&gt;M111,NOT(AND(K111="URI",M111="Identifier")),NOT(AND(K111="UUID",M111="Identifier")),NOT(AND(K111="OID",M111="Identifier"))),IF(M111="Identifier","ID",M111),""))," ","")</f>
        <v>ID</v>
      </c>
      <c r="B111" s="26" t="s">
        <v>1498</v>
      </c>
      <c r="C111" s="29" t="s">
        <v>1632</v>
      </c>
      <c r="D111" s="25"/>
      <c r="E111" s="25" t="s">
        <v>1633</v>
      </c>
      <c r="F111" s="25" t="str">
        <f t="shared" ref="F111:F118" si="13">CONCATENATE( IF(G111="","",CONCATENATE(G111,"_ ")),H111,". ",IF(I111="","",CONCATENATE(I111,"_ ")),L111,IF(OR(I111&lt;&gt;"",L111&lt;&gt;M111),CONCATENATE(". ",M111),""))</f>
        <v>Financial Account. Identifier</v>
      </c>
      <c r="G111" s="25"/>
      <c r="H111" s="25" t="s">
        <v>1607</v>
      </c>
      <c r="I111" s="25"/>
      <c r="J111" s="25"/>
      <c r="K111" s="25" t="s">
        <v>1497</v>
      </c>
      <c r="L111" s="25" t="str">
        <f t="shared" ref="L111:L118" si="14">IF(J111&lt;&gt;"",CONCATENATE(J111," ",K111),K111)</f>
        <v>Identifier</v>
      </c>
      <c r="M111" s="25" t="s">
        <v>1497</v>
      </c>
      <c r="N111" s="25"/>
      <c r="O111" s="25" t="str">
        <f t="shared" ref="O111:O118" si="15">IF(N111&lt;&gt;"",CONCATENATE(N111,"_ ",M111,". Type"),CONCATENATE(M111,". Type"))</f>
        <v>Identifier. Type</v>
      </c>
      <c r="P111" s="25"/>
      <c r="Q111" s="25"/>
      <c r="R111" s="25" t="s">
        <v>1490</v>
      </c>
      <c r="S111" s="25"/>
      <c r="T111" s="25"/>
      <c r="U111" s="25"/>
      <c r="Y111" s="14" t="s">
        <v>1485</v>
      </c>
      <c r="AE111" s="27" t="s">
        <v>36</v>
      </c>
      <c r="AF111" s="28">
        <v>20180307</v>
      </c>
    </row>
    <row r="112" spans="1:32" s="27" customFormat="1" ht="14.1" customHeight="1">
      <c r="A112" s="25" t="str">
        <f t="shared" si="12"/>
        <v>Name</v>
      </c>
      <c r="B112" s="26" t="s">
        <v>1498</v>
      </c>
      <c r="C112" s="29" t="s">
        <v>1634</v>
      </c>
      <c r="D112" s="25"/>
      <c r="E112" s="25"/>
      <c r="F112" s="25" t="str">
        <f t="shared" si="13"/>
        <v>Financial Account. Name</v>
      </c>
      <c r="G112" s="25"/>
      <c r="H112" s="25" t="s">
        <v>1607</v>
      </c>
      <c r="I112" s="25"/>
      <c r="J112" s="25"/>
      <c r="K112" s="25" t="s">
        <v>933</v>
      </c>
      <c r="L112" s="25" t="str">
        <f t="shared" si="14"/>
        <v>Name</v>
      </c>
      <c r="M112" s="25" t="s">
        <v>933</v>
      </c>
      <c r="N112" s="25"/>
      <c r="O112" s="25" t="str">
        <f t="shared" si="15"/>
        <v>Name. Type</v>
      </c>
      <c r="P112" s="25"/>
      <c r="Q112" s="25"/>
      <c r="R112" s="25" t="s">
        <v>1490</v>
      </c>
      <c r="S112" s="25"/>
      <c r="T112" s="25"/>
      <c r="U112" s="25"/>
      <c r="Y112" s="14" t="s">
        <v>1485</v>
      </c>
      <c r="AE112" s="27" t="s">
        <v>36</v>
      </c>
      <c r="AF112" s="28">
        <v>20180307</v>
      </c>
    </row>
    <row r="113" spans="1:1029" s="27" customFormat="1" ht="14.1" customHeight="1">
      <c r="A113" s="25" t="str">
        <f t="shared" si="12"/>
        <v>AliasName</v>
      </c>
      <c r="B113" s="26" t="s">
        <v>1498</v>
      </c>
      <c r="C113" s="29" t="s">
        <v>1635</v>
      </c>
      <c r="D113" s="25"/>
      <c r="E113" s="25"/>
      <c r="F113" s="25" t="str">
        <f t="shared" si="13"/>
        <v>Financial Account. Alias_ Name. Name</v>
      </c>
      <c r="G113" s="25"/>
      <c r="H113" s="25" t="s">
        <v>1607</v>
      </c>
      <c r="I113" s="25" t="s">
        <v>1636</v>
      </c>
      <c r="J113" s="25"/>
      <c r="K113" s="25" t="s">
        <v>933</v>
      </c>
      <c r="L113" s="25" t="str">
        <f t="shared" si="14"/>
        <v>Name</v>
      </c>
      <c r="M113" s="25" t="s">
        <v>933</v>
      </c>
      <c r="N113" s="25"/>
      <c r="O113" s="25" t="str">
        <f t="shared" si="15"/>
        <v>Name. Type</v>
      </c>
      <c r="P113" s="25"/>
      <c r="Q113" s="25"/>
      <c r="R113" s="25" t="s">
        <v>1490</v>
      </c>
      <c r="S113" s="25"/>
      <c r="T113" s="25"/>
      <c r="U113" s="25"/>
      <c r="Y113" s="14" t="s">
        <v>1485</v>
      </c>
      <c r="AE113" s="27" t="s">
        <v>36</v>
      </c>
      <c r="AF113" s="28">
        <v>20180307</v>
      </c>
    </row>
    <row r="114" spans="1:1029" s="27" customFormat="1" ht="14.1" customHeight="1">
      <c r="A114" s="25" t="str">
        <f t="shared" si="12"/>
        <v>AccountTypeCode</v>
      </c>
      <c r="B114" s="26">
        <v>1</v>
      </c>
      <c r="C114" s="29" t="s">
        <v>1637</v>
      </c>
      <c r="D114" s="25"/>
      <c r="E114" s="25"/>
      <c r="F114" s="25" t="str">
        <f t="shared" si="13"/>
        <v>Financial Account. Account Type Code. Code</v>
      </c>
      <c r="G114" s="25"/>
      <c r="H114" s="25" t="s">
        <v>1607</v>
      </c>
      <c r="I114" s="25"/>
      <c r="J114" s="25" t="s">
        <v>1638</v>
      </c>
      <c r="K114" s="25" t="s">
        <v>1489</v>
      </c>
      <c r="L114" s="25" t="str">
        <f t="shared" si="14"/>
        <v>Account Type Code</v>
      </c>
      <c r="M114" s="25" t="s">
        <v>1489</v>
      </c>
      <c r="N114" s="25"/>
      <c r="O114" s="25" t="str">
        <f t="shared" si="15"/>
        <v>Code. Type</v>
      </c>
      <c r="P114" s="25"/>
      <c r="Q114" s="25"/>
      <c r="R114" s="25" t="s">
        <v>1490</v>
      </c>
      <c r="S114" s="25"/>
      <c r="T114" s="25"/>
      <c r="U114" s="25"/>
      <c r="Y114" s="14" t="s">
        <v>1485</v>
      </c>
      <c r="AE114" s="27" t="s">
        <v>36</v>
      </c>
      <c r="AF114" s="28">
        <v>20180307</v>
      </c>
    </row>
    <row r="115" spans="1:1029" s="27" customFormat="1" ht="14.1" customHeight="1">
      <c r="A115" s="25" t="str">
        <f t="shared" si="12"/>
        <v>AccountFormatCode</v>
      </c>
      <c r="B115" s="26" t="s">
        <v>1498</v>
      </c>
      <c r="C115" s="29" t="s">
        <v>1639</v>
      </c>
      <c r="D115" s="25"/>
      <c r="E115" s="25" t="s">
        <v>1640</v>
      </c>
      <c r="F115" s="25" t="str">
        <f t="shared" si="13"/>
        <v>Financial Account. Account Format Code. Code</v>
      </c>
      <c r="G115" s="25"/>
      <c r="H115" s="25" t="s">
        <v>1607</v>
      </c>
      <c r="I115" s="25"/>
      <c r="J115" s="25" t="s">
        <v>1641</v>
      </c>
      <c r="K115" s="25" t="s">
        <v>1489</v>
      </c>
      <c r="L115" s="25" t="str">
        <f t="shared" si="14"/>
        <v>Account Format Code</v>
      </c>
      <c r="M115" s="25" t="s">
        <v>1489</v>
      </c>
      <c r="N115" s="25"/>
      <c r="O115" s="25" t="str">
        <f t="shared" si="15"/>
        <v>Code. Type</v>
      </c>
      <c r="P115" s="25"/>
      <c r="Q115" s="25"/>
      <c r="R115" s="25" t="s">
        <v>1490</v>
      </c>
      <c r="S115" s="25"/>
      <c r="T115" s="25"/>
      <c r="U115" s="25"/>
      <c r="Y115" s="14" t="s">
        <v>1485</v>
      </c>
      <c r="AE115" s="27" t="s">
        <v>36</v>
      </c>
      <c r="AF115" s="28">
        <v>20180307</v>
      </c>
    </row>
    <row r="116" spans="1:1029" s="27" customFormat="1" ht="14.1" customHeight="1">
      <c r="A116" s="25" t="str">
        <f t="shared" si="12"/>
        <v>CurrencyCode</v>
      </c>
      <c r="B116" s="26" t="s">
        <v>1498</v>
      </c>
      <c r="C116" s="29" t="s">
        <v>1642</v>
      </c>
      <c r="D116" s="25"/>
      <c r="E116" s="25"/>
      <c r="F116" s="25" t="str">
        <f t="shared" si="13"/>
        <v>Financial Account. Currency Code. Code</v>
      </c>
      <c r="G116" s="25"/>
      <c r="H116" s="25" t="s">
        <v>1607</v>
      </c>
      <c r="I116" s="25"/>
      <c r="J116" s="25" t="s">
        <v>1643</v>
      </c>
      <c r="K116" s="25" t="s">
        <v>1489</v>
      </c>
      <c r="L116" s="25" t="str">
        <f t="shared" si="14"/>
        <v>Currency Code</v>
      </c>
      <c r="M116" s="25" t="s">
        <v>1489</v>
      </c>
      <c r="N116" s="25"/>
      <c r="O116" s="25" t="str">
        <f t="shared" si="15"/>
        <v>Code. Type</v>
      </c>
      <c r="P116" s="25" t="s">
        <v>1643</v>
      </c>
      <c r="Q116" s="25"/>
      <c r="R116" s="25" t="s">
        <v>1490</v>
      </c>
      <c r="S116" s="25"/>
      <c r="T116" s="25"/>
      <c r="U116" s="25"/>
      <c r="Y116" s="14" t="s">
        <v>1485</v>
      </c>
      <c r="AE116" s="27" t="s">
        <v>36</v>
      </c>
      <c r="AF116" s="28">
        <v>20180307</v>
      </c>
    </row>
    <row r="117" spans="1:1029" s="27" customFormat="1" ht="14.1" customHeight="1">
      <c r="A117" s="25" t="str">
        <f t="shared" si="12"/>
        <v>PaymentNote</v>
      </c>
      <c r="B117" s="26" t="s">
        <v>1502</v>
      </c>
      <c r="C117" s="29" t="s">
        <v>1644</v>
      </c>
      <c r="D117" s="25"/>
      <c r="E117" s="25"/>
      <c r="F117" s="25" t="str">
        <f t="shared" si="13"/>
        <v>Financial Account. Payment_ Note. Note</v>
      </c>
      <c r="G117" s="25"/>
      <c r="H117" s="25" t="s">
        <v>1607</v>
      </c>
      <c r="I117" s="25" t="s">
        <v>1645</v>
      </c>
      <c r="J117" s="25"/>
      <c r="K117" s="25" t="s">
        <v>1646</v>
      </c>
      <c r="L117" s="25" t="str">
        <f t="shared" si="14"/>
        <v>Note</v>
      </c>
      <c r="M117" s="25" t="s">
        <v>1646</v>
      </c>
      <c r="N117" s="25"/>
      <c r="O117" s="25" t="str">
        <f t="shared" si="15"/>
        <v>Note. Type</v>
      </c>
      <c r="P117" s="25"/>
      <c r="Q117" s="25"/>
      <c r="R117" s="25" t="s">
        <v>1490</v>
      </c>
      <c r="S117" s="25"/>
      <c r="T117" s="25"/>
      <c r="U117" s="25"/>
      <c r="Y117" s="14" t="s">
        <v>1485</v>
      </c>
      <c r="AE117" s="27" t="s">
        <v>36</v>
      </c>
      <c r="AF117" s="28">
        <v>20180307</v>
      </c>
    </row>
    <row r="118" spans="1:1029" s="27" customFormat="1" ht="14.1" customHeight="1">
      <c r="A118" s="25" t="str">
        <f t="shared" si="12"/>
        <v>CountryCode</v>
      </c>
      <c r="B118" s="26">
        <v>1</v>
      </c>
      <c r="C118" s="29" t="s">
        <v>1604</v>
      </c>
      <c r="D118" s="25"/>
      <c r="E118" s="25"/>
      <c r="F118" s="25" t="str">
        <f t="shared" si="13"/>
        <v>Financial Account. Country Code. Code</v>
      </c>
      <c r="G118" s="25"/>
      <c r="H118" s="25" t="s">
        <v>1607</v>
      </c>
      <c r="I118" s="25"/>
      <c r="J118" s="25" t="s">
        <v>358</v>
      </c>
      <c r="K118" s="25" t="s">
        <v>1489</v>
      </c>
      <c r="L118" s="25" t="str">
        <f t="shared" si="14"/>
        <v>Country Code</v>
      </c>
      <c r="M118" s="25" t="s">
        <v>1489</v>
      </c>
      <c r="N118" s="25"/>
      <c r="O118" s="25" t="str">
        <f t="shared" si="15"/>
        <v>Code. Type</v>
      </c>
      <c r="P118" s="25"/>
      <c r="Q118" s="25"/>
      <c r="R118" s="25" t="s">
        <v>1490</v>
      </c>
      <c r="S118" s="25"/>
      <c r="T118" s="25" t="s">
        <v>1605</v>
      </c>
      <c r="U118" s="25"/>
      <c r="X118" s="27" t="s">
        <v>358</v>
      </c>
      <c r="Y118" s="14" t="s">
        <v>1485</v>
      </c>
      <c r="AE118" s="27" t="s">
        <v>36</v>
      </c>
      <c r="AF118" s="28">
        <v>20180307</v>
      </c>
    </row>
    <row r="119" spans="1:1029" s="13" customFormat="1" ht="14.1" customHeight="1">
      <c r="A119" s="11" t="str">
        <f>SUBSTITUTE(CONCATENATE(G119,H119)," ","")</f>
        <v>FrameworkAgreement</v>
      </c>
      <c r="B119" s="12"/>
      <c r="C119" s="24" t="s">
        <v>1647</v>
      </c>
      <c r="D119" s="11"/>
      <c r="E119" s="11"/>
      <c r="F119" s="11" t="str">
        <f>CONCATENATE(IF(G119="","",CONCATENATE(G119,"_ ")),H119,". Details")</f>
        <v>Framework Agreement. Details</v>
      </c>
      <c r="G119" s="11"/>
      <c r="H119" s="24" t="s">
        <v>1648</v>
      </c>
      <c r="I119" s="11"/>
      <c r="J119" s="11"/>
      <c r="K119" s="11"/>
      <c r="L119" s="11"/>
      <c r="M119" s="11"/>
      <c r="N119" s="11"/>
      <c r="O119" s="11"/>
      <c r="P119" s="11"/>
      <c r="Q119" s="11"/>
      <c r="R119" s="11" t="s">
        <v>1483</v>
      </c>
      <c r="S119" s="11" t="s">
        <v>1620</v>
      </c>
      <c r="T119" s="11"/>
      <c r="U119" s="11"/>
      <c r="V119" s="11"/>
      <c r="W119" s="11"/>
      <c r="X119" s="11"/>
      <c r="Y119" s="11" t="s">
        <v>1485</v>
      </c>
      <c r="Z119" s="11"/>
      <c r="AA119" s="11" t="s">
        <v>36</v>
      </c>
      <c r="AB119" s="11"/>
      <c r="AC119" s="11" t="s">
        <v>36</v>
      </c>
      <c r="AD119" s="11"/>
      <c r="AE119" s="11" t="s">
        <v>36</v>
      </c>
      <c r="AF119" s="11">
        <v>20180308</v>
      </c>
    </row>
    <row r="120" spans="1:1029" s="27" customFormat="1" ht="14.1" customHeight="1">
      <c r="A120" s="25" t="str">
        <f t="shared" ref="A120:A126" si="16">SUBSTITUTE(CONCATENATE(I120,J120,IF(K120="Identifier","ID",IF(AND(K120="Text",OR(I120&lt;&gt;"",J120&lt;&gt;"")),"",K120)),IF(AND(M120&lt;&gt;"Text",K120&lt;&gt;M120,NOT(AND(K120="URI",M120="Identifier")),NOT(AND(K120="UUID",M120="Identifier")),NOT(AND(K120="OID",M120="Identifier"))),IF(M120="Identifier","ID",M120),""))," ","")</f>
        <v>ID</v>
      </c>
      <c r="B120" s="26" t="s">
        <v>1498</v>
      </c>
      <c r="C120" s="29" t="s">
        <v>1621</v>
      </c>
      <c r="D120" s="25"/>
      <c r="E120" s="25"/>
      <c r="F120" s="25" t="str">
        <f t="shared" ref="F120:F126" si="17">CONCATENATE( IF(G120="","",CONCATENATE(G120,"_ ")),H120,". ",IF(I120="","",CONCATENATE(I120,"_ ")),L120,IF(OR(I120&lt;&gt;"",L120&lt;&gt;M120),CONCATENATE(". ",M120),""))</f>
        <v>Framework Agreement. Identifier</v>
      </c>
      <c r="G120" s="25"/>
      <c r="H120" s="25" t="s">
        <v>1648</v>
      </c>
      <c r="I120" s="25"/>
      <c r="J120" s="25"/>
      <c r="K120" s="25" t="s">
        <v>1497</v>
      </c>
      <c r="L120" s="25" t="str">
        <f t="shared" ref="L120:L126" si="18">IF(J120&lt;&gt;"",CONCATENATE(J120," ",K120),K120)</f>
        <v>Identifier</v>
      </c>
      <c r="M120" s="25" t="s">
        <v>1497</v>
      </c>
      <c r="N120" s="25"/>
      <c r="O120" s="25" t="str">
        <f t="shared" ref="O120:O126" si="19">IF(N120&lt;&gt;"",CONCATENATE(N120,"_ ",M120,". Type"),CONCATENATE(M120,". Type"))</f>
        <v>Identifier. Type</v>
      </c>
      <c r="P120" s="25"/>
      <c r="Q120" s="25"/>
      <c r="R120" s="25" t="s">
        <v>1490</v>
      </c>
      <c r="S120" s="25"/>
      <c r="T120" s="25"/>
      <c r="U120" s="25"/>
      <c r="Y120" s="14" t="s">
        <v>1485</v>
      </c>
      <c r="AF120" s="28">
        <v>20180308</v>
      </c>
    </row>
    <row r="121" spans="1:1029" s="27" customFormat="1" ht="14.1" customHeight="1">
      <c r="A121" s="25" t="str">
        <f t="shared" si="16"/>
        <v>TypeCode</v>
      </c>
      <c r="B121" s="26">
        <v>1</v>
      </c>
      <c r="C121" s="14" t="s">
        <v>668</v>
      </c>
      <c r="D121" s="25" t="s">
        <v>1649</v>
      </c>
      <c r="E121" s="25"/>
      <c r="F121" s="25" t="str">
        <f t="shared" si="17"/>
        <v>Framework Agreement. Type Code. Text</v>
      </c>
      <c r="G121" s="25"/>
      <c r="H121" s="25" t="s">
        <v>1648</v>
      </c>
      <c r="I121" s="25"/>
      <c r="J121" s="14" t="s">
        <v>1567</v>
      </c>
      <c r="K121" s="14" t="s">
        <v>1489</v>
      </c>
      <c r="L121" s="14" t="str">
        <f t="shared" si="18"/>
        <v>Type Code</v>
      </c>
      <c r="M121" s="14" t="s">
        <v>1494</v>
      </c>
      <c r="N121" s="14"/>
      <c r="O121" s="14" t="str">
        <f t="shared" si="19"/>
        <v>Text. Type</v>
      </c>
      <c r="P121" s="14"/>
      <c r="Q121" s="14"/>
      <c r="R121" s="14" t="s">
        <v>1490</v>
      </c>
      <c r="S121" s="14"/>
      <c r="T121" s="14"/>
      <c r="U121" s="14"/>
      <c r="V121" s="14"/>
      <c r="W121" s="14"/>
      <c r="X121" s="14" t="s">
        <v>667</v>
      </c>
      <c r="Y121" s="14" t="s">
        <v>1485</v>
      </c>
      <c r="Z121" s="14"/>
      <c r="AA121" s="27" t="s">
        <v>36</v>
      </c>
      <c r="AD121" s="27" t="s">
        <v>1486</v>
      </c>
      <c r="AE121" s="27" t="s">
        <v>1486</v>
      </c>
      <c r="AF121" s="17">
        <v>20180308</v>
      </c>
    </row>
    <row r="122" spans="1:1029" s="27" customFormat="1" ht="14.1" customHeight="1">
      <c r="A122" s="25" t="str">
        <f t="shared" si="16"/>
        <v>AddedCategoryBuyer</v>
      </c>
      <c r="B122" s="26" t="s">
        <v>1502</v>
      </c>
      <c r="C122" s="14" t="s">
        <v>77</v>
      </c>
      <c r="D122" s="25"/>
      <c r="E122" s="25"/>
      <c r="F122" s="25" t="str">
        <f t="shared" si="17"/>
        <v>Framework Agreement. Added Category Buyer Text. Text</v>
      </c>
      <c r="G122" s="25"/>
      <c r="H122" s="25" t="s">
        <v>1648</v>
      </c>
      <c r="I122" s="25"/>
      <c r="J122" s="14" t="s">
        <v>1650</v>
      </c>
      <c r="K122" s="14" t="s">
        <v>1494</v>
      </c>
      <c r="L122" s="14" t="str">
        <f t="shared" si="18"/>
        <v>Added Category Buyer Text</v>
      </c>
      <c r="M122" s="14" t="s">
        <v>1494</v>
      </c>
      <c r="N122" s="14"/>
      <c r="O122" s="14" t="str">
        <f t="shared" si="19"/>
        <v>Text. Type</v>
      </c>
      <c r="P122" s="14"/>
      <c r="Q122" s="14"/>
      <c r="R122" s="14" t="s">
        <v>1490</v>
      </c>
      <c r="S122" s="14"/>
      <c r="T122" s="14"/>
      <c r="U122" s="14"/>
      <c r="V122" s="14"/>
      <c r="W122" s="14"/>
      <c r="X122" s="14" t="s">
        <v>76</v>
      </c>
      <c r="Y122" s="14" t="s">
        <v>1485</v>
      </c>
      <c r="Z122" s="14"/>
      <c r="AA122" s="14"/>
      <c r="AB122" s="14"/>
      <c r="AC122" s="14"/>
      <c r="AD122" s="14" t="s">
        <v>36</v>
      </c>
      <c r="AE122" s="14" t="s">
        <v>36</v>
      </c>
      <c r="AF122" s="17">
        <v>20180308</v>
      </c>
    </row>
    <row r="123" spans="1:1029" s="27" customFormat="1" ht="14.1" customHeight="1">
      <c r="A123" s="25" t="str">
        <f t="shared" si="16"/>
        <v>ExtensionJustification</v>
      </c>
      <c r="B123" s="26" t="s">
        <v>1502</v>
      </c>
      <c r="C123" s="14" t="s">
        <v>652</v>
      </c>
      <c r="D123" s="25"/>
      <c r="E123" s="25"/>
      <c r="F123" s="25" t="str">
        <f t="shared" si="17"/>
        <v>Framework Agreement. Extension Justification Text. Text</v>
      </c>
      <c r="G123" s="25"/>
      <c r="H123" s="25" t="s">
        <v>1648</v>
      </c>
      <c r="I123" s="25"/>
      <c r="J123" s="14" t="s">
        <v>1651</v>
      </c>
      <c r="K123" s="14" t="s">
        <v>1494</v>
      </c>
      <c r="L123" s="14" t="str">
        <f t="shared" si="18"/>
        <v>Extension Justification Text</v>
      </c>
      <c r="M123" s="14" t="s">
        <v>1494</v>
      </c>
      <c r="N123" s="14"/>
      <c r="O123" s="14" t="str">
        <f t="shared" si="19"/>
        <v>Text. Type</v>
      </c>
      <c r="P123" s="14"/>
      <c r="Q123" s="14"/>
      <c r="R123" s="14" t="s">
        <v>1490</v>
      </c>
      <c r="S123" s="14"/>
      <c r="T123" s="14"/>
      <c r="U123" s="14"/>
      <c r="V123" s="14"/>
      <c r="W123" s="14"/>
      <c r="X123" s="14" t="s">
        <v>651</v>
      </c>
      <c r="Y123" s="14" t="s">
        <v>1485</v>
      </c>
      <c r="Z123" s="14"/>
      <c r="AA123" s="14" t="s">
        <v>36</v>
      </c>
      <c r="AB123" s="14"/>
      <c r="AC123" s="14"/>
      <c r="AD123" s="14"/>
      <c r="AE123" s="14" t="s">
        <v>1499</v>
      </c>
      <c r="AF123" s="17">
        <v>20180308</v>
      </c>
    </row>
    <row r="124" spans="1:1029" s="27" customFormat="1" ht="14.1" customHeight="1">
      <c r="A124" s="25" t="str">
        <f t="shared" si="16"/>
        <v>MaximumVallueAllLotsAmount</v>
      </c>
      <c r="B124" s="26" t="s">
        <v>1498</v>
      </c>
      <c r="C124" s="14" t="s">
        <v>690</v>
      </c>
      <c r="D124" s="25"/>
      <c r="E124" s="25"/>
      <c r="F124" s="25" t="str">
        <f t="shared" si="17"/>
        <v>Framework Agreement. Maximum Vallue All Lots Amount. Amount</v>
      </c>
      <c r="G124" s="25"/>
      <c r="H124" s="25" t="s">
        <v>1648</v>
      </c>
      <c r="I124" s="25"/>
      <c r="J124" s="14" t="s">
        <v>1652</v>
      </c>
      <c r="K124" s="14" t="s">
        <v>1653</v>
      </c>
      <c r="L124" s="14" t="str">
        <f t="shared" si="18"/>
        <v>Maximum Vallue All Lots Amount</v>
      </c>
      <c r="M124" s="14" t="s">
        <v>1653</v>
      </c>
      <c r="N124" s="14"/>
      <c r="O124" s="14" t="str">
        <f t="shared" si="19"/>
        <v>Amount. Type</v>
      </c>
      <c r="P124" s="14"/>
      <c r="Q124" s="14"/>
      <c r="R124" s="14" t="s">
        <v>1490</v>
      </c>
      <c r="S124" s="14"/>
      <c r="T124" s="14"/>
      <c r="U124" s="14"/>
      <c r="V124" s="14"/>
      <c r="W124" s="14"/>
      <c r="X124" s="14" t="s">
        <v>689</v>
      </c>
      <c r="Y124" s="14" t="s">
        <v>1485</v>
      </c>
      <c r="Z124" s="14"/>
      <c r="AA124" s="14" t="s">
        <v>36</v>
      </c>
      <c r="AB124" s="14"/>
      <c r="AC124" s="14"/>
      <c r="AD124" s="14"/>
      <c r="AE124" s="14" t="s">
        <v>1486</v>
      </c>
      <c r="AF124" s="17">
        <v>20180308</v>
      </c>
    </row>
    <row r="125" spans="1:1029" s="27" customFormat="1" ht="14.1" customHeight="1">
      <c r="A125" s="25" t="str">
        <f t="shared" si="16"/>
        <v>MaximumTotalValueAmount</v>
      </c>
      <c r="B125" s="26" t="s">
        <v>1498</v>
      </c>
      <c r="C125" s="14" t="s">
        <v>886</v>
      </c>
      <c r="D125" s="25"/>
      <c r="E125" s="25"/>
      <c r="F125" s="25" t="str">
        <f t="shared" si="17"/>
        <v>Framework Agreement. Maximum Total Value Amount. Amount</v>
      </c>
      <c r="G125" s="25"/>
      <c r="H125" s="25" t="s">
        <v>1648</v>
      </c>
      <c r="I125" s="25"/>
      <c r="J125" s="14" t="s">
        <v>1654</v>
      </c>
      <c r="K125" s="14" t="s">
        <v>1653</v>
      </c>
      <c r="L125" s="14" t="str">
        <f t="shared" si="18"/>
        <v>Maximum Total Value Amount</v>
      </c>
      <c r="M125" s="14" t="s">
        <v>1653</v>
      </c>
      <c r="N125" s="14"/>
      <c r="O125" s="14" t="str">
        <f t="shared" si="19"/>
        <v>Amount. Type</v>
      </c>
      <c r="P125" s="14"/>
      <c r="Q125" s="14"/>
      <c r="R125" s="14" t="s">
        <v>1490</v>
      </c>
      <c r="S125" s="14"/>
      <c r="T125" s="14"/>
      <c r="U125" s="14"/>
      <c r="V125" s="14"/>
      <c r="W125" s="14"/>
      <c r="X125" s="14" t="s">
        <v>885</v>
      </c>
      <c r="Y125" s="14" t="s">
        <v>1485</v>
      </c>
      <c r="Z125" s="14"/>
      <c r="AA125" s="14" t="s">
        <v>36</v>
      </c>
      <c r="AB125" s="14"/>
      <c r="AC125" s="14"/>
      <c r="AD125" s="14"/>
      <c r="AE125" s="14"/>
      <c r="AF125" s="17">
        <v>20180308</v>
      </c>
    </row>
    <row r="126" spans="1:1029" ht="14.1" customHeight="1">
      <c r="A126" s="32" t="str">
        <f t="shared" si="16"/>
        <v>MaximumNumberParticipantsQuantity</v>
      </c>
      <c r="B126" s="33" t="s">
        <v>1498</v>
      </c>
      <c r="C126" s="34" t="s">
        <v>1655</v>
      </c>
      <c r="D126" s="35"/>
      <c r="E126" s="35"/>
      <c r="F126" s="25" t="str">
        <f t="shared" si="17"/>
        <v>Framework Agreement. Maximum Number Participants Quantity. Quantity</v>
      </c>
      <c r="G126" s="35"/>
      <c r="H126" s="25" t="s">
        <v>1648</v>
      </c>
      <c r="I126" s="35"/>
      <c r="J126" s="14" t="s">
        <v>1656</v>
      </c>
      <c r="K126" s="35" t="s">
        <v>1657</v>
      </c>
      <c r="L126" s="32" t="str">
        <f t="shared" si="18"/>
        <v>Maximum Number Participants Quantity</v>
      </c>
      <c r="M126" s="35" t="s">
        <v>1657</v>
      </c>
      <c r="N126" s="35"/>
      <c r="O126" s="35" t="str">
        <f t="shared" si="19"/>
        <v>Quantity. Type</v>
      </c>
      <c r="P126" s="35"/>
      <c r="Q126" s="35"/>
      <c r="R126" s="35" t="s">
        <v>1490</v>
      </c>
      <c r="S126" s="35"/>
      <c r="T126" s="14"/>
      <c r="U126" s="14"/>
      <c r="V126" s="14"/>
      <c r="W126" s="14"/>
      <c r="X126" s="14" t="s">
        <v>879</v>
      </c>
      <c r="Y126" s="14" t="s">
        <v>1485</v>
      </c>
      <c r="Z126" s="14"/>
      <c r="AA126" s="14" t="s">
        <v>36</v>
      </c>
      <c r="AB126" s="14"/>
      <c r="AC126" s="14"/>
      <c r="AD126" s="14" t="s">
        <v>36</v>
      </c>
      <c r="AE126" s="14"/>
      <c r="AF126" s="17">
        <v>20180308</v>
      </c>
      <c r="AG126"/>
      <c r="AH126"/>
      <c r="AI126"/>
      <c r="AJ126"/>
      <c r="AK126"/>
      <c r="AL126"/>
      <c r="AM126"/>
      <c r="AN126"/>
      <c r="AO126"/>
      <c r="AP126"/>
      <c r="AQ126"/>
      <c r="AR126"/>
      <c r="AS126"/>
      <c r="AT126"/>
      <c r="AU126"/>
      <c r="AV126"/>
      <c r="AW126"/>
      <c r="AX126"/>
      <c r="AY126"/>
      <c r="AZ126"/>
      <c r="BA126"/>
      <c r="BB126"/>
      <c r="BC126"/>
      <c r="BD126"/>
      <c r="BE126"/>
      <c r="BF126"/>
      <c r="BG126"/>
      <c r="BH126"/>
      <c r="BI126"/>
      <c r="BJ126"/>
      <c r="BK126"/>
      <c r="BL126"/>
      <c r="BM126"/>
      <c r="BN126"/>
      <c r="BO126"/>
      <c r="BP126"/>
      <c r="BQ126"/>
      <c r="BR126"/>
      <c r="BS126"/>
      <c r="BT126"/>
      <c r="BU126"/>
      <c r="BV126"/>
      <c r="BW126"/>
      <c r="BX126"/>
      <c r="BY126"/>
      <c r="BZ126"/>
      <c r="CA126"/>
      <c r="CB126"/>
      <c r="CC126"/>
      <c r="CD126"/>
      <c r="CE126"/>
      <c r="CF126"/>
      <c r="CG126"/>
      <c r="CH126"/>
      <c r="CI126"/>
      <c r="CJ126"/>
      <c r="CK126"/>
      <c r="CL126"/>
      <c r="CM126"/>
      <c r="CN126"/>
      <c r="CO126"/>
      <c r="CP126"/>
      <c r="CQ126"/>
      <c r="CR126"/>
      <c r="CS126"/>
      <c r="CT126"/>
      <c r="CU126"/>
      <c r="CV126"/>
      <c r="CW126"/>
      <c r="CX126"/>
      <c r="CY126"/>
      <c r="CZ126"/>
      <c r="DA126"/>
      <c r="DB126"/>
      <c r="DC126"/>
      <c r="DD126"/>
      <c r="DE126"/>
      <c r="DF126"/>
      <c r="DG126"/>
      <c r="DH126"/>
      <c r="DI126"/>
      <c r="DJ126"/>
      <c r="DK126"/>
      <c r="DL126"/>
      <c r="DM126"/>
      <c r="DN126"/>
      <c r="DO126"/>
      <c r="DP126"/>
      <c r="DQ126"/>
      <c r="DR126"/>
      <c r="DS126"/>
      <c r="DT126"/>
      <c r="DU126"/>
      <c r="DV126"/>
      <c r="DW126"/>
      <c r="DX126"/>
      <c r="DY126"/>
      <c r="DZ126"/>
      <c r="EA126"/>
      <c r="EB126"/>
      <c r="EC126"/>
      <c r="ED126"/>
      <c r="EE126"/>
      <c r="EF126"/>
      <c r="EG126"/>
      <c r="EH126"/>
      <c r="EI126"/>
      <c r="EJ126"/>
      <c r="EK126"/>
      <c r="EL126"/>
      <c r="EM126"/>
      <c r="EN126"/>
      <c r="EO126"/>
      <c r="EP126"/>
      <c r="EQ126"/>
      <c r="ER126"/>
      <c r="ES126"/>
      <c r="ET126"/>
      <c r="EU126"/>
      <c r="EV126"/>
      <c r="EW126"/>
      <c r="EX126"/>
      <c r="EY126"/>
      <c r="EZ126"/>
      <c r="FA126"/>
      <c r="FB126"/>
      <c r="FC126"/>
      <c r="FD126"/>
      <c r="FE126"/>
      <c r="FF126"/>
      <c r="FG126"/>
      <c r="FH126"/>
      <c r="FI126"/>
      <c r="FJ126"/>
      <c r="FK126"/>
      <c r="FL126"/>
      <c r="FM126"/>
      <c r="FN126"/>
      <c r="FO126"/>
      <c r="FP126"/>
      <c r="FQ126"/>
      <c r="FR126"/>
      <c r="FS126"/>
      <c r="FT126"/>
      <c r="FU126"/>
      <c r="FV126"/>
      <c r="FW126"/>
      <c r="FX126"/>
      <c r="FY126"/>
      <c r="FZ126"/>
      <c r="GA126"/>
      <c r="GB126"/>
      <c r="GC126"/>
      <c r="GD126"/>
      <c r="GE126"/>
      <c r="GF126"/>
      <c r="GG126"/>
      <c r="GH126"/>
      <c r="GI126"/>
      <c r="GJ126"/>
      <c r="GK126"/>
      <c r="GL126"/>
      <c r="GM126"/>
      <c r="GN126"/>
      <c r="GO126"/>
      <c r="GP126"/>
      <c r="GQ126"/>
      <c r="GR126"/>
      <c r="GS126"/>
      <c r="GT126"/>
      <c r="GU126"/>
      <c r="GV126"/>
      <c r="GW126"/>
      <c r="GX126"/>
      <c r="GY126"/>
      <c r="GZ126"/>
      <c r="HA126"/>
      <c r="HB126"/>
      <c r="HC126"/>
      <c r="HD126"/>
      <c r="HE126"/>
      <c r="HF126"/>
      <c r="HG126"/>
      <c r="HH126"/>
      <c r="HI126"/>
      <c r="HJ126"/>
      <c r="HK126"/>
      <c r="HL126"/>
      <c r="HM126"/>
      <c r="HN126"/>
      <c r="HO126"/>
      <c r="HP126"/>
      <c r="HQ126"/>
      <c r="HR126"/>
      <c r="HS126"/>
      <c r="HT126"/>
      <c r="HU126"/>
      <c r="HV126"/>
      <c r="HW126"/>
      <c r="HX126"/>
      <c r="HY126"/>
      <c r="HZ126"/>
      <c r="IA126"/>
      <c r="IB126"/>
      <c r="IC126"/>
      <c r="ID126"/>
      <c r="IE126"/>
      <c r="IF126"/>
      <c r="IG126"/>
      <c r="IH126"/>
      <c r="II126"/>
      <c r="IJ126"/>
      <c r="IK126"/>
      <c r="IL126"/>
      <c r="IM126"/>
      <c r="IN126"/>
      <c r="IO126"/>
      <c r="IP126"/>
      <c r="IQ126"/>
      <c r="IR126"/>
      <c r="IS126"/>
      <c r="IT126"/>
      <c r="IU126"/>
      <c r="IV126"/>
      <c r="IW126"/>
      <c r="IX126"/>
      <c r="IY126"/>
      <c r="IZ126"/>
      <c r="JA126"/>
      <c r="JB126"/>
      <c r="JC126"/>
      <c r="JD126"/>
      <c r="JE126"/>
      <c r="JF126"/>
      <c r="JG126"/>
      <c r="JH126"/>
      <c r="JI126"/>
      <c r="JJ126"/>
      <c r="JK126"/>
      <c r="JL126"/>
      <c r="JM126"/>
      <c r="JN126"/>
      <c r="JO126"/>
      <c r="JP126"/>
      <c r="JQ126"/>
      <c r="JR126"/>
      <c r="JS126"/>
      <c r="JT126"/>
      <c r="JU126"/>
      <c r="JV126"/>
      <c r="JW126"/>
      <c r="JX126"/>
      <c r="JY126"/>
      <c r="JZ126"/>
      <c r="KA126"/>
      <c r="KB126"/>
      <c r="KC126"/>
      <c r="KD126"/>
      <c r="KE126"/>
      <c r="KF126"/>
      <c r="KG126"/>
      <c r="KH126"/>
      <c r="KI126"/>
      <c r="KJ126"/>
      <c r="KK126"/>
      <c r="KL126"/>
      <c r="KM126"/>
      <c r="KN126"/>
      <c r="KO126"/>
      <c r="KP126"/>
      <c r="KQ126"/>
      <c r="KR126"/>
      <c r="KS126"/>
      <c r="KT126"/>
      <c r="KU126"/>
      <c r="KV126"/>
      <c r="KW126"/>
      <c r="KX126"/>
      <c r="KY126"/>
      <c r="KZ126"/>
      <c r="LA126"/>
      <c r="LB126"/>
      <c r="LC126"/>
      <c r="LD126"/>
      <c r="LE126"/>
      <c r="LF126"/>
      <c r="LG126"/>
      <c r="LH126"/>
      <c r="LI126"/>
      <c r="LJ126"/>
      <c r="LK126"/>
      <c r="LL126"/>
      <c r="LM126"/>
      <c r="LN126"/>
      <c r="LO126"/>
      <c r="LP126"/>
      <c r="LQ126"/>
      <c r="LR126"/>
      <c r="LS126"/>
      <c r="LT126"/>
      <c r="LU126"/>
      <c r="LV126"/>
      <c r="LW126"/>
      <c r="LX126"/>
      <c r="LY126"/>
      <c r="LZ126"/>
      <c r="MA126"/>
      <c r="MB126"/>
      <c r="MC126"/>
      <c r="MD126"/>
      <c r="ME126"/>
      <c r="MF126"/>
      <c r="MG126"/>
      <c r="MH126"/>
      <c r="MI126"/>
      <c r="MJ126"/>
      <c r="MK126"/>
      <c r="ML126"/>
      <c r="MM126"/>
      <c r="MN126"/>
      <c r="MO126"/>
      <c r="MP126"/>
      <c r="MQ126"/>
      <c r="MR126"/>
      <c r="MS126"/>
      <c r="MT126"/>
      <c r="MU126"/>
      <c r="MV126"/>
      <c r="MW126"/>
      <c r="MX126"/>
      <c r="MY126"/>
      <c r="MZ126"/>
      <c r="NA126"/>
      <c r="NB126"/>
      <c r="NC126"/>
      <c r="ND126"/>
      <c r="NE126"/>
      <c r="NF126"/>
      <c r="NG126"/>
      <c r="NH126"/>
      <c r="NI126"/>
      <c r="NJ126"/>
      <c r="NK126"/>
      <c r="NL126"/>
      <c r="NM126"/>
      <c r="NN126"/>
      <c r="NO126"/>
      <c r="NP126"/>
      <c r="NQ126"/>
      <c r="NR126"/>
      <c r="NS126"/>
      <c r="NT126"/>
      <c r="NU126"/>
      <c r="NV126"/>
      <c r="NW126"/>
      <c r="NX126"/>
      <c r="NY126"/>
      <c r="NZ126"/>
      <c r="OA126"/>
      <c r="OB126"/>
      <c r="OC126"/>
      <c r="OD126"/>
      <c r="OE126"/>
      <c r="OF126"/>
      <c r="OG126"/>
      <c r="OH126"/>
      <c r="OI126"/>
      <c r="OJ126"/>
      <c r="OK126"/>
      <c r="OL126"/>
      <c r="OM126"/>
      <c r="ON126"/>
      <c r="OO126"/>
      <c r="OP126"/>
      <c r="OQ126"/>
      <c r="OR126"/>
      <c r="OS126"/>
      <c r="OT126"/>
      <c r="OU126"/>
      <c r="OV126"/>
      <c r="OW126"/>
      <c r="OX126"/>
      <c r="OY126"/>
      <c r="OZ126"/>
      <c r="PA126"/>
      <c r="PB126"/>
      <c r="PC126"/>
      <c r="PD126"/>
      <c r="PE126"/>
      <c r="PF126"/>
      <c r="PG126"/>
      <c r="PH126"/>
      <c r="PI126"/>
      <c r="PJ126"/>
      <c r="PK126"/>
      <c r="PL126"/>
      <c r="PM126"/>
      <c r="PN126"/>
      <c r="PO126"/>
      <c r="PP126"/>
      <c r="PQ126"/>
      <c r="PR126"/>
      <c r="PS126"/>
      <c r="PT126"/>
      <c r="PU126"/>
      <c r="PV126"/>
      <c r="PW126"/>
      <c r="PX126"/>
      <c r="PY126"/>
      <c r="PZ126"/>
      <c r="QA126"/>
      <c r="QB126"/>
      <c r="QC126"/>
      <c r="QD126"/>
      <c r="QE126"/>
      <c r="QF126"/>
      <c r="QG126"/>
      <c r="QH126"/>
      <c r="QI126"/>
      <c r="QJ126"/>
      <c r="QK126"/>
      <c r="QL126"/>
      <c r="QM126"/>
      <c r="QN126"/>
      <c r="QO126"/>
      <c r="QP126"/>
      <c r="QQ126"/>
      <c r="QR126"/>
      <c r="QS126"/>
      <c r="QT126"/>
      <c r="QU126"/>
      <c r="QV126"/>
      <c r="QW126"/>
      <c r="QX126"/>
      <c r="QY126"/>
      <c r="QZ126"/>
      <c r="RA126"/>
      <c r="RB126"/>
      <c r="RC126"/>
      <c r="RD126"/>
      <c r="RE126"/>
      <c r="RF126"/>
      <c r="RG126"/>
      <c r="RH126"/>
      <c r="RI126"/>
      <c r="RJ126"/>
      <c r="RK126"/>
      <c r="RL126"/>
      <c r="RM126"/>
      <c r="RN126"/>
      <c r="RO126"/>
      <c r="RP126"/>
      <c r="RQ126"/>
      <c r="RR126"/>
      <c r="RS126"/>
      <c r="RT126"/>
      <c r="RU126"/>
      <c r="RV126"/>
      <c r="RW126"/>
      <c r="RX126"/>
      <c r="RY126"/>
      <c r="RZ126"/>
      <c r="SA126"/>
      <c r="SB126"/>
      <c r="SC126"/>
      <c r="SD126"/>
      <c r="SE126"/>
      <c r="SF126"/>
      <c r="SG126"/>
      <c r="SH126"/>
      <c r="SI126"/>
      <c r="SJ126"/>
      <c r="SK126"/>
      <c r="SL126"/>
      <c r="SM126"/>
      <c r="SN126"/>
      <c r="SO126"/>
      <c r="SP126"/>
      <c r="SQ126"/>
      <c r="SR126"/>
      <c r="SS126"/>
      <c r="ST126"/>
      <c r="SU126"/>
      <c r="SV126"/>
      <c r="SW126"/>
      <c r="SX126"/>
      <c r="SY126"/>
      <c r="SZ126"/>
      <c r="TA126"/>
      <c r="TB126"/>
      <c r="TC126"/>
      <c r="TD126"/>
      <c r="TE126"/>
      <c r="TF126"/>
      <c r="TG126"/>
      <c r="TH126"/>
      <c r="TI126"/>
      <c r="TJ126"/>
      <c r="TK126"/>
      <c r="TL126"/>
      <c r="TM126"/>
      <c r="TN126"/>
      <c r="TO126"/>
      <c r="TP126"/>
      <c r="TQ126"/>
      <c r="TR126"/>
      <c r="TS126"/>
      <c r="TT126"/>
      <c r="TU126"/>
      <c r="TV126"/>
      <c r="TW126"/>
      <c r="TX126"/>
      <c r="TY126"/>
      <c r="TZ126"/>
      <c r="UA126"/>
      <c r="UB126"/>
      <c r="UC126"/>
      <c r="UD126"/>
      <c r="UE126"/>
      <c r="UF126"/>
      <c r="UG126"/>
      <c r="UH126"/>
      <c r="UI126"/>
      <c r="UJ126"/>
      <c r="UK126"/>
      <c r="UL126"/>
      <c r="UM126"/>
      <c r="UN126"/>
      <c r="UO126"/>
      <c r="UP126"/>
      <c r="UQ126"/>
      <c r="UR126"/>
      <c r="US126"/>
      <c r="UT126"/>
      <c r="UU126"/>
      <c r="UV126"/>
      <c r="UW126"/>
      <c r="UX126"/>
      <c r="UY126"/>
      <c r="UZ126"/>
      <c r="VA126"/>
      <c r="VB126"/>
      <c r="VC126"/>
      <c r="VD126"/>
      <c r="VE126"/>
      <c r="VF126"/>
      <c r="VG126"/>
      <c r="VH126"/>
      <c r="VI126"/>
      <c r="VJ126"/>
      <c r="VK126"/>
      <c r="VL126"/>
      <c r="VM126"/>
      <c r="VN126"/>
      <c r="VO126"/>
      <c r="VP126"/>
      <c r="VQ126"/>
      <c r="VR126"/>
      <c r="VS126"/>
      <c r="VT126"/>
      <c r="VU126"/>
      <c r="VV126"/>
      <c r="VW126"/>
      <c r="VX126"/>
      <c r="VY126"/>
      <c r="VZ126"/>
      <c r="WA126"/>
      <c r="WB126"/>
      <c r="WC126"/>
      <c r="WD126"/>
      <c r="WE126"/>
      <c r="WF126"/>
      <c r="WG126"/>
      <c r="WH126"/>
      <c r="WI126"/>
      <c r="WJ126"/>
      <c r="WK126"/>
      <c r="WL126"/>
      <c r="WM126"/>
      <c r="WN126"/>
      <c r="WO126"/>
      <c r="WP126"/>
      <c r="WQ126"/>
      <c r="WR126"/>
      <c r="WS126"/>
      <c r="WT126"/>
      <c r="WU126"/>
      <c r="WV126"/>
      <c r="WW126"/>
      <c r="WX126"/>
      <c r="WY126"/>
      <c r="WZ126"/>
      <c r="XA126"/>
      <c r="XB126"/>
      <c r="XC126"/>
      <c r="XD126"/>
      <c r="XE126"/>
      <c r="XF126"/>
      <c r="XG126"/>
      <c r="XH126"/>
      <c r="XI126"/>
      <c r="XJ126"/>
      <c r="XK126"/>
      <c r="XL126"/>
      <c r="XM126"/>
      <c r="XN126"/>
      <c r="XO126"/>
      <c r="XP126"/>
      <c r="XQ126"/>
      <c r="XR126"/>
      <c r="XS126"/>
      <c r="XT126"/>
      <c r="XU126"/>
      <c r="XV126"/>
      <c r="XW126"/>
      <c r="XX126"/>
      <c r="XY126"/>
      <c r="XZ126"/>
      <c r="YA126"/>
      <c r="YB126"/>
      <c r="YC126"/>
      <c r="YD126"/>
      <c r="YE126"/>
      <c r="YF126"/>
      <c r="YG126"/>
      <c r="YH126"/>
      <c r="YI126"/>
      <c r="YJ126"/>
      <c r="YK126"/>
      <c r="YL126"/>
      <c r="YM126"/>
      <c r="YN126"/>
      <c r="YO126"/>
      <c r="YP126"/>
      <c r="YQ126"/>
      <c r="YR126"/>
      <c r="YS126"/>
      <c r="YT126"/>
      <c r="YU126"/>
      <c r="YV126"/>
      <c r="YW126"/>
      <c r="YX126"/>
      <c r="YY126"/>
      <c r="YZ126"/>
      <c r="ZA126"/>
      <c r="ZB126"/>
      <c r="ZC126"/>
      <c r="ZD126"/>
      <c r="ZE126"/>
      <c r="ZF126"/>
      <c r="ZG126"/>
      <c r="ZH126"/>
      <c r="ZI126"/>
      <c r="ZJ126"/>
      <c r="ZK126"/>
      <c r="ZL126"/>
      <c r="ZM126"/>
      <c r="ZN126"/>
      <c r="ZO126"/>
      <c r="ZP126"/>
      <c r="ZQ126"/>
      <c r="ZR126"/>
      <c r="ZS126"/>
      <c r="ZT126"/>
      <c r="ZU126"/>
      <c r="ZV126"/>
      <c r="ZW126"/>
      <c r="ZX126"/>
      <c r="ZY126"/>
      <c r="ZZ126"/>
      <c r="AAA126"/>
      <c r="AAB126"/>
      <c r="AAC126"/>
      <c r="AAD126"/>
      <c r="AAE126"/>
      <c r="AAF126"/>
      <c r="AAG126"/>
      <c r="AAH126"/>
      <c r="AAI126"/>
      <c r="AAJ126"/>
      <c r="AAK126"/>
      <c r="AAL126"/>
      <c r="AAM126"/>
      <c r="AAN126"/>
      <c r="AAO126"/>
      <c r="AAP126"/>
      <c r="AAQ126"/>
      <c r="AAR126"/>
      <c r="AAS126"/>
      <c r="AAT126"/>
      <c r="AAU126"/>
      <c r="AAV126"/>
      <c r="AAW126"/>
      <c r="AAX126"/>
      <c r="AAY126"/>
      <c r="AAZ126"/>
      <c r="ABA126"/>
      <c r="ABB126"/>
      <c r="ABC126"/>
      <c r="ABD126"/>
      <c r="ABE126"/>
      <c r="ABF126"/>
      <c r="ABG126"/>
      <c r="ABH126"/>
      <c r="ABI126"/>
      <c r="ABJ126"/>
      <c r="ABK126"/>
      <c r="ABL126"/>
      <c r="ABM126"/>
      <c r="ABN126"/>
      <c r="ABO126"/>
      <c r="ABP126"/>
      <c r="ABQ126"/>
      <c r="ABR126"/>
      <c r="ABS126"/>
      <c r="ABT126"/>
      <c r="ABU126"/>
      <c r="ABV126"/>
      <c r="ABW126"/>
      <c r="ABX126"/>
      <c r="ABY126"/>
      <c r="ABZ126"/>
      <c r="ACA126"/>
      <c r="ACB126"/>
      <c r="ACC126"/>
      <c r="ACD126"/>
      <c r="ACE126"/>
      <c r="ACF126"/>
      <c r="ACG126"/>
      <c r="ACH126"/>
      <c r="ACI126"/>
      <c r="ACJ126"/>
      <c r="ACK126"/>
      <c r="ACL126"/>
      <c r="ACM126"/>
      <c r="ACN126"/>
      <c r="ACO126"/>
      <c r="ACP126"/>
      <c r="ACQ126"/>
      <c r="ACR126"/>
      <c r="ACS126"/>
      <c r="ACT126"/>
      <c r="ACU126"/>
      <c r="ACV126"/>
      <c r="ACW126"/>
      <c r="ACX126"/>
      <c r="ACY126"/>
      <c r="ACZ126"/>
      <c r="ADA126"/>
      <c r="ADB126"/>
      <c r="ADC126"/>
      <c r="ADD126"/>
      <c r="ADE126"/>
      <c r="ADF126"/>
      <c r="ADG126"/>
      <c r="ADH126"/>
      <c r="ADI126"/>
      <c r="ADJ126"/>
      <c r="ADK126"/>
      <c r="ADL126"/>
      <c r="ADM126"/>
      <c r="ADN126"/>
      <c r="ADO126"/>
      <c r="ADP126"/>
      <c r="ADQ126"/>
      <c r="ADR126"/>
      <c r="ADS126"/>
      <c r="ADT126"/>
      <c r="ADU126"/>
      <c r="ADV126"/>
      <c r="ADW126"/>
      <c r="ADX126"/>
      <c r="ADY126"/>
      <c r="ADZ126"/>
      <c r="AEA126"/>
      <c r="AEB126"/>
      <c r="AEC126"/>
      <c r="AED126"/>
      <c r="AEE126"/>
      <c r="AEF126"/>
      <c r="AEG126"/>
      <c r="AEH126"/>
      <c r="AEI126"/>
      <c r="AEJ126"/>
      <c r="AEK126"/>
      <c r="AEL126"/>
      <c r="AEM126"/>
      <c r="AEN126"/>
      <c r="AEO126"/>
      <c r="AEP126"/>
      <c r="AEQ126"/>
      <c r="AER126"/>
      <c r="AES126"/>
      <c r="AET126"/>
      <c r="AEU126"/>
      <c r="AEV126"/>
      <c r="AEW126"/>
      <c r="AEX126"/>
      <c r="AEY126"/>
      <c r="AEZ126"/>
      <c r="AFA126"/>
      <c r="AFB126"/>
      <c r="AFC126"/>
      <c r="AFD126"/>
      <c r="AFE126"/>
      <c r="AFF126"/>
      <c r="AFG126"/>
      <c r="AFH126"/>
      <c r="AFI126"/>
      <c r="AFJ126"/>
      <c r="AFK126"/>
      <c r="AFL126"/>
      <c r="AFM126"/>
      <c r="AFN126"/>
      <c r="AFO126"/>
      <c r="AFP126"/>
      <c r="AFQ126"/>
      <c r="AFR126"/>
      <c r="AFS126"/>
      <c r="AFT126"/>
      <c r="AFU126"/>
      <c r="AFV126"/>
      <c r="AFW126"/>
      <c r="AFX126"/>
      <c r="AFY126"/>
      <c r="AFZ126"/>
      <c r="AGA126"/>
      <c r="AGB126"/>
      <c r="AGC126"/>
      <c r="AGD126"/>
      <c r="AGE126"/>
      <c r="AGF126"/>
      <c r="AGG126"/>
      <c r="AGH126"/>
      <c r="AGI126"/>
      <c r="AGJ126"/>
      <c r="AGK126"/>
      <c r="AGL126"/>
      <c r="AGM126"/>
      <c r="AGN126"/>
      <c r="AGO126"/>
      <c r="AGP126"/>
      <c r="AGQ126"/>
      <c r="AGR126"/>
      <c r="AGS126"/>
      <c r="AGT126"/>
      <c r="AGU126"/>
      <c r="AGV126"/>
      <c r="AGW126"/>
      <c r="AGX126"/>
      <c r="AGY126"/>
      <c r="AGZ126"/>
      <c r="AHA126"/>
      <c r="AHB126"/>
      <c r="AHC126"/>
      <c r="AHD126"/>
      <c r="AHE126"/>
      <c r="AHF126"/>
      <c r="AHG126"/>
      <c r="AHH126"/>
      <c r="AHI126"/>
      <c r="AHJ126"/>
      <c r="AHK126"/>
      <c r="AHL126"/>
      <c r="AHM126"/>
      <c r="AHN126"/>
      <c r="AHO126"/>
      <c r="AHP126"/>
      <c r="AHQ126"/>
      <c r="AHR126"/>
      <c r="AHS126"/>
      <c r="AHT126"/>
      <c r="AHU126"/>
      <c r="AHV126"/>
      <c r="AHW126"/>
      <c r="AHX126"/>
      <c r="AHY126"/>
      <c r="AHZ126"/>
      <c r="AIA126"/>
      <c r="AIB126"/>
      <c r="AIC126"/>
      <c r="AID126"/>
      <c r="AIE126"/>
      <c r="AIF126"/>
      <c r="AIG126"/>
      <c r="AIH126"/>
      <c r="AII126"/>
      <c r="AIJ126"/>
      <c r="AIK126"/>
      <c r="AIL126"/>
      <c r="AIM126"/>
      <c r="AIN126"/>
      <c r="AIO126"/>
      <c r="AIP126"/>
      <c r="AIQ126"/>
      <c r="AIR126"/>
      <c r="AIS126"/>
      <c r="AIT126"/>
      <c r="AIU126"/>
      <c r="AIV126"/>
      <c r="AIW126"/>
      <c r="AIX126"/>
      <c r="AIY126"/>
      <c r="AIZ126"/>
      <c r="AJA126"/>
      <c r="AJB126"/>
      <c r="AJC126"/>
      <c r="AJD126"/>
      <c r="AJE126"/>
      <c r="AJF126"/>
      <c r="AJG126"/>
      <c r="AJH126"/>
      <c r="AJI126"/>
      <c r="AJJ126"/>
      <c r="AJK126"/>
      <c r="AJL126"/>
      <c r="AJM126"/>
      <c r="AJN126"/>
      <c r="AJO126"/>
      <c r="AJP126"/>
      <c r="AJQ126"/>
      <c r="AJR126"/>
      <c r="AJS126"/>
      <c r="AJT126"/>
      <c r="AJU126"/>
      <c r="AJV126"/>
      <c r="AJW126"/>
      <c r="AJX126"/>
      <c r="AJY126"/>
      <c r="AJZ126"/>
      <c r="AKA126"/>
      <c r="AKB126"/>
      <c r="AKC126"/>
      <c r="AKD126"/>
      <c r="AKE126"/>
      <c r="AKF126"/>
      <c r="AKG126"/>
      <c r="AKH126"/>
      <c r="AKI126"/>
      <c r="AKJ126"/>
      <c r="AKK126"/>
      <c r="AKL126"/>
      <c r="AKM126"/>
      <c r="AKN126"/>
      <c r="AKO126"/>
      <c r="AKP126"/>
      <c r="AKQ126"/>
      <c r="AKR126"/>
      <c r="AKS126"/>
      <c r="AKT126"/>
      <c r="AKU126"/>
      <c r="AKV126"/>
      <c r="AKW126"/>
      <c r="AKX126"/>
      <c r="AKY126"/>
      <c r="AKZ126"/>
      <c r="ALA126"/>
      <c r="ALB126"/>
      <c r="ALC126"/>
      <c r="ALD126"/>
      <c r="ALE126"/>
      <c r="ALF126"/>
      <c r="ALG126"/>
      <c r="ALH126"/>
      <c r="ALI126"/>
      <c r="ALJ126"/>
      <c r="ALK126"/>
      <c r="ALL126"/>
      <c r="ALM126"/>
      <c r="ALN126"/>
      <c r="ALO126"/>
      <c r="ALP126"/>
      <c r="ALQ126"/>
      <c r="ALR126"/>
      <c r="ALS126"/>
      <c r="ALT126"/>
      <c r="ALU126"/>
      <c r="ALV126"/>
      <c r="ALW126"/>
      <c r="ALX126"/>
      <c r="ALY126"/>
      <c r="ALZ126"/>
      <c r="AMA126"/>
      <c r="AMB126"/>
      <c r="AMC126"/>
      <c r="AMD126"/>
      <c r="AME126"/>
      <c r="AMF126"/>
      <c r="AMG126"/>
      <c r="AMH126"/>
      <c r="AMI126"/>
      <c r="AMJ126"/>
      <c r="AMK126"/>
      <c r="AML126"/>
      <c r="AMM126"/>
      <c r="AMN126"/>
      <c r="AMO126"/>
    </row>
    <row r="127" spans="1:1029" s="27" customFormat="1" ht="14.1" customHeight="1">
      <c r="A127" s="20" t="str">
        <f>SUBSTITUTE(SUBSTITUTE(CONCATENATE(I127,IF(L127="Identifier","ID",L127))," ",""),"_","")</f>
        <v>HasDurationPeriod</v>
      </c>
      <c r="B127" s="21">
        <v>1</v>
      </c>
      <c r="C127" s="20" t="s">
        <v>2235</v>
      </c>
      <c r="D127" s="20"/>
      <c r="E127" s="20" t="s">
        <v>1658</v>
      </c>
      <c r="F127" s="20" t="str">
        <f>CONCATENATE( IF(G127="","",CONCATENATE(G127,"_ ")),H127,". ",IF(I127="","",CONCATENATE(I127,"_ ")),L127,IF(I127="","",CONCATENATE(". ",M127)))</f>
        <v>Framework Agreement. Has_ Duration_ Period. Duration_ Period</v>
      </c>
      <c r="G127" s="20"/>
      <c r="H127" s="20" t="s">
        <v>1648</v>
      </c>
      <c r="I127" s="20" t="s">
        <v>1519</v>
      </c>
      <c r="J127" s="20"/>
      <c r="K127" s="20"/>
      <c r="L127" s="20" t="str">
        <f>CONCATENATE(IF(P127="","",CONCATENATE(P127,"_ ")),Q127)</f>
        <v>Duration_ Period</v>
      </c>
      <c r="M127" s="20" t="str">
        <f>L127</f>
        <v>Duration_ Period</v>
      </c>
      <c r="N127" s="20"/>
      <c r="O127" s="20"/>
      <c r="P127" s="20" t="s">
        <v>1659</v>
      </c>
      <c r="Q127" s="20" t="s">
        <v>1527</v>
      </c>
      <c r="R127" s="20" t="s">
        <v>1507</v>
      </c>
      <c r="S127" s="20"/>
      <c r="T127" s="20"/>
      <c r="U127" s="20"/>
      <c r="V127" s="20"/>
      <c r="W127" s="20"/>
      <c r="X127" s="23" t="s">
        <v>683</v>
      </c>
      <c r="Y127" s="23" t="s">
        <v>1485</v>
      </c>
      <c r="Z127" s="23"/>
      <c r="AA127" s="23" t="s">
        <v>36</v>
      </c>
      <c r="AB127" s="23"/>
      <c r="AC127" s="23"/>
      <c r="AD127" s="23"/>
      <c r="AE127" s="23" t="s">
        <v>1660</v>
      </c>
      <c r="AF127" s="22">
        <v>20180308</v>
      </c>
    </row>
    <row r="128" spans="1:1029" s="13" customFormat="1" ht="14.1" customHeight="1">
      <c r="A128" s="11" t="str">
        <f>SUBSTITUTE(CONCATENATE(G128,H128)," ","")</f>
        <v>FundsIdentification</v>
      </c>
      <c r="B128" s="12"/>
      <c r="C128" s="24" t="s">
        <v>1661</v>
      </c>
      <c r="D128" s="11"/>
      <c r="E128" s="11" t="s">
        <v>1662</v>
      </c>
      <c r="F128" s="11" t="str">
        <f>CONCATENATE(IF(G128="","",CONCATENATE(G128,"_ ")),H128,". Details")</f>
        <v>Funds Identification. Details</v>
      </c>
      <c r="G128" s="11"/>
      <c r="H128" s="24" t="s">
        <v>1663</v>
      </c>
      <c r="I128" s="11"/>
      <c r="J128" s="11"/>
      <c r="K128" s="11"/>
      <c r="L128" s="11"/>
      <c r="M128" s="11"/>
      <c r="N128" s="11"/>
      <c r="O128" s="11"/>
      <c r="P128" s="11"/>
      <c r="Q128" s="11"/>
      <c r="R128" s="11" t="s">
        <v>1483</v>
      </c>
      <c r="S128" s="11"/>
      <c r="T128" s="11"/>
      <c r="U128" s="11"/>
      <c r="V128" s="11"/>
      <c r="W128" s="11"/>
      <c r="X128" s="11"/>
      <c r="Y128" s="11" t="s">
        <v>1485</v>
      </c>
      <c r="Z128" s="11"/>
      <c r="AA128" s="11"/>
      <c r="AB128" s="11"/>
      <c r="AC128" s="11"/>
      <c r="AD128" s="11"/>
      <c r="AE128" s="11"/>
      <c r="AF128" s="11">
        <v>20180228</v>
      </c>
    </row>
    <row r="129" spans="1:1029" s="27" customFormat="1" ht="14.1" customHeight="1">
      <c r="A129" s="25" t="str">
        <f>SUBSTITUTE(CONCATENATE(I129,J129,IF(K129="Identifier","ID",IF(AND(K129="Text",OR(I129&lt;&gt;"",J129&lt;&gt;"")),"",K129)),IF(AND(M129&lt;&gt;"Text",K129&lt;&gt;M129,NOT(AND(K129="URI",M129="Identifier")),NOT(AND(K129="UUID",M129="Identifier")),NOT(AND(K129="OID",M129="Identifier"))),IF(M129="Identifier","ID",M129),""))," ","")</f>
        <v>Name</v>
      </c>
      <c r="B129" s="26" t="s">
        <v>1498</v>
      </c>
      <c r="C129" s="14" t="s">
        <v>1664</v>
      </c>
      <c r="D129" s="25"/>
      <c r="E129" s="25" t="s">
        <v>1665</v>
      </c>
      <c r="F129" s="25" t="str">
        <f>CONCATENATE( IF(G129="","",CONCATENATE(G129,"_ ")),H129,". ",IF(I129="","",CONCATENATE(I129,"_ ")),L129,IF(OR(I129&lt;&gt;"",L129&lt;&gt;M129),CONCATENATE(". ",M129),""))</f>
        <v>Funds Identification. Name. Text</v>
      </c>
      <c r="G129" s="25"/>
      <c r="H129" s="25" t="s">
        <v>1663</v>
      </c>
      <c r="I129" s="25"/>
      <c r="J129" s="25"/>
      <c r="K129" s="25" t="s">
        <v>933</v>
      </c>
      <c r="L129" s="25" t="str">
        <f>IF(J129&lt;&gt;"",CONCATENATE(J129," ",K129),K129)</f>
        <v>Name</v>
      </c>
      <c r="M129" s="25" t="s">
        <v>1494</v>
      </c>
      <c r="N129" s="25"/>
      <c r="O129" s="25" t="str">
        <f>IF(N129&lt;&gt;"",CONCATENATE(N129,"_ ",M129,". Type"),CONCATENATE(M129,". Type"))</f>
        <v>Text. Type</v>
      </c>
      <c r="P129" s="25"/>
      <c r="Q129" s="25"/>
      <c r="R129" s="25" t="s">
        <v>1490</v>
      </c>
      <c r="S129" s="25"/>
      <c r="T129" s="25"/>
      <c r="U129" s="25"/>
      <c r="Y129" s="14" t="s">
        <v>1485</v>
      </c>
      <c r="AA129" s="27" t="s">
        <v>36</v>
      </c>
      <c r="AF129" s="28">
        <v>20180228</v>
      </c>
    </row>
    <row r="130" spans="1:1029" s="27" customFormat="1" ht="14.1" customHeight="1">
      <c r="A130" s="25" t="str">
        <f>SUBSTITUTE(CONCATENATE(I130,J130,IF(K130="Identifier","ID",IF(AND(K130="Text",OR(I130&lt;&gt;"",J130&lt;&gt;"")),"",K130)),IF(AND(M130&lt;&gt;"Text",K130&lt;&gt;M130,NOT(AND(K130="URI",M130="Identifier")),NOT(AND(K130="UUID",M130="Identifier")),NOT(AND(K130="OID",M130="Identifier"))),IF(M130="Identifier","ID",M130),""))," ","")</f>
        <v>FundsID</v>
      </c>
      <c r="B130" s="26" t="s">
        <v>1498</v>
      </c>
      <c r="C130" s="14" t="s">
        <v>1666</v>
      </c>
      <c r="D130" s="25"/>
      <c r="E130" s="25"/>
      <c r="F130" s="25" t="str">
        <f>CONCATENATE( IF(G130="","",CONCATENATE(G130,"_ ")),H130,". ",IF(I130="","",CONCATENATE(I130,"_ ")),L130,IF(OR(I130&lt;&gt;"",L130&lt;&gt;M130),CONCATENATE(". ",M130),""))</f>
        <v>Funds Identification. Funds Identifier. Identifier</v>
      </c>
      <c r="G130" s="25"/>
      <c r="H130" s="25" t="s">
        <v>1663</v>
      </c>
      <c r="I130" s="25"/>
      <c r="J130" s="25" t="s">
        <v>1667</v>
      </c>
      <c r="K130" s="25" t="s">
        <v>1497</v>
      </c>
      <c r="L130" s="25" t="str">
        <f>IF(J130&lt;&gt;"",CONCATENATE(J130," ",K130),K130)</f>
        <v>Funds Identifier</v>
      </c>
      <c r="M130" s="25" t="s">
        <v>1497</v>
      </c>
      <c r="N130" s="25"/>
      <c r="O130" s="25" t="str">
        <f>IF(N130&lt;&gt;"",CONCATENATE(N130,"_ ",M130,". Type"),CONCATENATE(M130,". Type"))</f>
        <v>Identifier. Type</v>
      </c>
      <c r="P130" s="25"/>
      <c r="Q130" s="25"/>
      <c r="R130" s="25" t="s">
        <v>1490</v>
      </c>
      <c r="S130" s="25"/>
      <c r="T130" s="25"/>
      <c r="U130" s="25"/>
      <c r="Y130" s="14" t="s">
        <v>1485</v>
      </c>
      <c r="AA130" s="27" t="s">
        <v>36</v>
      </c>
      <c r="AF130" s="28">
        <v>20180228</v>
      </c>
    </row>
    <row r="131" spans="1:1029" s="27" customFormat="1" ht="14.1" customHeight="1">
      <c r="A131" s="25" t="str">
        <f>SUBSTITUTE(CONCATENATE(I131,J131,IF(K131="Identifier","ID",IF(AND(K131="Text",OR(I131&lt;&gt;"",J131&lt;&gt;"")),"",K131)),IF(AND(M131&lt;&gt;"Text",K131&lt;&gt;M131,NOT(AND(K131="URI",M131="Identifier")),NOT(AND(K131="UUID",M131="Identifier")),NOT(AND(K131="OID",M131="Identifier"))),IF(M131="Identifier","ID",M131),""))," ","")</f>
        <v>IsEUIndicator</v>
      </c>
      <c r="B131" s="26">
        <v>1</v>
      </c>
      <c r="C131" s="14" t="s">
        <v>1668</v>
      </c>
      <c r="D131" s="25"/>
      <c r="E131" s="25"/>
      <c r="F131" s="25" t="str">
        <f>CONCATENATE( IF(G131="","",CONCATENATE(G131,"_ ")),H131,". ",IF(I131="","",CONCATENATE(I131,"_ ")),L131,IF(OR(I131&lt;&gt;"",L131&lt;&gt;M131),CONCATENATE(". ",M131),""))</f>
        <v>Funds Identification. Is_ EU Indicator. Indicator</v>
      </c>
      <c r="G131" s="25"/>
      <c r="H131" s="25" t="s">
        <v>1663</v>
      </c>
      <c r="I131" s="25" t="s">
        <v>1669</v>
      </c>
      <c r="J131" s="25" t="s">
        <v>1670</v>
      </c>
      <c r="K131" s="25" t="s">
        <v>1548</v>
      </c>
      <c r="L131" s="25" t="str">
        <f>IF(J131&lt;&gt;"",CONCATENATE(J131," ",K131),K131)</f>
        <v>EU Indicator</v>
      </c>
      <c r="M131" s="25" t="s">
        <v>1548</v>
      </c>
      <c r="N131" s="25"/>
      <c r="O131" s="25" t="str">
        <f>IF(N131&lt;&gt;"",CONCATENATE(N131,"_ ",M131,". Type"),CONCATENATE(M131,". Type"))</f>
        <v>Indicator. Type</v>
      </c>
      <c r="P131" s="25"/>
      <c r="Q131" s="25"/>
      <c r="R131" s="25" t="s">
        <v>1490</v>
      </c>
      <c r="S131" s="25"/>
      <c r="T131" s="25"/>
      <c r="U131" s="25"/>
      <c r="X131" s="27" t="s">
        <v>608</v>
      </c>
      <c r="Y131" s="14" t="s">
        <v>1485</v>
      </c>
      <c r="AA131" s="27" t="s">
        <v>36</v>
      </c>
      <c r="AF131" s="28">
        <v>20180228</v>
      </c>
    </row>
    <row r="132" spans="1:1029" s="27" customFormat="1" ht="14.1" customHeight="1">
      <c r="A132" s="20" t="str">
        <f>SUBSTITUTE(SUBSTITUTE(CONCATENATE(I132,IF(L132="Identifier","ID",L132))," ",""),"_","")</f>
        <v>HasRegistryServiceProvider</v>
      </c>
      <c r="B132" s="21" t="s">
        <v>1498</v>
      </c>
      <c r="C132" s="20" t="s">
        <v>1668</v>
      </c>
      <c r="D132" s="20"/>
      <c r="E132" s="20"/>
      <c r="F132" s="20" t="str">
        <f>CONCATENATE( IF(G132="","",CONCATENATE(G132,"_ ")),H132,". ",IF(I132="","",CONCATENATE(I132,"_ ")),L132,IF(I132="","",CONCATENATE(". ",M132)))</f>
        <v>Funds Identification. Has_ Registry_ Service Provider. Registry_ Service Provider</v>
      </c>
      <c r="G132" s="20"/>
      <c r="H132" s="20" t="s">
        <v>1663</v>
      </c>
      <c r="I132" s="20" t="s">
        <v>1519</v>
      </c>
      <c r="J132" s="20"/>
      <c r="K132" s="20"/>
      <c r="L132" s="20" t="str">
        <f>CONCATENATE(IF(P132="","",CONCATENATE(P132,"_ ")),Q132)</f>
        <v>Registry_ Service Provider</v>
      </c>
      <c r="M132" s="20" t="str">
        <f>L132</f>
        <v>Registry_ Service Provider</v>
      </c>
      <c r="N132" s="20"/>
      <c r="O132" s="20"/>
      <c r="P132" s="20" t="s">
        <v>1671</v>
      </c>
      <c r="Q132" s="20" t="s">
        <v>1672</v>
      </c>
      <c r="R132" s="20" t="s">
        <v>1507</v>
      </c>
      <c r="S132" s="20"/>
      <c r="T132" s="20"/>
      <c r="U132" s="20"/>
      <c r="V132" s="20"/>
      <c r="W132" s="20"/>
      <c r="X132" s="23"/>
      <c r="Y132" s="23" t="s">
        <v>1485</v>
      </c>
      <c r="Z132" s="23"/>
      <c r="AA132" s="23" t="s">
        <v>36</v>
      </c>
      <c r="AB132" s="23"/>
      <c r="AC132" s="23"/>
      <c r="AD132" s="23"/>
      <c r="AE132" s="23"/>
      <c r="AF132" s="22">
        <v>20180228</v>
      </c>
    </row>
    <row r="133" spans="1:1029" s="13" customFormat="1" ht="14.1" customHeight="1">
      <c r="A133" s="11" t="str">
        <f>SUBSTITUTE(CONCATENATE(G133,H133)," ","")</f>
        <v>LotGroup</v>
      </c>
      <c r="B133" s="12"/>
      <c r="C133" s="24" t="s">
        <v>1673</v>
      </c>
      <c r="D133" s="11"/>
      <c r="E133" s="11"/>
      <c r="F133" s="11" t="str">
        <f>CONCATENATE(IF(G133="","",CONCATENATE(G133,"_ ")),H133,". Details")</f>
        <v>LotGroup. Details</v>
      </c>
      <c r="G133" s="11"/>
      <c r="H133" s="24" t="s">
        <v>1674</v>
      </c>
      <c r="I133" s="11"/>
      <c r="J133" s="11"/>
      <c r="K133" s="11"/>
      <c r="L133" s="11"/>
      <c r="M133" s="11"/>
      <c r="N133" s="11"/>
      <c r="O133" s="11"/>
      <c r="P133" s="11"/>
      <c r="Q133" s="11"/>
      <c r="R133" s="11" t="s">
        <v>1483</v>
      </c>
      <c r="S133" s="11"/>
      <c r="T133" s="11"/>
      <c r="U133" s="11"/>
      <c r="V133" s="11"/>
      <c r="W133" s="11"/>
      <c r="X133" s="11" t="s">
        <v>266</v>
      </c>
      <c r="Y133" s="11" t="s">
        <v>1485</v>
      </c>
      <c r="Z133" s="11"/>
      <c r="AA133" s="11" t="s">
        <v>36</v>
      </c>
      <c r="AB133" s="11"/>
      <c r="AC133" s="11"/>
      <c r="AD133" s="11"/>
      <c r="AE133" s="11" t="s">
        <v>1675</v>
      </c>
      <c r="AF133" s="11">
        <v>20180208</v>
      </c>
    </row>
    <row r="134" spans="1:1029" s="27" customFormat="1" ht="14.1" customHeight="1">
      <c r="A134" s="25" t="str">
        <f>SUBSTITUTE(CONCATENATE(I134,J134,IF(K134="Identifier","ID",IF(AND(K134="Text",OR(I134&lt;&gt;"",J134&lt;&gt;"")),"",K134)),IF(AND(M134&lt;&gt;"Text",K134&lt;&gt;M134,NOT(AND(K134="URI",M134="Identifier")),NOT(AND(K134="UUID",M134="Identifier")),NOT(AND(K134="OID",M134="Identifier"))),IF(M134="Identifier","ID",M134),""))," ","")</f>
        <v>ID</v>
      </c>
      <c r="B134" s="26" t="s">
        <v>1498</v>
      </c>
      <c r="C134" s="29" t="s">
        <v>1676</v>
      </c>
      <c r="D134" s="25"/>
      <c r="E134" s="25"/>
      <c r="F134" s="25" t="str">
        <f>CONCATENATE( IF(G134="","",CONCATENATE(G134,"_ ")),H134,". ",IF(I134="","",CONCATENATE(I134,"_ ")),L134,IF(OR(I134&lt;&gt;"",L134&lt;&gt;M134),CONCATENATE(". ",M134),""))</f>
        <v>LotGroup. Identifier</v>
      </c>
      <c r="G134" s="25"/>
      <c r="H134" s="25" t="s">
        <v>1674</v>
      </c>
      <c r="I134" s="25"/>
      <c r="J134" s="25"/>
      <c r="K134" s="25" t="s">
        <v>1497</v>
      </c>
      <c r="L134" s="25" t="str">
        <f>IF(J134&lt;&gt;"",CONCATENATE(J134," ",K134),K134)</f>
        <v>Identifier</v>
      </c>
      <c r="M134" s="25" t="s">
        <v>1497</v>
      </c>
      <c r="N134" s="25"/>
      <c r="O134" s="25" t="str">
        <f>IF(N134&lt;&gt;"",CONCATENATE(N134,"_ ",M134,". Type"),CONCATENATE(M134,". Type"))</f>
        <v>Identifier. Type</v>
      </c>
      <c r="P134" s="25"/>
      <c r="Q134" s="25"/>
      <c r="R134" s="25" t="s">
        <v>1490</v>
      </c>
      <c r="S134" s="25"/>
      <c r="T134" s="25"/>
      <c r="U134" s="25"/>
      <c r="Y134" s="14" t="s">
        <v>1485</v>
      </c>
      <c r="AF134" s="28">
        <v>20180208</v>
      </c>
    </row>
    <row r="135" spans="1:1029" s="27" customFormat="1" ht="14.1" customHeight="1">
      <c r="A135" s="25" t="str">
        <f>SUBSTITUTE(CONCATENATE(I135,J135,IF(K135="Identifier","ID",IF(AND(K135="Text",OR(I135&lt;&gt;"",J135&lt;&gt;"")),"",K135)),IF(AND(M135&lt;&gt;"Text",K135&lt;&gt;M135,NOT(AND(K135="URI",M135="Identifier")),NOT(AND(K135="UUID",M135="Identifier")),NOT(AND(K135="OID",M135="Identifier"))),IF(M135="Identifier","ID",M135),""))," ","")</f>
        <v>FrameworkMaximumGroupValueAmount</v>
      </c>
      <c r="B135" s="26" t="s">
        <v>1498</v>
      </c>
      <c r="C135" s="14" t="s">
        <v>1677</v>
      </c>
      <c r="D135" s="25"/>
      <c r="E135" s="25"/>
      <c r="F135" s="25" t="str">
        <f>CONCATENATE( IF(G135="","",CONCATENATE(G135,"_ ")),H135,". ",IF(I135="","",CONCATENATE(I135,"_ ")),L135,IF(OR(I135&lt;&gt;"",L135&lt;&gt;M135),CONCATENATE(". ",M135),""))</f>
        <v>LotGroup. Framework Maximum Group Value Amount. Text</v>
      </c>
      <c r="G135" s="25"/>
      <c r="H135" s="25" t="s">
        <v>1674</v>
      </c>
      <c r="I135" s="25"/>
      <c r="J135" s="25" t="s">
        <v>1678</v>
      </c>
      <c r="K135" s="25" t="s">
        <v>1653</v>
      </c>
      <c r="L135" s="25" t="str">
        <f>IF(J135&lt;&gt;"",CONCATENATE(J135," ",K135),K135)</f>
        <v>Framework Maximum Group Value Amount</v>
      </c>
      <c r="M135" s="25" t="s">
        <v>1494</v>
      </c>
      <c r="N135" s="25"/>
      <c r="O135" s="25" t="str">
        <f>IF(N135&lt;&gt;"",CONCATENATE(N135,"_ ",M135,". Type"),CONCATENATE(M135,". Type"))</f>
        <v>Text. Type</v>
      </c>
      <c r="P135" s="25"/>
      <c r="Q135" s="25"/>
      <c r="R135" s="25" t="s">
        <v>1490</v>
      </c>
      <c r="S135" s="25"/>
      <c r="T135" s="25"/>
      <c r="U135" s="25"/>
      <c r="X135" s="27" t="s">
        <v>694</v>
      </c>
      <c r="Y135" s="14" t="s">
        <v>1485</v>
      </c>
      <c r="AA135" s="27" t="s">
        <v>36</v>
      </c>
      <c r="AE135" s="27" t="s">
        <v>1486</v>
      </c>
      <c r="AF135" s="28">
        <v>20180208</v>
      </c>
    </row>
    <row r="136" spans="1:1029" s="27" customFormat="1" ht="14.1" customHeight="1">
      <c r="A136" s="25" t="str">
        <f>SUBSTITUTE(CONCATENATE(I136,J136,IF(K136="Identifier","ID",IF(AND(K136="Text",OR(I136&lt;&gt;"",J136&lt;&gt;"")),"",K136)),IF(AND(M136&lt;&gt;"Text",K136&lt;&gt;M136,NOT(AND(K136="URI",M136="Identifier")),NOT(AND(K136="UUID",M136="Identifier")),NOT(AND(K136="OID",M136="Identifier"))),IF(M136="Identifier","ID",M136),""))," ","")</f>
        <v>GroupingCriterionCode</v>
      </c>
      <c r="B136" s="26">
        <v>1</v>
      </c>
      <c r="C136" s="14" t="s">
        <v>1679</v>
      </c>
      <c r="D136" s="25"/>
      <c r="E136" s="25" t="s">
        <v>1680</v>
      </c>
      <c r="F136" s="25" t="str">
        <f>CONCATENATE( IF(G136="","",CONCATENATE(G136,"_ ")),H136,". ",IF(I136="","",CONCATENATE(I136,"_ ")),L136,IF(OR(I136&lt;&gt;"",L136&lt;&gt;M136),CONCATENATE(". ",M136),""))</f>
        <v>LotGroup. Grouping Criterion Code. Code</v>
      </c>
      <c r="G136" s="25"/>
      <c r="H136" s="25" t="s">
        <v>1674</v>
      </c>
      <c r="I136" s="25"/>
      <c r="J136" s="25" t="s">
        <v>1681</v>
      </c>
      <c r="K136" s="25" t="s">
        <v>1489</v>
      </c>
      <c r="L136" s="25" t="str">
        <f>IF(J136&lt;&gt;"",CONCATENATE(J136," ",K136),K136)</f>
        <v>Grouping Criterion Code</v>
      </c>
      <c r="M136" s="25" t="s">
        <v>1489</v>
      </c>
      <c r="N136" s="25"/>
      <c r="O136" s="25" t="str">
        <f>IF(N136&lt;&gt;"",CONCATENATE(N136,"_ ",M136,". Type"),CONCATENATE(M136,". Type"))</f>
        <v>Code. Type</v>
      </c>
      <c r="P136" s="25"/>
      <c r="Q136" s="25"/>
      <c r="R136" s="25" t="s">
        <v>1490</v>
      </c>
      <c r="S136" s="25"/>
      <c r="T136" s="25"/>
      <c r="U136" s="25"/>
      <c r="Y136" s="14" t="s">
        <v>1485</v>
      </c>
      <c r="AF136" s="28">
        <v>20180208</v>
      </c>
    </row>
    <row r="137" spans="1:1029" s="27" customFormat="1" ht="14.1" customHeight="1">
      <c r="A137" s="20" t="str">
        <f>SUBSTITUTE(SUBSTITUTE(CONCATENATE(I137,IF(L137="Identifier","ID",L137))," ",""),"_","")</f>
        <v>HasLot</v>
      </c>
      <c r="B137" s="21" t="s">
        <v>1492</v>
      </c>
      <c r="C137" s="23" t="s">
        <v>1682</v>
      </c>
      <c r="D137" s="20"/>
      <c r="E137" s="20"/>
      <c r="F137" s="20" t="str">
        <f>CONCATENATE( IF(G137="","",CONCATENATE(G137,"_ ")),H137,". ",IF(I137="","",CONCATENATE(I137,"_ ")),L137,IF(I137="","",CONCATENATE(". ",M137)))</f>
        <v>LotGroup. Has_ Lot. Lot</v>
      </c>
      <c r="G137" s="20"/>
      <c r="H137" s="20" t="s">
        <v>1674</v>
      </c>
      <c r="I137" s="20" t="s">
        <v>1519</v>
      </c>
      <c r="J137" s="20"/>
      <c r="K137" s="20"/>
      <c r="L137" s="20" t="str">
        <f>CONCATENATE(IF(P137="","",CONCATENATE(P137,"_ ")),Q137)</f>
        <v>Lot</v>
      </c>
      <c r="M137" s="20" t="str">
        <f>L137</f>
        <v>Lot</v>
      </c>
      <c r="N137" s="20"/>
      <c r="O137" s="20"/>
      <c r="P137" s="20"/>
      <c r="Q137" s="20" t="s">
        <v>822</v>
      </c>
      <c r="R137" s="20" t="s">
        <v>1507</v>
      </c>
      <c r="S137" s="20"/>
      <c r="T137" s="20"/>
      <c r="U137" s="20"/>
      <c r="V137" s="20"/>
      <c r="W137" s="20"/>
      <c r="X137" s="23" t="s">
        <v>822</v>
      </c>
      <c r="Y137" s="23" t="s">
        <v>1485</v>
      </c>
      <c r="Z137" s="23"/>
      <c r="AA137" s="23" t="s">
        <v>1486</v>
      </c>
      <c r="AB137" s="23"/>
      <c r="AC137" s="23"/>
      <c r="AD137" s="23"/>
      <c r="AE137" s="23" t="s">
        <v>1683</v>
      </c>
      <c r="AF137" s="22">
        <v>20180208</v>
      </c>
    </row>
    <row r="138" spans="1:1029" s="13" customFormat="1" ht="14.1" customHeight="1">
      <c r="A138" s="11" t="str">
        <f>SUBSTITUTE(CONCATENATE(G138,H138)," ","")</f>
        <v>InvitationToTender</v>
      </c>
      <c r="B138" s="12"/>
      <c r="C138" s="24" t="s">
        <v>1500</v>
      </c>
      <c r="D138" s="11"/>
      <c r="E138" s="11"/>
      <c r="F138" s="11" t="str">
        <f>CONCATENATE(IF(G138="","",CONCATENATE(G138,"_ ")),H138,". Details")</f>
        <v>Invitation To Tender. Details</v>
      </c>
      <c r="G138" s="11"/>
      <c r="H138" s="24" t="s">
        <v>1684</v>
      </c>
      <c r="I138" s="11"/>
      <c r="J138" s="11"/>
      <c r="K138" s="11"/>
      <c r="L138" s="11"/>
      <c r="M138" s="11"/>
      <c r="N138" s="11"/>
      <c r="O138" s="11"/>
      <c r="P138" s="11"/>
      <c r="Q138" s="11"/>
      <c r="R138" s="11" t="s">
        <v>1483</v>
      </c>
      <c r="S138" s="11"/>
      <c r="T138" s="11"/>
      <c r="U138" s="11"/>
      <c r="V138" s="11"/>
      <c r="W138" s="11"/>
      <c r="X138" s="11"/>
      <c r="Y138" s="11" t="s">
        <v>1485</v>
      </c>
      <c r="Z138" s="11"/>
      <c r="AA138" s="11"/>
      <c r="AB138" s="11"/>
      <c r="AC138" s="11"/>
      <c r="AD138" s="11"/>
      <c r="AE138" s="11"/>
      <c r="AF138" s="11">
        <v>20180228</v>
      </c>
    </row>
    <row r="139" spans="1:1029" s="27" customFormat="1" ht="14.1" customHeight="1">
      <c r="A139" s="25" t="str">
        <f>SUBSTITUTE(CONCATENATE(I139,J139,IF(K139="Identifier","ID",IF(AND(K139="Text",OR(I139&lt;&gt;"",J139&lt;&gt;"")),"",K139)),IF(AND(M139&lt;&gt;"Text",K139&lt;&gt;M139,NOT(AND(K139="URI",M139="Identifier")),NOT(AND(K139="UUID",M139="Identifier")),NOT(AND(K139="OID",M139="Identifier"))),IF(M139="Identifier","ID",M139),""))," ","")</f>
        <v>ID</v>
      </c>
      <c r="B139" s="26" t="s">
        <v>1498</v>
      </c>
      <c r="C139" s="29" t="s">
        <v>1685</v>
      </c>
      <c r="D139" s="25"/>
      <c r="E139" s="25"/>
      <c r="F139" s="25" t="str">
        <f>CONCATENATE( IF(G139="","",CONCATENATE(G139,"_ ")),H139,". ",IF(I139="","",CONCATENATE(I139,"_ ")),L139,IF(OR(I139&lt;&gt;"",L139&lt;&gt;M139),CONCATENATE(". ",M139),""))</f>
        <v>Invitation To Tender. Identifier</v>
      </c>
      <c r="G139" s="25"/>
      <c r="H139" s="25" t="s">
        <v>1684</v>
      </c>
      <c r="I139" s="25"/>
      <c r="J139" s="25"/>
      <c r="K139" s="25" t="s">
        <v>1497</v>
      </c>
      <c r="L139" s="25" t="str">
        <f>IF(J139&lt;&gt;"",CONCATENATE(J139," ",K139),K139)</f>
        <v>Identifier</v>
      </c>
      <c r="M139" s="25" t="s">
        <v>1497</v>
      </c>
      <c r="N139" s="25"/>
      <c r="O139" s="25" t="str">
        <f>IF(N139&lt;&gt;"",CONCATENATE(N139,"_ ",M139,". Type"),CONCATENATE(M139,". Type"))</f>
        <v>Identifier. Type</v>
      </c>
      <c r="P139" s="25"/>
      <c r="Q139" s="25"/>
      <c r="R139" s="25" t="s">
        <v>1490</v>
      </c>
      <c r="S139" s="25"/>
      <c r="T139" s="25"/>
      <c r="U139" s="25"/>
      <c r="Y139" s="14" t="s">
        <v>1485</v>
      </c>
      <c r="AF139" s="28">
        <v>20180228</v>
      </c>
    </row>
    <row r="140" spans="1:1029" s="27" customFormat="1" ht="14.1" customHeight="1">
      <c r="A140" s="25" t="str">
        <f>SUBSTITUTE(CONCATENATE(I140,J140,IF(K140="Identifier","ID",IF(AND(K140="Text",OR(I140&lt;&gt;"",J140&lt;&gt;"")),"",K140)),IF(AND(M140&lt;&gt;"Text",K140&lt;&gt;M140,NOT(AND(K140="URI",M140="Identifier")),NOT(AND(K140="UUID",M140="Identifier")),NOT(AND(K140="OID",M140="Identifier"))),IF(M140="Identifier","ID",M140),""))," ","")</f>
        <v>TypeCode</v>
      </c>
      <c r="B140" s="26" t="s">
        <v>1498</v>
      </c>
      <c r="C140" s="25" t="s">
        <v>1686</v>
      </c>
      <c r="D140" s="25"/>
      <c r="E140" s="25" t="s">
        <v>1687</v>
      </c>
      <c r="F140" s="25" t="str">
        <f>CONCATENATE( IF(G140="","",CONCATENATE(G140,"_ ")),H140,". ",IF(I140="","",CONCATENATE(I140,"_ ")),L140,IF(OR(I140&lt;&gt;"",L140&lt;&gt;M140),CONCATENATE(". ",M140),""))</f>
        <v>Invitation To Tender. Type Code. Code</v>
      </c>
      <c r="G140" s="25"/>
      <c r="H140" s="25" t="s">
        <v>1684</v>
      </c>
      <c r="I140" s="25"/>
      <c r="J140" s="25" t="s">
        <v>1567</v>
      </c>
      <c r="K140" s="25" t="s">
        <v>1489</v>
      </c>
      <c r="L140" s="25" t="str">
        <f>IF(J140&lt;&gt;"",CONCATENATE(J140," ",K140),K140)</f>
        <v>Type Code</v>
      </c>
      <c r="M140" s="25" t="s">
        <v>1489</v>
      </c>
      <c r="N140" s="25"/>
      <c r="O140" s="25" t="str">
        <f>IF(N140&lt;&gt;"",CONCATENATE(N140,"_ ",M140,". Type"),CONCATENATE(M140,". Type"))</f>
        <v>Code. Type</v>
      </c>
      <c r="P140" s="25"/>
      <c r="Q140" s="25"/>
      <c r="R140" s="25" t="s">
        <v>1490</v>
      </c>
      <c r="S140" s="25"/>
      <c r="T140" s="25" t="s">
        <v>1688</v>
      </c>
      <c r="U140" s="25"/>
      <c r="Y140" s="14" t="s">
        <v>1485</v>
      </c>
      <c r="AF140" s="28">
        <v>20180228</v>
      </c>
    </row>
    <row r="141" spans="1:1029">
      <c r="A141" s="20" t="str">
        <f>SUBSTITUTE(SUBSTITUTE(CONCATENATE(I141,IF(L141="Identifier","ID",L141))," ",""),"_","")</f>
        <v>HasPreviousPublicationNotice</v>
      </c>
      <c r="B141" s="21" t="s">
        <v>1498</v>
      </c>
      <c r="C141" s="23" t="s">
        <v>1689</v>
      </c>
      <c r="D141" s="20"/>
      <c r="E141" s="20" t="s">
        <v>1690</v>
      </c>
      <c r="F141" s="20" t="str">
        <f>CONCATENATE( IF(G141="","",CONCATENATE(G141,"_ ")),H141,". ",IF(I141="","",CONCATENATE(I141,"_ ")),L141,IF(I141="","",CONCATENATE(". ",M141)))</f>
        <v>Invitation To Tender. Has_ Previous Publication_ Notice. Previous Publication_ Notice</v>
      </c>
      <c r="G141" s="20"/>
      <c r="H141" s="20" t="s">
        <v>1684</v>
      </c>
      <c r="I141" s="20" t="s">
        <v>1519</v>
      </c>
      <c r="J141" s="20"/>
      <c r="K141" s="20"/>
      <c r="L141" s="20" t="str">
        <f>CONCATENATE(IF(P141="","",CONCATENATE(P141,"_ ")),Q141)</f>
        <v>Previous Publication_ Notice</v>
      </c>
      <c r="M141" s="20" t="str">
        <f>L141</f>
        <v>Previous Publication_ Notice</v>
      </c>
      <c r="N141" s="20"/>
      <c r="O141" s="20"/>
      <c r="P141" s="20" t="s">
        <v>2256</v>
      </c>
      <c r="Q141" s="20" t="s">
        <v>1691</v>
      </c>
      <c r="R141" s="20" t="s">
        <v>1507</v>
      </c>
      <c r="S141" s="20"/>
      <c r="T141" s="20"/>
      <c r="U141" s="20"/>
      <c r="V141" s="20"/>
      <c r="W141" s="20"/>
      <c r="X141" s="23" t="s">
        <v>1691</v>
      </c>
      <c r="Y141" s="23" t="s">
        <v>1485</v>
      </c>
      <c r="Z141" s="23"/>
      <c r="AA141" s="23" t="s">
        <v>36</v>
      </c>
      <c r="AB141" s="23"/>
      <c r="AC141" s="23"/>
      <c r="AD141" s="23"/>
      <c r="AE141" s="23" t="s">
        <v>1486</v>
      </c>
      <c r="AF141" s="22">
        <v>20180321</v>
      </c>
      <c r="AG141"/>
      <c r="AH141"/>
      <c r="AI141"/>
      <c r="AJ141"/>
      <c r="AK141"/>
      <c r="AL141"/>
      <c r="AM141"/>
      <c r="AN141"/>
      <c r="AO141"/>
      <c r="AP141"/>
      <c r="AQ141"/>
      <c r="AR141"/>
      <c r="AS141"/>
      <c r="AT141"/>
      <c r="AU141"/>
      <c r="AV141"/>
      <c r="AW141"/>
      <c r="AX141"/>
      <c r="AY141"/>
      <c r="AZ141"/>
      <c r="BA141"/>
      <c r="BB141"/>
      <c r="BC141"/>
      <c r="BD141"/>
      <c r="BE141"/>
      <c r="BF141"/>
      <c r="BG141"/>
      <c r="BH141"/>
      <c r="BI141"/>
      <c r="BJ141"/>
      <c r="BK141"/>
      <c r="BL141"/>
      <c r="BM141"/>
      <c r="BN141"/>
      <c r="BO141"/>
      <c r="BP141"/>
      <c r="BQ141"/>
      <c r="BR141"/>
      <c r="BS141"/>
      <c r="BT141"/>
      <c r="BU141"/>
      <c r="BV141"/>
      <c r="BW141"/>
      <c r="BX141"/>
      <c r="BY141"/>
      <c r="BZ141"/>
      <c r="CA141"/>
      <c r="CB141"/>
      <c r="CC141"/>
      <c r="CD141"/>
      <c r="CE141"/>
      <c r="CF141"/>
      <c r="CG141"/>
      <c r="CH141"/>
      <c r="CI141"/>
      <c r="CJ141"/>
      <c r="CK141"/>
      <c r="CL141"/>
      <c r="CM141"/>
      <c r="CN141"/>
      <c r="CO141"/>
      <c r="CP141"/>
      <c r="CQ141"/>
      <c r="CR141"/>
      <c r="CS141"/>
      <c r="CT141"/>
      <c r="CU141"/>
      <c r="CV141"/>
      <c r="CW141"/>
      <c r="CX141"/>
      <c r="CY141"/>
      <c r="CZ141"/>
      <c r="DA141"/>
      <c r="DB141"/>
      <c r="DC141"/>
      <c r="DD141"/>
      <c r="DE141"/>
      <c r="DF141"/>
      <c r="DG141"/>
      <c r="DH141"/>
      <c r="DI141"/>
      <c r="DJ141"/>
      <c r="DK141"/>
      <c r="DL141"/>
      <c r="DM141"/>
      <c r="DN141"/>
      <c r="DO141"/>
      <c r="DP141"/>
      <c r="DQ141"/>
      <c r="DR141"/>
      <c r="DS141"/>
      <c r="DT141"/>
      <c r="DU141"/>
      <c r="DV141"/>
      <c r="DW141"/>
      <c r="DX141"/>
      <c r="DY141"/>
      <c r="DZ141"/>
      <c r="EA141"/>
      <c r="EB141"/>
      <c r="EC141"/>
      <c r="ED141"/>
      <c r="EE141"/>
      <c r="EF141"/>
      <c r="EG141"/>
      <c r="EH141"/>
      <c r="EI141"/>
      <c r="EJ141"/>
      <c r="EK141"/>
      <c r="EL141"/>
      <c r="EM141"/>
      <c r="EN141"/>
      <c r="EO141"/>
      <c r="EP141"/>
      <c r="EQ141"/>
      <c r="ER141"/>
      <c r="ES141"/>
      <c r="ET141"/>
      <c r="EU141"/>
      <c r="EV141"/>
      <c r="EW141"/>
      <c r="EX141"/>
      <c r="EY141"/>
      <c r="EZ141"/>
      <c r="FA141"/>
      <c r="FB141"/>
      <c r="FC141"/>
      <c r="FD141"/>
      <c r="FE141"/>
      <c r="FF141"/>
      <c r="FG141"/>
      <c r="FH141"/>
      <c r="FI141"/>
      <c r="FJ141"/>
      <c r="FK141"/>
      <c r="FL141"/>
      <c r="FM141"/>
      <c r="FN141"/>
      <c r="FO141"/>
      <c r="FP141"/>
      <c r="FQ141"/>
      <c r="FR141"/>
      <c r="FS141"/>
      <c r="FT141"/>
      <c r="FU141"/>
      <c r="FV141"/>
      <c r="FW141"/>
      <c r="FX141"/>
      <c r="FY141"/>
      <c r="FZ141"/>
      <c r="GA141"/>
      <c r="GB141"/>
      <c r="GC141"/>
      <c r="GD141"/>
      <c r="GE141"/>
      <c r="GF141"/>
      <c r="GG141"/>
      <c r="GH141"/>
      <c r="GI141"/>
      <c r="GJ141"/>
      <c r="GK141"/>
      <c r="GL141"/>
      <c r="GM141"/>
      <c r="GN141"/>
      <c r="GO141"/>
      <c r="GP141"/>
      <c r="GQ141"/>
      <c r="GR141"/>
      <c r="GS141"/>
      <c r="GT141"/>
      <c r="GU141"/>
      <c r="GV141"/>
      <c r="GW141"/>
      <c r="GX141"/>
      <c r="GY141"/>
      <c r="GZ141"/>
      <c r="HA141"/>
      <c r="HB141"/>
      <c r="HC141"/>
      <c r="HD141"/>
      <c r="HE141"/>
      <c r="HF141"/>
      <c r="HG141"/>
      <c r="HH141"/>
      <c r="HI141"/>
      <c r="HJ141"/>
      <c r="HK141"/>
      <c r="HL141"/>
      <c r="HM141"/>
      <c r="HN141"/>
      <c r="HO141"/>
      <c r="HP141"/>
      <c r="HQ141"/>
      <c r="HR141"/>
      <c r="HS141"/>
      <c r="HT141"/>
      <c r="HU141"/>
      <c r="HV141"/>
      <c r="HW141"/>
      <c r="HX141"/>
      <c r="HY141"/>
      <c r="HZ141"/>
      <c r="IA141"/>
      <c r="IB141"/>
      <c r="IC141"/>
      <c r="ID141"/>
      <c r="IE141"/>
      <c r="IF141"/>
      <c r="IG141"/>
      <c r="IH141"/>
      <c r="II141"/>
      <c r="IJ141"/>
      <c r="IK141"/>
      <c r="IL141"/>
      <c r="IM141"/>
      <c r="IN141"/>
      <c r="IO141"/>
      <c r="IP141"/>
      <c r="IQ141"/>
      <c r="IR141"/>
      <c r="IS141"/>
      <c r="IT141"/>
      <c r="IU141"/>
      <c r="IV141"/>
      <c r="IW141"/>
      <c r="IX141"/>
      <c r="IY141"/>
      <c r="IZ141"/>
      <c r="JA141"/>
      <c r="JB141"/>
      <c r="JC141"/>
      <c r="JD141"/>
      <c r="JE141"/>
      <c r="JF141"/>
      <c r="JG141"/>
      <c r="JH141"/>
      <c r="JI141"/>
      <c r="JJ141"/>
      <c r="JK141"/>
      <c r="JL141"/>
      <c r="JM141"/>
      <c r="JN141"/>
      <c r="JO141"/>
      <c r="JP141"/>
      <c r="JQ141"/>
      <c r="JR141"/>
      <c r="JS141"/>
      <c r="JT141"/>
      <c r="JU141"/>
      <c r="JV141"/>
      <c r="JW141"/>
      <c r="JX141"/>
      <c r="JY141"/>
      <c r="JZ141"/>
      <c r="KA141"/>
      <c r="KB141"/>
      <c r="KC141"/>
      <c r="KD141"/>
      <c r="KE141"/>
      <c r="KF141"/>
      <c r="KG141"/>
      <c r="KH141"/>
      <c r="KI141"/>
      <c r="KJ141"/>
      <c r="KK141"/>
      <c r="KL141"/>
      <c r="KM141"/>
      <c r="KN141"/>
      <c r="KO141"/>
      <c r="KP141"/>
      <c r="KQ141"/>
      <c r="KR141"/>
      <c r="KS141"/>
      <c r="KT141"/>
      <c r="KU141"/>
      <c r="KV141"/>
      <c r="KW141"/>
      <c r="KX141"/>
      <c r="KY141"/>
      <c r="KZ141"/>
      <c r="LA141"/>
      <c r="LB141"/>
      <c r="LC141"/>
      <c r="LD141"/>
      <c r="LE141"/>
      <c r="LF141"/>
      <c r="LG141"/>
      <c r="LH141"/>
      <c r="LI141"/>
      <c r="LJ141"/>
      <c r="LK141"/>
      <c r="LL141"/>
      <c r="LM141"/>
      <c r="LN141"/>
      <c r="LO141"/>
      <c r="LP141"/>
      <c r="LQ141"/>
      <c r="LR141"/>
      <c r="LS141"/>
      <c r="LT141"/>
      <c r="LU141"/>
      <c r="LV141"/>
      <c r="LW141"/>
      <c r="LX141"/>
      <c r="LY141"/>
      <c r="LZ141"/>
      <c r="MA141"/>
      <c r="MB141"/>
      <c r="MC141"/>
      <c r="MD141"/>
      <c r="ME141"/>
      <c r="MF141"/>
      <c r="MG141"/>
      <c r="MH141"/>
      <c r="MI141"/>
      <c r="MJ141"/>
      <c r="MK141"/>
      <c r="ML141"/>
      <c r="MM141"/>
      <c r="MN141"/>
      <c r="MO141"/>
      <c r="MP141"/>
      <c r="MQ141"/>
      <c r="MR141"/>
      <c r="MS141"/>
      <c r="MT141"/>
      <c r="MU141"/>
      <c r="MV141"/>
      <c r="MW141"/>
      <c r="MX141"/>
      <c r="MY141"/>
      <c r="MZ141"/>
      <c r="NA141"/>
      <c r="NB141"/>
      <c r="NC141"/>
      <c r="ND141"/>
      <c r="NE141"/>
      <c r="NF141"/>
      <c r="NG141"/>
      <c r="NH141"/>
      <c r="NI141"/>
      <c r="NJ141"/>
      <c r="NK141"/>
      <c r="NL141"/>
      <c r="NM141"/>
      <c r="NN141"/>
      <c r="NO141"/>
      <c r="NP141"/>
      <c r="NQ141"/>
      <c r="NR141"/>
      <c r="NS141"/>
      <c r="NT141"/>
      <c r="NU141"/>
      <c r="NV141"/>
      <c r="NW141"/>
      <c r="NX141"/>
      <c r="NY141"/>
      <c r="NZ141"/>
      <c r="OA141"/>
      <c r="OB141"/>
      <c r="OC141"/>
      <c r="OD141"/>
      <c r="OE141"/>
      <c r="OF141"/>
      <c r="OG141"/>
      <c r="OH141"/>
      <c r="OI141"/>
      <c r="OJ141"/>
      <c r="OK141"/>
      <c r="OL141"/>
      <c r="OM141"/>
      <c r="ON141"/>
      <c r="OO141"/>
      <c r="OP141"/>
      <c r="OQ141"/>
      <c r="OR141"/>
      <c r="OS141"/>
      <c r="OT141"/>
      <c r="OU141"/>
      <c r="OV141"/>
      <c r="OW141"/>
      <c r="OX141"/>
      <c r="OY141"/>
      <c r="OZ141"/>
      <c r="PA141"/>
      <c r="PB141"/>
      <c r="PC141"/>
      <c r="PD141"/>
      <c r="PE141"/>
      <c r="PF141"/>
      <c r="PG141"/>
      <c r="PH141"/>
      <c r="PI141"/>
      <c r="PJ141"/>
      <c r="PK141"/>
      <c r="PL141"/>
      <c r="PM141"/>
      <c r="PN141"/>
      <c r="PO141"/>
      <c r="PP141"/>
      <c r="PQ141"/>
      <c r="PR141"/>
      <c r="PS141"/>
      <c r="PT141"/>
      <c r="PU141"/>
      <c r="PV141"/>
      <c r="PW141"/>
      <c r="PX141"/>
      <c r="PY141"/>
      <c r="PZ141"/>
      <c r="QA141"/>
      <c r="QB141"/>
      <c r="QC141"/>
      <c r="QD141"/>
      <c r="QE141"/>
      <c r="QF141"/>
      <c r="QG141"/>
      <c r="QH141"/>
      <c r="QI141"/>
      <c r="QJ141"/>
      <c r="QK141"/>
      <c r="QL141"/>
      <c r="QM141"/>
      <c r="QN141"/>
      <c r="QO141"/>
      <c r="QP141"/>
      <c r="QQ141"/>
      <c r="QR141"/>
      <c r="QS141"/>
      <c r="QT141"/>
      <c r="QU141"/>
      <c r="QV141"/>
      <c r="QW141"/>
      <c r="QX141"/>
      <c r="QY141"/>
      <c r="QZ141"/>
      <c r="RA141"/>
      <c r="RB141"/>
      <c r="RC141"/>
      <c r="RD141"/>
      <c r="RE141"/>
      <c r="RF141"/>
      <c r="RG141"/>
      <c r="RH141"/>
      <c r="RI141"/>
      <c r="RJ141"/>
      <c r="RK141"/>
      <c r="RL141"/>
      <c r="RM141"/>
      <c r="RN141"/>
      <c r="RO141"/>
      <c r="RP141"/>
      <c r="RQ141"/>
      <c r="RR141"/>
      <c r="RS141"/>
      <c r="RT141"/>
      <c r="RU141"/>
      <c r="RV141"/>
      <c r="RW141"/>
      <c r="RX141"/>
      <c r="RY141"/>
      <c r="RZ141"/>
      <c r="SA141"/>
      <c r="SB141"/>
      <c r="SC141"/>
      <c r="SD141"/>
      <c r="SE141"/>
      <c r="SF141"/>
      <c r="SG141"/>
      <c r="SH141"/>
      <c r="SI141"/>
      <c r="SJ141"/>
      <c r="SK141"/>
      <c r="SL141"/>
      <c r="SM141"/>
      <c r="SN141"/>
      <c r="SO141"/>
      <c r="SP141"/>
      <c r="SQ141"/>
      <c r="SR141"/>
      <c r="SS141"/>
      <c r="ST141"/>
      <c r="SU141"/>
      <c r="SV141"/>
      <c r="SW141"/>
      <c r="SX141"/>
      <c r="SY141"/>
      <c r="SZ141"/>
      <c r="TA141"/>
      <c r="TB141"/>
      <c r="TC141"/>
      <c r="TD141"/>
      <c r="TE141"/>
      <c r="TF141"/>
      <c r="TG141"/>
      <c r="TH141"/>
      <c r="TI141"/>
      <c r="TJ141"/>
      <c r="TK141"/>
      <c r="TL141"/>
      <c r="TM141"/>
      <c r="TN141"/>
      <c r="TO141"/>
      <c r="TP141"/>
      <c r="TQ141"/>
      <c r="TR141"/>
      <c r="TS141"/>
      <c r="TT141"/>
      <c r="TU141"/>
      <c r="TV141"/>
      <c r="TW141"/>
      <c r="TX141"/>
      <c r="TY141"/>
      <c r="TZ141"/>
      <c r="UA141"/>
      <c r="UB141"/>
      <c r="UC141"/>
      <c r="UD141"/>
      <c r="UE141"/>
      <c r="UF141"/>
      <c r="UG141"/>
      <c r="UH141"/>
      <c r="UI141"/>
      <c r="UJ141"/>
      <c r="UK141"/>
      <c r="UL141"/>
      <c r="UM141"/>
      <c r="UN141"/>
      <c r="UO141"/>
      <c r="UP141"/>
      <c r="UQ141"/>
      <c r="UR141"/>
      <c r="US141"/>
      <c r="UT141"/>
      <c r="UU141"/>
      <c r="UV141"/>
      <c r="UW141"/>
      <c r="UX141"/>
      <c r="UY141"/>
      <c r="UZ141"/>
      <c r="VA141"/>
      <c r="VB141"/>
      <c r="VC141"/>
      <c r="VD141"/>
      <c r="VE141"/>
      <c r="VF141"/>
      <c r="VG141"/>
      <c r="VH141"/>
      <c r="VI141"/>
      <c r="VJ141"/>
      <c r="VK141"/>
      <c r="VL141"/>
      <c r="VM141"/>
      <c r="VN141"/>
      <c r="VO141"/>
      <c r="VP141"/>
      <c r="VQ141"/>
      <c r="VR141"/>
      <c r="VS141"/>
      <c r="VT141"/>
      <c r="VU141"/>
      <c r="VV141"/>
      <c r="VW141"/>
      <c r="VX141"/>
      <c r="VY141"/>
      <c r="VZ141"/>
      <c r="WA141"/>
      <c r="WB141"/>
      <c r="WC141"/>
      <c r="WD141"/>
      <c r="WE141"/>
      <c r="WF141"/>
      <c r="WG141"/>
      <c r="WH141"/>
      <c r="WI141"/>
      <c r="WJ141"/>
      <c r="WK141"/>
      <c r="WL141"/>
      <c r="WM141"/>
      <c r="WN141"/>
      <c r="WO141"/>
      <c r="WP141"/>
      <c r="WQ141"/>
      <c r="WR141"/>
      <c r="WS141"/>
      <c r="WT141"/>
      <c r="WU141"/>
      <c r="WV141"/>
      <c r="WW141"/>
      <c r="WX141"/>
      <c r="WY141"/>
      <c r="WZ141"/>
      <c r="XA141"/>
      <c r="XB141"/>
      <c r="XC141"/>
      <c r="XD141"/>
      <c r="XE141"/>
      <c r="XF141"/>
      <c r="XG141"/>
      <c r="XH141"/>
      <c r="XI141"/>
      <c r="XJ141"/>
      <c r="XK141"/>
      <c r="XL141"/>
      <c r="XM141"/>
      <c r="XN141"/>
      <c r="XO141"/>
      <c r="XP141"/>
      <c r="XQ141"/>
      <c r="XR141"/>
      <c r="XS141"/>
      <c r="XT141"/>
      <c r="XU141"/>
      <c r="XV141"/>
      <c r="XW141"/>
      <c r="XX141"/>
      <c r="XY141"/>
      <c r="XZ141"/>
      <c r="YA141"/>
      <c r="YB141"/>
      <c r="YC141"/>
      <c r="YD141"/>
      <c r="YE141"/>
      <c r="YF141"/>
      <c r="YG141"/>
      <c r="YH141"/>
      <c r="YI141"/>
      <c r="YJ141"/>
      <c r="YK141"/>
      <c r="YL141"/>
      <c r="YM141"/>
      <c r="YN141"/>
      <c r="YO141"/>
      <c r="YP141"/>
      <c r="YQ141"/>
      <c r="YR141"/>
      <c r="YS141"/>
      <c r="YT141"/>
      <c r="YU141"/>
      <c r="YV141"/>
      <c r="YW141"/>
      <c r="YX141"/>
      <c r="YY141"/>
      <c r="YZ141"/>
      <c r="ZA141"/>
      <c r="ZB141"/>
      <c r="ZC141"/>
      <c r="ZD141"/>
      <c r="ZE141"/>
      <c r="ZF141"/>
      <c r="ZG141"/>
      <c r="ZH141"/>
      <c r="ZI141"/>
      <c r="ZJ141"/>
      <c r="ZK141"/>
      <c r="ZL141"/>
      <c r="ZM141"/>
      <c r="ZN141"/>
      <c r="ZO141"/>
      <c r="ZP141"/>
      <c r="ZQ141"/>
      <c r="ZR141"/>
      <c r="ZS141"/>
      <c r="ZT141"/>
      <c r="ZU141"/>
      <c r="ZV141"/>
      <c r="ZW141"/>
      <c r="ZX141"/>
      <c r="ZY141"/>
      <c r="ZZ141"/>
      <c r="AAA141"/>
      <c r="AAB141"/>
      <c r="AAC141"/>
      <c r="AAD141"/>
      <c r="AAE141"/>
      <c r="AAF141"/>
      <c r="AAG141"/>
      <c r="AAH141"/>
      <c r="AAI141"/>
      <c r="AAJ141"/>
      <c r="AAK141"/>
      <c r="AAL141"/>
      <c r="AAM141"/>
      <c r="AAN141"/>
      <c r="AAO141"/>
      <c r="AAP141"/>
      <c r="AAQ141"/>
      <c r="AAR141"/>
      <c r="AAS141"/>
      <c r="AAT141"/>
      <c r="AAU141"/>
      <c r="AAV141"/>
      <c r="AAW141"/>
      <c r="AAX141"/>
      <c r="AAY141"/>
      <c r="AAZ141"/>
      <c r="ABA141"/>
      <c r="ABB141"/>
      <c r="ABC141"/>
      <c r="ABD141"/>
      <c r="ABE141"/>
      <c r="ABF141"/>
      <c r="ABG141"/>
      <c r="ABH141"/>
      <c r="ABI141"/>
      <c r="ABJ141"/>
      <c r="ABK141"/>
      <c r="ABL141"/>
      <c r="ABM141"/>
      <c r="ABN141"/>
      <c r="ABO141"/>
      <c r="ABP141"/>
      <c r="ABQ141"/>
      <c r="ABR141"/>
      <c r="ABS141"/>
      <c r="ABT141"/>
      <c r="ABU141"/>
      <c r="ABV141"/>
      <c r="ABW141"/>
      <c r="ABX141"/>
      <c r="ABY141"/>
      <c r="ABZ141"/>
      <c r="ACA141"/>
      <c r="ACB141"/>
      <c r="ACC141"/>
      <c r="ACD141"/>
      <c r="ACE141"/>
      <c r="ACF141"/>
      <c r="ACG141"/>
      <c r="ACH141"/>
      <c r="ACI141"/>
      <c r="ACJ141"/>
      <c r="ACK141"/>
      <c r="ACL141"/>
      <c r="ACM141"/>
      <c r="ACN141"/>
      <c r="ACO141"/>
      <c r="ACP141"/>
      <c r="ACQ141"/>
      <c r="ACR141"/>
      <c r="ACS141"/>
      <c r="ACT141"/>
      <c r="ACU141"/>
      <c r="ACV141"/>
      <c r="ACW141"/>
      <c r="ACX141"/>
      <c r="ACY141"/>
      <c r="ACZ141"/>
      <c r="ADA141"/>
      <c r="ADB141"/>
      <c r="ADC141"/>
      <c r="ADD141"/>
      <c r="ADE141"/>
      <c r="ADF141"/>
      <c r="ADG141"/>
      <c r="ADH141"/>
      <c r="ADI141"/>
      <c r="ADJ141"/>
      <c r="ADK141"/>
      <c r="ADL141"/>
      <c r="ADM141"/>
      <c r="ADN141"/>
      <c r="ADO141"/>
      <c r="ADP141"/>
      <c r="ADQ141"/>
      <c r="ADR141"/>
      <c r="ADS141"/>
      <c r="ADT141"/>
      <c r="ADU141"/>
      <c r="ADV141"/>
      <c r="ADW141"/>
      <c r="ADX141"/>
      <c r="ADY141"/>
      <c r="ADZ141"/>
      <c r="AEA141"/>
      <c r="AEB141"/>
      <c r="AEC141"/>
      <c r="AED141"/>
      <c r="AEE141"/>
      <c r="AEF141"/>
      <c r="AEG141"/>
      <c r="AEH141"/>
      <c r="AEI141"/>
      <c r="AEJ141"/>
      <c r="AEK141"/>
      <c r="AEL141"/>
      <c r="AEM141"/>
      <c r="AEN141"/>
      <c r="AEO141"/>
      <c r="AEP141"/>
      <c r="AEQ141"/>
      <c r="AER141"/>
      <c r="AES141"/>
      <c r="AET141"/>
      <c r="AEU141"/>
      <c r="AEV141"/>
      <c r="AEW141"/>
      <c r="AEX141"/>
      <c r="AEY141"/>
      <c r="AEZ141"/>
      <c r="AFA141"/>
      <c r="AFB141"/>
      <c r="AFC141"/>
      <c r="AFD141"/>
      <c r="AFE141"/>
      <c r="AFF141"/>
      <c r="AFG141"/>
      <c r="AFH141"/>
      <c r="AFI141"/>
      <c r="AFJ141"/>
      <c r="AFK141"/>
      <c r="AFL141"/>
      <c r="AFM141"/>
      <c r="AFN141"/>
      <c r="AFO141"/>
      <c r="AFP141"/>
      <c r="AFQ141"/>
      <c r="AFR141"/>
      <c r="AFS141"/>
      <c r="AFT141"/>
      <c r="AFU141"/>
      <c r="AFV141"/>
      <c r="AFW141"/>
      <c r="AFX141"/>
      <c r="AFY141"/>
      <c r="AFZ141"/>
      <c r="AGA141"/>
      <c r="AGB141"/>
      <c r="AGC141"/>
      <c r="AGD141"/>
      <c r="AGE141"/>
      <c r="AGF141"/>
      <c r="AGG141"/>
      <c r="AGH141"/>
      <c r="AGI141"/>
      <c r="AGJ141"/>
      <c r="AGK141"/>
      <c r="AGL141"/>
      <c r="AGM141"/>
      <c r="AGN141"/>
      <c r="AGO141"/>
      <c r="AGP141"/>
      <c r="AGQ141"/>
      <c r="AGR141"/>
      <c r="AGS141"/>
      <c r="AGT141"/>
      <c r="AGU141"/>
      <c r="AGV141"/>
      <c r="AGW141"/>
      <c r="AGX141"/>
      <c r="AGY141"/>
      <c r="AGZ141"/>
      <c r="AHA141"/>
      <c r="AHB141"/>
      <c r="AHC141"/>
      <c r="AHD141"/>
      <c r="AHE141"/>
      <c r="AHF141"/>
      <c r="AHG141"/>
      <c r="AHH141"/>
      <c r="AHI141"/>
      <c r="AHJ141"/>
      <c r="AHK141"/>
      <c r="AHL141"/>
      <c r="AHM141"/>
      <c r="AHN141"/>
      <c r="AHO141"/>
      <c r="AHP141"/>
      <c r="AHQ141"/>
      <c r="AHR141"/>
      <c r="AHS141"/>
      <c r="AHT141"/>
      <c r="AHU141"/>
      <c r="AHV141"/>
      <c r="AHW141"/>
      <c r="AHX141"/>
      <c r="AHY141"/>
      <c r="AHZ141"/>
      <c r="AIA141"/>
      <c r="AIB141"/>
      <c r="AIC141"/>
      <c r="AID141"/>
      <c r="AIE141"/>
      <c r="AIF141"/>
      <c r="AIG141"/>
      <c r="AIH141"/>
      <c r="AII141"/>
      <c r="AIJ141"/>
      <c r="AIK141"/>
      <c r="AIL141"/>
      <c r="AIM141"/>
      <c r="AIN141"/>
      <c r="AIO141"/>
      <c r="AIP141"/>
      <c r="AIQ141"/>
      <c r="AIR141"/>
      <c r="AIS141"/>
      <c r="AIT141"/>
      <c r="AIU141"/>
      <c r="AIV141"/>
      <c r="AIW141"/>
      <c r="AIX141"/>
      <c r="AIY141"/>
      <c r="AIZ141"/>
      <c r="AJA141"/>
      <c r="AJB141"/>
      <c r="AJC141"/>
      <c r="AJD141"/>
      <c r="AJE141"/>
      <c r="AJF141"/>
      <c r="AJG141"/>
      <c r="AJH141"/>
      <c r="AJI141"/>
      <c r="AJJ141"/>
      <c r="AJK141"/>
      <c r="AJL141"/>
      <c r="AJM141"/>
      <c r="AJN141"/>
      <c r="AJO141"/>
      <c r="AJP141"/>
      <c r="AJQ141"/>
      <c r="AJR141"/>
      <c r="AJS141"/>
      <c r="AJT141"/>
      <c r="AJU141"/>
      <c r="AJV141"/>
      <c r="AJW141"/>
      <c r="AJX141"/>
      <c r="AJY141"/>
      <c r="AJZ141"/>
      <c r="AKA141"/>
      <c r="AKB141"/>
      <c r="AKC141"/>
      <c r="AKD141"/>
      <c r="AKE141"/>
      <c r="AKF141"/>
      <c r="AKG141"/>
      <c r="AKH141"/>
      <c r="AKI141"/>
      <c r="AKJ141"/>
      <c r="AKK141"/>
      <c r="AKL141"/>
      <c r="AKM141"/>
      <c r="AKN141"/>
      <c r="AKO141"/>
      <c r="AKP141"/>
      <c r="AKQ141"/>
      <c r="AKR141"/>
      <c r="AKS141"/>
      <c r="AKT141"/>
      <c r="AKU141"/>
      <c r="AKV141"/>
      <c r="AKW141"/>
      <c r="AKX141"/>
      <c r="AKY141"/>
      <c r="AKZ141"/>
      <c r="ALA141"/>
      <c r="ALB141"/>
      <c r="ALC141"/>
      <c r="ALD141"/>
      <c r="ALE141"/>
      <c r="ALF141"/>
      <c r="ALG141"/>
      <c r="ALH141"/>
      <c r="ALI141"/>
      <c r="ALJ141"/>
      <c r="ALK141"/>
      <c r="ALL141"/>
      <c r="ALM141"/>
      <c r="ALN141"/>
      <c r="ALO141"/>
      <c r="ALP141"/>
      <c r="ALQ141"/>
      <c r="ALR141"/>
      <c r="ALS141"/>
      <c r="ALT141"/>
      <c r="ALU141"/>
      <c r="ALV141"/>
      <c r="ALW141"/>
      <c r="ALX141"/>
      <c r="ALY141"/>
      <c r="ALZ141"/>
      <c r="AMA141"/>
      <c r="AMB141"/>
      <c r="AMC141"/>
      <c r="AMD141"/>
      <c r="AME141"/>
      <c r="AMF141"/>
      <c r="AMG141"/>
      <c r="AMH141"/>
      <c r="AMI141"/>
      <c r="AMJ141"/>
      <c r="AMK141"/>
      <c r="AML141"/>
      <c r="AMM141"/>
      <c r="AMN141"/>
      <c r="AMO141"/>
    </row>
    <row r="142" spans="1:1029" s="13" customFormat="1" ht="14.1" customHeight="1">
      <c r="A142" s="11" t="str">
        <f>SUBSTITUTE(CONCATENATE(G142,H142)," ","")</f>
        <v>Lot</v>
      </c>
      <c r="B142" s="12"/>
      <c r="C142" s="24" t="s">
        <v>1693</v>
      </c>
      <c r="D142" s="11"/>
      <c r="E142" s="11"/>
      <c r="F142" s="11" t="str">
        <f>CONCATENATE(IF(G142="","",CONCATENATE(G142,"_ ")),H142,". Details")</f>
        <v>Lot. Details</v>
      </c>
      <c r="G142" s="11"/>
      <c r="H142" s="24" t="s">
        <v>822</v>
      </c>
      <c r="I142" s="11"/>
      <c r="J142" s="11"/>
      <c r="K142" s="11"/>
      <c r="L142" s="11"/>
      <c r="M142" s="11"/>
      <c r="N142" s="11"/>
      <c r="O142" s="11"/>
      <c r="P142" s="11"/>
      <c r="Q142" s="11"/>
      <c r="R142" s="11" t="s">
        <v>1483</v>
      </c>
      <c r="S142" s="11" t="s">
        <v>2236</v>
      </c>
      <c r="T142" s="11"/>
      <c r="U142" s="11"/>
      <c r="V142" s="11"/>
      <c r="W142" s="11"/>
      <c r="X142" s="11" t="s">
        <v>822</v>
      </c>
      <c r="Y142" s="11" t="s">
        <v>1485</v>
      </c>
      <c r="Z142" s="11"/>
      <c r="AA142" s="11"/>
      <c r="AB142" s="11"/>
      <c r="AC142" s="11" t="s">
        <v>36</v>
      </c>
      <c r="AD142" s="11" t="s">
        <v>36</v>
      </c>
      <c r="AE142" s="11" t="s">
        <v>36</v>
      </c>
      <c r="AF142" s="11">
        <v>20180208</v>
      </c>
    </row>
    <row r="143" spans="1:1029" s="27" customFormat="1" ht="14.1" customHeight="1">
      <c r="A143" s="25" t="str">
        <f>SUBSTITUTE(CONCATENATE(I143,J143,IF(K143="Identifier","ID",IF(AND(K143="Text",OR(I143&lt;&gt;"",J143&lt;&gt;"")),"",K143)),IF(AND(M143&lt;&gt;"Text",K143&lt;&gt;M143,NOT(AND(K143="URI",M143="Identifier")),NOT(AND(K143="UUID",M143="Identifier")),NOT(AND(K143="OID",M143="Identifier"))),IF(M143="Identifier","ID",M143),""))," ","")</f>
        <v>LotID</v>
      </c>
      <c r="B143" s="26">
        <v>1</v>
      </c>
      <c r="C143" s="14" t="s">
        <v>2240</v>
      </c>
      <c r="D143" s="25"/>
      <c r="E143" s="25"/>
      <c r="F143" s="25" t="str">
        <f>CONCATENATE( IF(G143="","",CONCATENATE(G143,"_ ")),H143,". ",IF(I143="","",CONCATENATE(I143,"_ ")),L143,IF(OR(I143&lt;&gt;"",L143&lt;&gt;M143),CONCATENATE(". ",M143),""))</f>
        <v>Lot. Lot Identifier. Identifier</v>
      </c>
      <c r="G143" s="25"/>
      <c r="H143" s="25" t="s">
        <v>822</v>
      </c>
      <c r="I143" s="25"/>
      <c r="J143" s="25" t="s">
        <v>822</v>
      </c>
      <c r="K143" s="25" t="s">
        <v>1497</v>
      </c>
      <c r="L143" s="25" t="str">
        <f>IF(J143&lt;&gt;"",CONCATENATE(J143," ",K143),K143)</f>
        <v>Lot Identifier</v>
      </c>
      <c r="M143" s="25" t="s">
        <v>1497</v>
      </c>
      <c r="N143" s="25"/>
      <c r="O143" s="25" t="str">
        <f>IF(N143&lt;&gt;"",CONCATENATE(N143,"_ ",M143,". Type"),CONCATENATE(M143,". Type"))</f>
        <v>Identifier. Type</v>
      </c>
      <c r="P143" s="25"/>
      <c r="Q143" s="25"/>
      <c r="R143" s="25" t="s">
        <v>1490</v>
      </c>
      <c r="S143" s="25" t="s">
        <v>2241</v>
      </c>
      <c r="T143" s="25"/>
      <c r="U143" s="25"/>
      <c r="Y143" s="14" t="s">
        <v>1485</v>
      </c>
      <c r="AA143" s="27" t="s">
        <v>36</v>
      </c>
      <c r="AE143" s="27" t="s">
        <v>36</v>
      </c>
      <c r="AF143" s="28">
        <v>20180208</v>
      </c>
    </row>
    <row r="144" spans="1:1029" s="13" customFormat="1" ht="14.1" customHeight="1">
      <c r="A144" s="11" t="str">
        <f>SUBSTITUTE(CONCATENATE(G144,H144)," ","")</f>
        <v>LotGroup</v>
      </c>
      <c r="B144" s="12"/>
      <c r="C144" s="24" t="s">
        <v>2237</v>
      </c>
      <c r="D144" s="11"/>
      <c r="E144" s="11"/>
      <c r="F144" s="11" t="str">
        <f>CONCATENATE(IF(G144="","",CONCATENATE(G144,"_ ")),H144,". Details")</f>
        <v>Lot Group. Details</v>
      </c>
      <c r="G144" s="11"/>
      <c r="H144" s="24" t="s">
        <v>2238</v>
      </c>
      <c r="I144" s="11"/>
      <c r="J144" s="11"/>
      <c r="K144" s="11"/>
      <c r="L144" s="11"/>
      <c r="M144" s="11"/>
      <c r="N144" s="11"/>
      <c r="O144" s="11"/>
      <c r="P144" s="11"/>
      <c r="Q144" s="11"/>
      <c r="R144" s="11" t="s">
        <v>1483</v>
      </c>
      <c r="S144" s="11" t="s">
        <v>2236</v>
      </c>
      <c r="T144" s="11"/>
      <c r="U144" s="11"/>
      <c r="V144" s="11"/>
      <c r="W144" s="11"/>
      <c r="X144" s="11"/>
      <c r="Y144" s="11" t="s">
        <v>1485</v>
      </c>
      <c r="Z144" s="11"/>
      <c r="AA144" s="11"/>
      <c r="AB144" s="11"/>
      <c r="AC144" s="11" t="s">
        <v>36</v>
      </c>
      <c r="AD144" s="11" t="s">
        <v>36</v>
      </c>
      <c r="AE144" s="11" t="s">
        <v>36</v>
      </c>
      <c r="AF144" s="11">
        <v>20180208</v>
      </c>
    </row>
    <row r="145" spans="1:32" s="27" customFormat="1" ht="14.1" customHeight="1">
      <c r="A145" s="25" t="str">
        <f>SUBSTITUTE(CONCATENATE(I145,J145,IF(K145="Identifier","ID",IF(AND(K145="Text",OR(I145&lt;&gt;"",J145&lt;&gt;"")),"",K145)),IF(AND(M145&lt;&gt;"Text",K145&lt;&gt;M145,NOT(AND(K145="URI",M145="Identifier")),NOT(AND(K145="UUID",M145="Identifier")),NOT(AND(K145="OID",M145="Identifier"))),IF(M145="Identifier","ID",M145),""))," ","")</f>
        <v>LotID</v>
      </c>
      <c r="B145" s="26">
        <v>1</v>
      </c>
      <c r="C145" s="14" t="s">
        <v>2239</v>
      </c>
      <c r="D145" s="25"/>
      <c r="E145" s="25"/>
      <c r="F145" s="25" t="str">
        <f>CONCATENATE( IF(G145="","",CONCATENATE(G145,"_ ")),H145,". ",IF(I145="","",CONCATENATE(I145,"_ ")),L145,IF(OR(I145&lt;&gt;"",L145&lt;&gt;M145),CONCATENATE(". ",M145),""))</f>
        <v>Lot. Lot Identifier. Identifier</v>
      </c>
      <c r="G145" s="25"/>
      <c r="H145" s="25" t="s">
        <v>822</v>
      </c>
      <c r="I145" s="25"/>
      <c r="J145" s="25" t="s">
        <v>822</v>
      </c>
      <c r="K145" s="25" t="s">
        <v>1497</v>
      </c>
      <c r="L145" s="25" t="str">
        <f>IF(J145&lt;&gt;"",CONCATENATE(J145," ",K145),K145)</f>
        <v>Lot Identifier</v>
      </c>
      <c r="M145" s="25" t="s">
        <v>1497</v>
      </c>
      <c r="N145" s="25"/>
      <c r="O145" s="25" t="str">
        <f>IF(N145&lt;&gt;"",CONCATENATE(N145,"_ ",M145,". Type"),CONCATENATE(M145,". Type"))</f>
        <v>Identifier. Type</v>
      </c>
      <c r="P145" s="25"/>
      <c r="Q145" s="25"/>
      <c r="R145" s="25" t="s">
        <v>1490</v>
      </c>
      <c r="S145" s="25" t="s">
        <v>2241</v>
      </c>
      <c r="T145" s="25"/>
      <c r="U145" s="25"/>
      <c r="Y145" s="14" t="s">
        <v>1485</v>
      </c>
      <c r="AA145" s="27" t="s">
        <v>36</v>
      </c>
      <c r="AE145" s="27" t="s">
        <v>36</v>
      </c>
      <c r="AF145" s="28">
        <v>20180208</v>
      </c>
    </row>
    <row r="146" spans="1:32" s="13" customFormat="1" ht="14.1" customHeight="1">
      <c r="A146" s="11" t="str">
        <f>SUBSTITUTE(CONCATENATE(G146,H146)," ","")</f>
        <v>Notice</v>
      </c>
      <c r="B146" s="12"/>
      <c r="C146" s="24" t="s">
        <v>1694</v>
      </c>
      <c r="D146" s="11"/>
      <c r="E146" s="11"/>
      <c r="F146" s="11" t="str">
        <f>CONCATENATE(IF(G146="","",CONCATENATE(G146,"_ ")),H146,". Details")</f>
        <v>Notice. Details</v>
      </c>
      <c r="G146" s="11"/>
      <c r="H146" s="24" t="s">
        <v>1691</v>
      </c>
      <c r="I146" s="11"/>
      <c r="J146" s="11"/>
      <c r="K146" s="11"/>
      <c r="L146" s="11"/>
      <c r="M146" s="11"/>
      <c r="N146" s="11"/>
      <c r="O146" s="11"/>
      <c r="P146" s="11"/>
      <c r="Q146" s="11"/>
      <c r="R146" s="11" t="s">
        <v>1483</v>
      </c>
      <c r="S146" s="11" t="s">
        <v>2242</v>
      </c>
      <c r="T146" s="11"/>
      <c r="U146" s="11"/>
      <c r="V146" s="11"/>
      <c r="W146" s="11"/>
      <c r="X146" s="11"/>
      <c r="Y146" s="11" t="s">
        <v>1485</v>
      </c>
      <c r="Z146" s="11"/>
      <c r="AA146" s="11"/>
      <c r="AB146" s="11"/>
      <c r="AC146" s="11"/>
      <c r="AD146" s="11"/>
      <c r="AE146" s="11"/>
      <c r="AF146" s="11"/>
    </row>
    <row r="147" spans="1:32" s="13" customFormat="1" ht="14.1" customHeight="1">
      <c r="A147" s="11" t="str">
        <f>SUBSTITUTE(CONCATENATE(G147,H147)," ","")</f>
        <v>OutsourcedProcurementParty</v>
      </c>
      <c r="B147" s="12"/>
      <c r="C147" s="24" t="s">
        <v>1695</v>
      </c>
      <c r="D147" s="11"/>
      <c r="E147" s="11"/>
      <c r="F147" s="11" t="str">
        <f>CONCATENATE(IF(G147="","",CONCATENATE(G147,"_ ")),H147,". Details")</f>
        <v>Outsourced Procurement Party. Details</v>
      </c>
      <c r="G147" s="11"/>
      <c r="H147" s="24" t="s">
        <v>1696</v>
      </c>
      <c r="I147" s="11"/>
      <c r="J147" s="11"/>
      <c r="K147" s="11"/>
      <c r="L147" s="11"/>
      <c r="M147" s="11"/>
      <c r="N147" s="11"/>
      <c r="O147" s="11"/>
      <c r="P147" s="11"/>
      <c r="Q147" s="11"/>
      <c r="R147" s="11" t="s">
        <v>1483</v>
      </c>
      <c r="S147" s="11" t="s">
        <v>1697</v>
      </c>
      <c r="T147" s="11"/>
      <c r="U147" s="11"/>
      <c r="V147" s="11"/>
      <c r="W147" s="11"/>
      <c r="X147" s="11" t="s">
        <v>1046</v>
      </c>
      <c r="Y147" s="11" t="s">
        <v>1485</v>
      </c>
      <c r="Z147" s="11"/>
      <c r="AA147" s="11" t="s">
        <v>36</v>
      </c>
      <c r="AB147" s="11"/>
      <c r="AC147" s="11"/>
      <c r="AD147" s="11"/>
      <c r="AE147" s="11"/>
      <c r="AF147" s="11">
        <v>20180314</v>
      </c>
    </row>
    <row r="148" spans="1:32" s="27" customFormat="1" ht="14.1" customHeight="1">
      <c r="A148" s="20" t="str">
        <f>SUBSTITUTE(SUBSTITUTE(CONCATENATE(I148,IF(L148="Identifier","ID",L148))," ",""),"_","")</f>
        <v>ManagesOnBehalfOfProcuringEntity</v>
      </c>
      <c r="B148" s="21">
        <v>1</v>
      </c>
      <c r="C148" s="20" t="s">
        <v>1698</v>
      </c>
      <c r="D148" s="20"/>
      <c r="E148" s="20"/>
      <c r="F148" s="20" t="str">
        <f>CONCATENATE( IF(G148="","",CONCATENATE(G148,"_ ")),H148,". ",IF(I148="","",CONCATENATE(I148,"_ ")),L148,IF(I148="","",CONCATENATE(". ",M148)))</f>
        <v>Outsourced Procurement Party. Manages_ On Behalf Of_ Procuring Entity. On Behalf Of_ Procuring Entity</v>
      </c>
      <c r="G148" s="20"/>
      <c r="H148" s="20" t="s">
        <v>1696</v>
      </c>
      <c r="I148" s="20" t="s">
        <v>1699</v>
      </c>
      <c r="J148" s="20"/>
      <c r="K148" s="20"/>
      <c r="L148" s="20" t="str">
        <f>CONCATENATE(IF(P148="","",CONCATENATE(P148,"_ ")),Q148)</f>
        <v>On Behalf Of_ Procuring Entity</v>
      </c>
      <c r="M148" s="20" t="str">
        <f>L148</f>
        <v>On Behalf Of_ Procuring Entity</v>
      </c>
      <c r="N148" s="20"/>
      <c r="O148" s="20"/>
      <c r="P148" s="20" t="s">
        <v>1700</v>
      </c>
      <c r="Q148" s="20" t="s">
        <v>1517</v>
      </c>
      <c r="R148" s="20" t="s">
        <v>1507</v>
      </c>
      <c r="S148" s="20" t="s">
        <v>1701</v>
      </c>
      <c r="T148" s="20"/>
      <c r="U148" s="20"/>
      <c r="V148" s="20"/>
      <c r="W148" s="20"/>
      <c r="X148" s="23"/>
      <c r="Y148" s="23" t="s">
        <v>1485</v>
      </c>
      <c r="Z148" s="23"/>
      <c r="AA148" s="23"/>
      <c r="AB148" s="23"/>
      <c r="AC148" s="23"/>
      <c r="AD148" s="23"/>
      <c r="AE148" s="23"/>
      <c r="AF148" s="22">
        <v>20180314</v>
      </c>
    </row>
    <row r="149" spans="1:32" s="13" customFormat="1" ht="14.1" customHeight="1">
      <c r="A149" s="11" t="str">
        <f>SUBSTITUTE(CONCATENATE(G149,H149)," ","")</f>
        <v>PriorInformationNotice</v>
      </c>
      <c r="B149" s="12"/>
      <c r="C149" s="24" t="s">
        <v>1500</v>
      </c>
      <c r="D149" s="11"/>
      <c r="E149" s="11"/>
      <c r="F149" s="11" t="str">
        <f>CONCATENATE(IF(G149="","",CONCATENATE(G149,"_ ")),H149,". Details")</f>
        <v>Prior Information Notice. Details</v>
      </c>
      <c r="G149" s="11"/>
      <c r="H149" s="24" t="s">
        <v>2258</v>
      </c>
      <c r="I149" s="11"/>
      <c r="J149" s="11"/>
      <c r="K149" s="11"/>
      <c r="L149" s="11"/>
      <c r="M149" s="11"/>
      <c r="N149" s="11"/>
      <c r="O149" s="11"/>
      <c r="P149" s="11"/>
      <c r="Q149" s="11"/>
      <c r="R149" s="11" t="s">
        <v>1483</v>
      </c>
      <c r="S149" s="11" t="s">
        <v>2259</v>
      </c>
      <c r="T149" s="11"/>
      <c r="U149" s="11"/>
      <c r="V149" s="11"/>
      <c r="W149" s="11"/>
      <c r="X149" s="11"/>
      <c r="Y149" s="11" t="s">
        <v>1485</v>
      </c>
      <c r="Z149" s="11"/>
      <c r="AA149" s="11"/>
      <c r="AB149" s="11"/>
      <c r="AC149" s="11"/>
      <c r="AD149" s="11"/>
      <c r="AE149" s="11"/>
      <c r="AF149" s="11">
        <v>20180314</v>
      </c>
    </row>
    <row r="150" spans="1:32" s="13" customFormat="1" ht="14.1" customHeight="1">
      <c r="A150" s="11" t="str">
        <f>SUBSTITUTE(CONCATENATE(G150,H150)," ","")</f>
        <v>Prize</v>
      </c>
      <c r="B150" s="12"/>
      <c r="C150" s="24" t="s">
        <v>1538</v>
      </c>
      <c r="D150" s="11"/>
      <c r="E150" s="11"/>
      <c r="F150" s="11" t="str">
        <f>CONCATENATE(IF(G150="","",CONCATENATE(G150,"_ ")),H150,". Details")</f>
        <v>Prize. Details</v>
      </c>
      <c r="G150" s="11"/>
      <c r="H150" s="24" t="s">
        <v>1117</v>
      </c>
      <c r="I150" s="11"/>
      <c r="J150" s="11"/>
      <c r="K150" s="11"/>
      <c r="L150" s="11"/>
      <c r="M150" s="11"/>
      <c r="N150" s="11"/>
      <c r="O150" s="11"/>
      <c r="P150" s="11"/>
      <c r="Q150" s="11"/>
      <c r="R150" s="11" t="s">
        <v>1483</v>
      </c>
      <c r="S150" s="11"/>
      <c r="T150" s="11"/>
      <c r="U150" s="11"/>
      <c r="V150" s="11"/>
      <c r="W150" s="11"/>
      <c r="X150" s="11"/>
      <c r="Y150" s="11" t="s">
        <v>1485</v>
      </c>
      <c r="Z150" s="11"/>
      <c r="AA150" s="11" t="s">
        <v>36</v>
      </c>
      <c r="AB150" s="11" t="s">
        <v>1486</v>
      </c>
      <c r="AC150" s="11"/>
      <c r="AD150" s="11"/>
      <c r="AE150" s="11"/>
      <c r="AF150" s="11">
        <v>20180314</v>
      </c>
    </row>
    <row r="151" spans="1:32" s="27" customFormat="1" ht="14.1" customHeight="1">
      <c r="A151" s="25" t="str">
        <f>SUBSTITUTE(CONCATENATE(I151,J151,IF(K151="Identifier","ID",IF(AND(K151="Text",OR(I151&lt;&gt;"",J151&lt;&gt;"")),"",K151)),IF(AND(M151&lt;&gt;"Text",K151&lt;&gt;M151,NOT(AND(K151="URI",M151="Identifier")),NOT(AND(K151="UUID",M151="Identifier")),NOT(AND(K151="OID",M151="Identifier"))),IF(M151="Identifier","ID",M151),""))," ","")</f>
        <v>PrizeValueNumber</v>
      </c>
      <c r="B151" s="26">
        <v>1</v>
      </c>
      <c r="C151" s="14" t="s">
        <v>1703</v>
      </c>
      <c r="D151" s="25"/>
      <c r="E151" s="25"/>
      <c r="F151" s="25" t="str">
        <f>CONCATENATE( IF(G151="","",CONCATENATE(G151,"_ ")),H151,". ",IF(I151="","",CONCATENATE(I151,"_ ")),L151,IF(OR(I151&lt;&gt;"",L151&lt;&gt;M151),CONCATENATE(". ",M151),""))</f>
        <v>Prize. Prize Value Number. Number</v>
      </c>
      <c r="G151" s="25"/>
      <c r="H151" s="25" t="s">
        <v>1117</v>
      </c>
      <c r="I151" s="25"/>
      <c r="J151" s="25" t="s">
        <v>1115</v>
      </c>
      <c r="K151" s="25" t="s">
        <v>1704</v>
      </c>
      <c r="L151" s="25" t="str">
        <f>IF(J151&lt;&gt;"",CONCATENATE(J151," ",K151),K151)</f>
        <v>Prize Value Number</v>
      </c>
      <c r="M151" s="25" t="s">
        <v>1704</v>
      </c>
      <c r="N151" s="25"/>
      <c r="O151" s="25" t="str">
        <f>IF(N151&lt;&gt;"",CONCATENATE(N151,"_ ",M151,". Type"),CONCATENATE(M151,". Type"))</f>
        <v>Number. Type</v>
      </c>
      <c r="P151" s="25"/>
      <c r="Q151" s="25"/>
      <c r="R151" s="25" t="s">
        <v>1490</v>
      </c>
      <c r="S151" s="25"/>
      <c r="T151" s="25"/>
      <c r="U151" s="25"/>
      <c r="Y151" s="14"/>
      <c r="AA151" s="27" t="s">
        <v>36</v>
      </c>
      <c r="AF151" s="28">
        <v>20180314</v>
      </c>
    </row>
    <row r="152" spans="1:32" s="27" customFormat="1" ht="14.1" customHeight="1">
      <c r="A152" s="25" t="str">
        <f>SUBSTITUTE(CONCATENATE(I152,J152,IF(K152="Identifier","ID",IF(AND(K152="Text",OR(I152&lt;&gt;"",J152&lt;&gt;"")),"",K152)),IF(AND(M152&lt;&gt;"Text",K152&lt;&gt;M152,NOT(AND(K152="URI",M152="Identifier")),NOT(AND(K152="UUID",M152="Identifier")),NOT(AND(K152="OID",M152="Identifier"))),IF(M152="Identifier","ID",M152),""))," ","")</f>
        <v>PrizeOrderNumber</v>
      </c>
      <c r="B152" s="26">
        <v>1</v>
      </c>
      <c r="C152" s="25" t="s">
        <v>1705</v>
      </c>
      <c r="D152" s="25"/>
      <c r="E152" s="25"/>
      <c r="F152" s="25" t="str">
        <f>CONCATENATE( IF(G152="","",CONCATENATE(G152,"_ ")),H152,". ",IF(I152="","",CONCATENATE(I152,"_ ")),L152,IF(OR(I152&lt;&gt;"",L152&lt;&gt;M152),CONCATENATE(". ",M152),""))</f>
        <v>Prize. Prize Order Number. Number</v>
      </c>
      <c r="G152" s="25"/>
      <c r="H152" s="25" t="s">
        <v>1117</v>
      </c>
      <c r="I152" s="25"/>
      <c r="J152" s="25" t="s">
        <v>1706</v>
      </c>
      <c r="K152" s="25" t="s">
        <v>1704</v>
      </c>
      <c r="L152" s="25" t="str">
        <f>IF(J152&lt;&gt;"",CONCATENATE(J152," ",K152),K152)</f>
        <v>Prize Order Number</v>
      </c>
      <c r="M152" s="25" t="s">
        <v>1704</v>
      </c>
      <c r="N152" s="25"/>
      <c r="O152" s="25" t="str">
        <f>IF(N152&lt;&gt;"",CONCATENATE(N152,"_ ",M152,". Type"),CONCATENATE(M152,". Type"))</f>
        <v>Number. Type</v>
      </c>
      <c r="P152" s="25"/>
      <c r="Q152" s="25"/>
      <c r="R152" s="25" t="s">
        <v>1490</v>
      </c>
      <c r="S152" s="25"/>
      <c r="T152" s="25"/>
      <c r="U152" s="25"/>
      <c r="Y152" s="14"/>
      <c r="AA152" s="27" t="s">
        <v>36</v>
      </c>
      <c r="AF152" s="28">
        <v>20180314</v>
      </c>
    </row>
    <row r="153" spans="1:32" s="13" customFormat="1" ht="14.1" customHeight="1">
      <c r="A153" s="11" t="str">
        <f>SUBSTITUTE(CONCATENATE(G153,H153)," ","")</f>
        <v>ProcurementDocument</v>
      </c>
      <c r="B153" s="12"/>
      <c r="C153" s="24" t="s">
        <v>1500</v>
      </c>
      <c r="D153" s="11"/>
      <c r="E153" s="11"/>
      <c r="F153" s="11" t="str">
        <f>CONCATENATE(IF(G153="","",CONCATENATE(G153,"_ ")),H153,". Details")</f>
        <v>Procurement Document. Details</v>
      </c>
      <c r="G153" s="11"/>
      <c r="H153" s="24" t="s">
        <v>2254</v>
      </c>
      <c r="I153" s="11"/>
      <c r="J153" s="11"/>
      <c r="K153" s="11"/>
      <c r="L153" s="11"/>
      <c r="M153" s="11"/>
      <c r="N153" s="11"/>
      <c r="O153" s="11"/>
      <c r="P153" s="11"/>
      <c r="Q153" s="11"/>
      <c r="R153" s="11" t="s">
        <v>1483</v>
      </c>
      <c r="S153" s="11" t="s">
        <v>2255</v>
      </c>
      <c r="T153" s="11"/>
      <c r="U153" s="11"/>
      <c r="V153" s="11"/>
      <c r="W153" s="11"/>
      <c r="X153" s="11"/>
      <c r="Y153" s="11" t="s">
        <v>1485</v>
      </c>
      <c r="Z153" s="11"/>
      <c r="AA153" s="11" t="s">
        <v>1486</v>
      </c>
      <c r="AB153" s="11"/>
      <c r="AC153" s="11" t="s">
        <v>36</v>
      </c>
      <c r="AD153" s="11"/>
      <c r="AE153" s="11"/>
      <c r="AF153" s="11">
        <v>20180321</v>
      </c>
    </row>
    <row r="154" spans="1:32" s="27" customFormat="1" ht="14.1" customHeight="1">
      <c r="A154" s="20" t="str">
        <f>SUBSTITUTE(SUBSTITUTE(CONCATENATE(I154,IF(L154="Identifier","ID",L154))," ",""),"_","")</f>
        <v>RefersToProcurementProcedure</v>
      </c>
      <c r="B154" s="21">
        <v>1</v>
      </c>
      <c r="C154" s="23" t="s">
        <v>1500</v>
      </c>
      <c r="D154" s="20"/>
      <c r="E154" s="20"/>
      <c r="F154" s="20" t="str">
        <f>CONCATENATE( IF(G154="","",CONCATENATE(G154,"_ ")),H154,". ",IF(I154="","",CONCATENATE(I154,"_ ")),L154,IF(I154="","",CONCATENATE(". ",M154)))</f>
        <v>Procurement Document. Refers To_ Procurement Procedure. Procurement Procedure</v>
      </c>
      <c r="G154" s="20"/>
      <c r="H154" s="20" t="s">
        <v>2254</v>
      </c>
      <c r="I154" s="20" t="s">
        <v>2245</v>
      </c>
      <c r="J154" s="20"/>
      <c r="K154" s="20"/>
      <c r="L154" s="20" t="str">
        <f>CONCATENATE(IF(P154="","",CONCATENATE(P154,"_ ")),Q154)</f>
        <v>Procurement Procedure</v>
      </c>
      <c r="M154" s="20" t="str">
        <f>L154</f>
        <v>Procurement Procedure</v>
      </c>
      <c r="N154" s="20"/>
      <c r="O154" s="20"/>
      <c r="P154" s="20"/>
      <c r="Q154" s="20" t="s">
        <v>1708</v>
      </c>
      <c r="R154" s="20" t="s">
        <v>1507</v>
      </c>
      <c r="S154" s="20"/>
      <c r="T154" s="20"/>
      <c r="U154" s="20"/>
      <c r="V154" s="20"/>
      <c r="W154" s="20"/>
      <c r="X154" s="20" t="s">
        <v>1708</v>
      </c>
      <c r="Y154" s="23" t="s">
        <v>1485</v>
      </c>
      <c r="Z154" s="23"/>
      <c r="AA154" s="23" t="s">
        <v>1486</v>
      </c>
      <c r="AB154" s="23"/>
      <c r="AC154" s="23"/>
      <c r="AD154" s="23"/>
      <c r="AE154" s="23"/>
      <c r="AF154" s="22">
        <v>20180321</v>
      </c>
    </row>
    <row r="155" spans="1:32" s="13" customFormat="1" ht="14.1" customHeight="1">
      <c r="A155" s="11" t="str">
        <f>SUBSTITUTE(CONCATENATE(G155,H155)," ","")</f>
        <v>ProcurementProcedure</v>
      </c>
      <c r="B155" s="12"/>
      <c r="C155" s="24" t="s">
        <v>1707</v>
      </c>
      <c r="D155" s="11"/>
      <c r="E155" s="11"/>
      <c r="F155" s="11" t="str">
        <f>CONCATENATE(IF(G155="","",CONCATENATE(G155,"_ ")),H155,". Details")</f>
        <v>Procurement Procedure. Details</v>
      </c>
      <c r="G155" s="11"/>
      <c r="H155" s="24" t="s">
        <v>1708</v>
      </c>
      <c r="I155" s="11"/>
      <c r="J155" s="11"/>
      <c r="K155" s="11"/>
      <c r="L155" s="11"/>
      <c r="M155" s="11"/>
      <c r="N155" s="11"/>
      <c r="O155" s="11"/>
      <c r="P155" s="11"/>
      <c r="Q155" s="11"/>
      <c r="R155" s="11" t="s">
        <v>1483</v>
      </c>
      <c r="S155" s="11" t="s">
        <v>2236</v>
      </c>
      <c r="T155" s="11"/>
      <c r="U155" s="11"/>
      <c r="V155" s="11"/>
      <c r="W155" s="11"/>
      <c r="X155" s="11"/>
      <c r="Y155" s="11" t="s">
        <v>1485</v>
      </c>
      <c r="Z155" s="11"/>
      <c r="AA155" s="11" t="s">
        <v>36</v>
      </c>
      <c r="AB155" s="11"/>
      <c r="AC155" s="11" t="s">
        <v>36</v>
      </c>
      <c r="AD155" s="11"/>
      <c r="AE155" s="11"/>
      <c r="AF155" s="11">
        <v>20180208</v>
      </c>
    </row>
    <row r="156" spans="1:32" s="27" customFormat="1" ht="14.1" customHeight="1">
      <c r="A156" s="25" t="str">
        <f t="shared" ref="A156:A158" si="20">SUBSTITUTE(CONCATENATE(I156,J156,IF(K156="Identifier","ID",IF(AND(K156="Text",OR(I156&lt;&gt;"",J156&lt;&gt;"")),"",K156)),IF(AND(M156&lt;&gt;"Text",K156&lt;&gt;M156,NOT(AND(K156="URI",M156="Identifier")),NOT(AND(K156="UUID",M156="Identifier")),NOT(AND(K156="OID",M156="Identifier"))),IF(M156="Identifier","ID",M156),""))," ","")</f>
        <v>ID</v>
      </c>
      <c r="B156" s="26">
        <v>1</v>
      </c>
      <c r="C156" s="25" t="s">
        <v>1709</v>
      </c>
      <c r="D156" s="25"/>
      <c r="E156" s="25"/>
      <c r="F156" s="25" t="str">
        <f t="shared" ref="F156:F158" si="21">CONCATENATE( IF(G156="","",CONCATENATE(G156,"_ ")),H156,". ",IF(I156="","",CONCATENATE(I156,"_ ")),L156,IF(OR(I156&lt;&gt;"",L156&lt;&gt;M156),CONCATENATE(". ",M156),""))</f>
        <v>Procurement Procedure. Identifier</v>
      </c>
      <c r="G156" s="25"/>
      <c r="H156" s="25" t="s">
        <v>1708</v>
      </c>
      <c r="I156" s="25"/>
      <c r="J156" s="25"/>
      <c r="K156" s="25" t="s">
        <v>1497</v>
      </c>
      <c r="L156" s="25" t="str">
        <f t="shared" ref="L156:L158" si="22">IF(J156&lt;&gt;"",CONCATENATE(J156," ",K156),K156)</f>
        <v>Identifier</v>
      </c>
      <c r="M156" s="25" t="s">
        <v>1497</v>
      </c>
      <c r="N156" s="25"/>
      <c r="O156" s="25" t="str">
        <f t="shared" ref="O156:O158" si="23">IF(N156&lt;&gt;"",CONCATENATE(N156,"_ ",M156,". Type"),CONCATENATE(M156,". Type"))</f>
        <v>Identifier. Type</v>
      </c>
      <c r="P156" s="25"/>
      <c r="Q156" s="25"/>
      <c r="R156" s="25" t="s">
        <v>1490</v>
      </c>
      <c r="S156" s="25" t="s">
        <v>2241</v>
      </c>
      <c r="T156" s="25"/>
      <c r="U156" s="25"/>
      <c r="X156" s="27" t="s">
        <v>736</v>
      </c>
      <c r="Y156" s="14"/>
      <c r="AA156" s="27" t="s">
        <v>1486</v>
      </c>
      <c r="AE156" s="27" t="s">
        <v>1486</v>
      </c>
      <c r="AF156" s="28">
        <v>20180220</v>
      </c>
    </row>
    <row r="157" spans="1:32" s="27" customFormat="1" ht="14.1" customHeight="1">
      <c r="A157" s="25" t="str">
        <f t="shared" si="20"/>
        <v>ProcedureTypeCode</v>
      </c>
      <c r="B157" s="26">
        <v>1</v>
      </c>
      <c r="C157" s="25" t="s">
        <v>1710</v>
      </c>
      <c r="D157" s="25"/>
      <c r="E157" s="25"/>
      <c r="F157" s="25" t="str">
        <f t="shared" si="21"/>
        <v>Procurement Procedure. Procedure Type Code. Code</v>
      </c>
      <c r="G157" s="25"/>
      <c r="H157" s="25" t="s">
        <v>1708</v>
      </c>
      <c r="I157" s="25"/>
      <c r="J157" s="25" t="s">
        <v>1120</v>
      </c>
      <c r="K157" s="25" t="s">
        <v>1489</v>
      </c>
      <c r="L157" s="25" t="str">
        <f t="shared" si="22"/>
        <v>Procedure Type Code</v>
      </c>
      <c r="M157" s="25" t="s">
        <v>1489</v>
      </c>
      <c r="N157" s="25"/>
      <c r="O157" s="25" t="str">
        <f t="shared" si="23"/>
        <v>Code. Type</v>
      </c>
      <c r="P157" s="25"/>
      <c r="Q157" s="25"/>
      <c r="R157" s="25" t="s">
        <v>1490</v>
      </c>
      <c r="S157" s="25"/>
      <c r="T157" s="25" t="s">
        <v>1711</v>
      </c>
      <c r="U157" s="25"/>
      <c r="Y157" s="14"/>
      <c r="AC157" s="27" t="s">
        <v>36</v>
      </c>
      <c r="AE157" s="27" t="s">
        <v>1486</v>
      </c>
      <c r="AF157" s="28">
        <v>20180208</v>
      </c>
    </row>
    <row r="158" spans="1:32" s="27" customFormat="1" ht="14.1" customHeight="1">
      <c r="A158" s="25" t="str">
        <f t="shared" si="20"/>
        <v>GPAUsageIndicator</v>
      </c>
      <c r="B158" s="26"/>
      <c r="C158" s="25" t="s">
        <v>713</v>
      </c>
      <c r="D158" s="25"/>
      <c r="E158" s="25"/>
      <c r="F158" s="25" t="str">
        <f t="shared" si="21"/>
        <v>Procurement Procedure. GPA Usage Indicator. Indicator</v>
      </c>
      <c r="G158" s="25"/>
      <c r="H158" s="25" t="s">
        <v>1708</v>
      </c>
      <c r="I158" s="25"/>
      <c r="J158" s="25" t="s">
        <v>712</v>
      </c>
      <c r="K158" s="25" t="s">
        <v>1548</v>
      </c>
      <c r="L158" s="25" t="str">
        <f t="shared" si="22"/>
        <v>GPA Usage Indicator</v>
      </c>
      <c r="M158" s="25" t="s">
        <v>1548</v>
      </c>
      <c r="N158" s="25"/>
      <c r="O158" s="25" t="str">
        <f t="shared" si="23"/>
        <v>Indicator. Type</v>
      </c>
      <c r="P158" s="25"/>
      <c r="Q158" s="25"/>
      <c r="R158" s="25" t="s">
        <v>1490</v>
      </c>
      <c r="S158" s="25"/>
      <c r="T158" s="25"/>
      <c r="U158" s="25"/>
      <c r="X158" s="27" t="s">
        <v>712</v>
      </c>
      <c r="Y158" s="14"/>
      <c r="AA158" s="27" t="s">
        <v>36</v>
      </c>
      <c r="AE158" s="27" t="s">
        <v>1486</v>
      </c>
      <c r="AF158" s="28">
        <v>20180222</v>
      </c>
    </row>
    <row r="159" spans="1:32" s="27" customFormat="1" ht="14.1" customHeight="1">
      <c r="A159" s="77" t="str">
        <f t="shared" ref="A159" si="24">SUBSTITUTE(SUBSTITUTE(CONCATENATE(I159,IF(L159="Identifier","ID",L159))," ",""),"_","")</f>
        <v>UsesTechnique</v>
      </c>
      <c r="B159" s="21" t="s">
        <v>1498</v>
      </c>
      <c r="C159" s="20" t="s">
        <v>1712</v>
      </c>
      <c r="D159" s="20"/>
      <c r="E159" s="20"/>
      <c r="F159" s="20" t="str">
        <f t="shared" ref="F159" si="25">CONCATENATE( IF(G159="","",CONCATENATE(G159,"_ ")),H159,". ",IF(I159="","",CONCATENATE(I159,"_ ")),L159,IF(I159="","",CONCATENATE(". ",M159)))</f>
        <v>Procurement Procedure. Uses_ Technique. Technique</v>
      </c>
      <c r="G159" s="20"/>
      <c r="H159" s="20" t="s">
        <v>1708</v>
      </c>
      <c r="I159" s="20" t="s">
        <v>2261</v>
      </c>
      <c r="J159" s="20"/>
      <c r="K159" s="20"/>
      <c r="L159" s="20" t="str">
        <f t="shared" ref="L159" si="26">CONCATENATE(IF(P159="","",CONCATENATE(P159,"_ ")),Q159)</f>
        <v>Technique</v>
      </c>
      <c r="M159" s="20" t="str">
        <f t="shared" ref="M159" si="27">L159</f>
        <v>Technique</v>
      </c>
      <c r="N159" s="20"/>
      <c r="O159" s="20"/>
      <c r="P159" s="20"/>
      <c r="Q159" s="20" t="s">
        <v>1713</v>
      </c>
      <c r="R159" s="20" t="s">
        <v>1507</v>
      </c>
      <c r="S159" s="20"/>
      <c r="T159" s="20"/>
      <c r="U159" s="20"/>
      <c r="V159" s="20"/>
      <c r="W159" s="20"/>
      <c r="X159" s="23"/>
      <c r="Y159" s="23" t="s">
        <v>1485</v>
      </c>
      <c r="Z159" s="23"/>
      <c r="AA159" s="23" t="s">
        <v>36</v>
      </c>
      <c r="AB159" s="23" t="s">
        <v>1486</v>
      </c>
      <c r="AC159" s="23" t="s">
        <v>1486</v>
      </c>
      <c r="AD159" s="23"/>
      <c r="AE159" s="23" t="s">
        <v>36</v>
      </c>
      <c r="AF159" s="22">
        <v>20180220</v>
      </c>
    </row>
    <row r="160" spans="1:32" s="27" customFormat="1" ht="14.1" customHeight="1">
      <c r="A160" s="77" t="str">
        <f t="shared" ref="A160" si="28">SUBSTITUTE(SUBSTITUTE(CONCATENATE(I160,IF(L160="Identifier","ID",L160))," ",""),"_","")</f>
        <v>HasLegalBasisLegislation</v>
      </c>
      <c r="B160" s="21" t="s">
        <v>1502</v>
      </c>
      <c r="C160" s="20" t="s">
        <v>1714</v>
      </c>
      <c r="D160" s="20"/>
      <c r="E160" s="20"/>
      <c r="F160" s="20" t="str">
        <f t="shared" ref="F160" si="29">CONCATENATE( IF(G160="","",CONCATENATE(G160,"_ ")),H160,". ",IF(I160="","",CONCATENATE(I160,"_ ")),L160,IF(I160="","",CONCATENATE(". ",M160)))</f>
        <v>Procurement Procedure. Has_ Legal Basis_ Legislation. Legal Basis_ Legislation</v>
      </c>
      <c r="G160" s="20"/>
      <c r="H160" s="20" t="s">
        <v>1708</v>
      </c>
      <c r="I160" s="20" t="s">
        <v>1519</v>
      </c>
      <c r="J160" s="20"/>
      <c r="K160" s="20"/>
      <c r="L160" s="20" t="str">
        <f t="shared" ref="L160" si="30">CONCATENATE(IF(P160="","",CONCATENATE(P160,"_ ")),Q160)</f>
        <v>Legal Basis_ Legislation</v>
      </c>
      <c r="M160" s="20" t="str">
        <f t="shared" ref="M160" si="31">L160</f>
        <v>Legal Basis_ Legislation</v>
      </c>
      <c r="N160" s="20"/>
      <c r="O160" s="20"/>
      <c r="P160" s="20" t="s">
        <v>783</v>
      </c>
      <c r="Q160" s="20" t="s">
        <v>1715</v>
      </c>
      <c r="R160" s="20" t="s">
        <v>1507</v>
      </c>
      <c r="S160" s="20"/>
      <c r="T160" s="20"/>
      <c r="U160" s="20"/>
      <c r="V160" s="20"/>
      <c r="W160" s="20"/>
      <c r="X160" s="23"/>
      <c r="Y160" s="23" t="s">
        <v>1485</v>
      </c>
      <c r="Z160" s="23"/>
      <c r="AA160" s="23" t="s">
        <v>36</v>
      </c>
      <c r="AB160" s="23" t="s">
        <v>1486</v>
      </c>
      <c r="AC160" s="23" t="s">
        <v>1486</v>
      </c>
      <c r="AD160" s="23"/>
      <c r="AE160" s="23" t="s">
        <v>36</v>
      </c>
      <c r="AF160" s="22">
        <v>20180220</v>
      </c>
    </row>
    <row r="161" spans="1:1029" s="27" customFormat="1" ht="14.1" customHeight="1">
      <c r="A161" s="20" t="str">
        <f t="shared" ref="A161:A166" si="32">SUBSTITUTE(SUBSTITUTE(CONCATENATE(I161,IF(L161="Identifier","ID",L161))," ",""),"_","")</f>
        <v>HasDurationPeriod</v>
      </c>
      <c r="B161" s="21" t="s">
        <v>1498</v>
      </c>
      <c r="C161" s="20" t="s">
        <v>1500</v>
      </c>
      <c r="D161" s="20"/>
      <c r="E161" s="20"/>
      <c r="F161" s="20" t="str">
        <f t="shared" ref="F161:F166" si="33">CONCATENATE( IF(G161="","",CONCATENATE(G161,"_ ")),H161,". ",IF(I161="","",CONCATENATE(I161,"_ ")),L161,IF(I161="","",CONCATENATE(". ",M161)))</f>
        <v>Procurement Procedure. Has_ Duration_ Period. Duration_ Period</v>
      </c>
      <c r="G161" s="20"/>
      <c r="H161" s="20" t="s">
        <v>1708</v>
      </c>
      <c r="I161" s="20" t="s">
        <v>1519</v>
      </c>
      <c r="J161" s="20"/>
      <c r="K161" s="20"/>
      <c r="L161" s="20" t="str">
        <f t="shared" ref="L161:L166" si="34">CONCATENATE(IF(P161="","",CONCATENATE(P161,"_ ")),Q161)</f>
        <v>Duration_ Period</v>
      </c>
      <c r="M161" s="20" t="str">
        <f t="shared" ref="M161:M166" si="35">L161</f>
        <v>Duration_ Period</v>
      </c>
      <c r="N161" s="20"/>
      <c r="O161" s="20"/>
      <c r="P161" s="20" t="s">
        <v>1659</v>
      </c>
      <c r="Q161" s="20" t="s">
        <v>1527</v>
      </c>
      <c r="R161" s="20" t="s">
        <v>1507</v>
      </c>
      <c r="S161" s="20"/>
      <c r="T161" s="20"/>
      <c r="U161" s="20"/>
      <c r="V161" s="20"/>
      <c r="W161" s="20"/>
      <c r="X161" s="23"/>
      <c r="Y161" s="23" t="s">
        <v>1485</v>
      </c>
      <c r="Z161" s="23"/>
      <c r="AA161" s="23" t="s">
        <v>36</v>
      </c>
      <c r="AB161" s="23" t="s">
        <v>1486</v>
      </c>
      <c r="AC161" s="23" t="s">
        <v>1486</v>
      </c>
      <c r="AD161" s="23"/>
      <c r="AE161" s="23" t="s">
        <v>36</v>
      </c>
      <c r="AF161" s="22">
        <v>20180220</v>
      </c>
    </row>
    <row r="162" spans="1:1029" s="27" customFormat="1" ht="14.1" customHeight="1">
      <c r="A162" s="20" t="str">
        <f t="shared" si="32"/>
        <v>HasLot</v>
      </c>
      <c r="B162" s="21" t="s">
        <v>1502</v>
      </c>
      <c r="C162" s="20" t="s">
        <v>823</v>
      </c>
      <c r="D162" s="20"/>
      <c r="E162" s="20"/>
      <c r="F162" s="20" t="str">
        <f t="shared" si="33"/>
        <v>Procurement Procedure. Has_ Lot. Lot</v>
      </c>
      <c r="G162" s="20"/>
      <c r="H162" s="20" t="s">
        <v>1708</v>
      </c>
      <c r="I162" s="20" t="s">
        <v>1519</v>
      </c>
      <c r="J162" s="20"/>
      <c r="K162" s="20"/>
      <c r="L162" s="20" t="str">
        <f t="shared" si="34"/>
        <v>Lot</v>
      </c>
      <c r="M162" s="20" t="str">
        <f t="shared" si="35"/>
        <v>Lot</v>
      </c>
      <c r="N162" s="20"/>
      <c r="O162" s="20"/>
      <c r="P162" s="20"/>
      <c r="Q162" s="20" t="s">
        <v>822</v>
      </c>
      <c r="R162" s="20" t="s">
        <v>1507</v>
      </c>
      <c r="S162" s="20"/>
      <c r="T162" s="20"/>
      <c r="U162" s="20"/>
      <c r="V162" s="20"/>
      <c r="W162" s="20"/>
      <c r="X162" s="23"/>
      <c r="Y162" s="23" t="s">
        <v>1485</v>
      </c>
      <c r="Z162" s="23"/>
      <c r="AA162" s="23" t="s">
        <v>36</v>
      </c>
      <c r="AB162" s="23"/>
      <c r="AC162" s="23"/>
      <c r="AD162" s="23"/>
      <c r="AE162" s="23" t="s">
        <v>1486</v>
      </c>
      <c r="AF162" s="22">
        <v>20180208</v>
      </c>
    </row>
    <row r="163" spans="1:1029" s="27" customFormat="1" ht="14.1" customHeight="1">
      <c r="A163" s="20" t="str">
        <f t="shared" si="32"/>
        <v>HasLotGroup</v>
      </c>
      <c r="B163" s="21" t="s">
        <v>1716</v>
      </c>
      <c r="C163" s="20" t="s">
        <v>1717</v>
      </c>
      <c r="D163" s="20"/>
      <c r="E163" s="20"/>
      <c r="F163" s="20" t="str">
        <f t="shared" si="33"/>
        <v>Procurement Procedure. Has_ Lot Group. Lot Group</v>
      </c>
      <c r="G163" s="20"/>
      <c r="H163" s="20" t="s">
        <v>1708</v>
      </c>
      <c r="I163" s="20" t="s">
        <v>1519</v>
      </c>
      <c r="J163" s="20"/>
      <c r="K163" s="20"/>
      <c r="L163" s="20" t="str">
        <f t="shared" si="34"/>
        <v>Lot Group</v>
      </c>
      <c r="M163" s="20" t="str">
        <f t="shared" si="35"/>
        <v>Lot Group</v>
      </c>
      <c r="N163" s="20"/>
      <c r="O163" s="20"/>
      <c r="P163" s="20"/>
      <c r="Q163" s="20" t="s">
        <v>2238</v>
      </c>
      <c r="R163" s="20" t="s">
        <v>1507</v>
      </c>
      <c r="S163" s="20"/>
      <c r="T163" s="20"/>
      <c r="U163" s="20"/>
      <c r="V163" s="20"/>
      <c r="W163" s="20"/>
      <c r="X163" s="23"/>
      <c r="Y163" s="23" t="s">
        <v>1485</v>
      </c>
      <c r="Z163" s="23"/>
      <c r="AA163" s="23" t="s">
        <v>36</v>
      </c>
      <c r="AB163" s="23"/>
      <c r="AC163" s="23"/>
      <c r="AD163" s="23"/>
      <c r="AE163" s="23" t="s">
        <v>1486</v>
      </c>
      <c r="AF163" s="22">
        <v>20180208</v>
      </c>
    </row>
    <row r="164" spans="1:1029" s="27" customFormat="1" ht="14.1" customHeight="1">
      <c r="A164" s="20" t="str">
        <f t="shared" si="32"/>
        <v>HasEconomicOperator</v>
      </c>
      <c r="B164" s="21" t="s">
        <v>1502</v>
      </c>
      <c r="C164" s="77" t="s">
        <v>2262</v>
      </c>
      <c r="D164" s="20"/>
      <c r="E164" s="20"/>
      <c r="F164" s="20" t="str">
        <f t="shared" si="33"/>
        <v>Procurement Procedure. Has_ Economic Operator. Economic Operator</v>
      </c>
      <c r="G164" s="20"/>
      <c r="H164" s="20" t="s">
        <v>1708</v>
      </c>
      <c r="I164" s="20" t="s">
        <v>1519</v>
      </c>
      <c r="J164" s="20"/>
      <c r="K164" s="20"/>
      <c r="L164" s="20" t="str">
        <f t="shared" si="34"/>
        <v>Economic Operator</v>
      </c>
      <c r="M164" s="20" t="str">
        <f t="shared" si="35"/>
        <v>Economic Operator</v>
      </c>
      <c r="N164" s="20"/>
      <c r="O164" s="20"/>
      <c r="P164" s="20"/>
      <c r="Q164" s="20" t="s">
        <v>481</v>
      </c>
      <c r="R164" s="20" t="s">
        <v>1507</v>
      </c>
      <c r="S164" s="20"/>
      <c r="T164" s="20"/>
      <c r="U164" s="20"/>
      <c r="V164" s="20"/>
      <c r="W164" s="20"/>
      <c r="X164" s="23"/>
      <c r="Y164" s="23" t="s">
        <v>1485</v>
      </c>
      <c r="Z164" s="23"/>
      <c r="AA164" s="23" t="s">
        <v>1486</v>
      </c>
      <c r="AB164" s="23"/>
      <c r="AC164" s="23"/>
      <c r="AD164" s="23"/>
      <c r="AE164" s="23" t="s">
        <v>36</v>
      </c>
      <c r="AF164" s="22">
        <v>20180219</v>
      </c>
    </row>
    <row r="165" spans="1:1029" s="27" customFormat="1" ht="14.1" customHeight="1">
      <c r="A165" s="20" t="str">
        <f t="shared" si="32"/>
        <v>HasProcuringEntity</v>
      </c>
      <c r="B165" s="21" t="s">
        <v>1492</v>
      </c>
      <c r="C165" s="20" t="s">
        <v>162</v>
      </c>
      <c r="D165" s="20"/>
      <c r="E165" s="20"/>
      <c r="F165" s="20" t="str">
        <f t="shared" si="33"/>
        <v>Procurement Procedure. Has_ Procuring Entity. Procuring Entity</v>
      </c>
      <c r="G165" s="20"/>
      <c r="H165" s="20" t="s">
        <v>1708</v>
      </c>
      <c r="I165" s="20" t="s">
        <v>1519</v>
      </c>
      <c r="J165" s="20"/>
      <c r="K165" s="20"/>
      <c r="L165" s="20" t="str">
        <f t="shared" si="34"/>
        <v>Procuring Entity</v>
      </c>
      <c r="M165" s="20" t="str">
        <f t="shared" si="35"/>
        <v>Procuring Entity</v>
      </c>
      <c r="N165" s="20"/>
      <c r="O165" s="20"/>
      <c r="P165" s="20"/>
      <c r="Q165" s="20" t="s">
        <v>1517</v>
      </c>
      <c r="R165" s="20" t="s">
        <v>1507</v>
      </c>
      <c r="S165" s="20"/>
      <c r="T165" s="20"/>
      <c r="U165" s="20"/>
      <c r="V165" s="20"/>
      <c r="W165" s="20"/>
      <c r="X165" s="23"/>
      <c r="Y165" s="23" t="s">
        <v>1485</v>
      </c>
      <c r="Z165" s="23"/>
      <c r="AA165" s="23" t="s">
        <v>1486</v>
      </c>
      <c r="AB165" s="23"/>
      <c r="AC165" s="23"/>
      <c r="AD165" s="23" t="s">
        <v>36</v>
      </c>
      <c r="AE165" s="23" t="s">
        <v>1486</v>
      </c>
      <c r="AF165" s="22">
        <v>20180222</v>
      </c>
    </row>
    <row r="166" spans="1:1029" s="27" customFormat="1" ht="14.1" customHeight="1">
      <c r="A166" s="20" t="str">
        <f t="shared" si="32"/>
        <v>HasTenderingTerms</v>
      </c>
      <c r="B166" s="21">
        <v>1</v>
      </c>
      <c r="C166" s="20" t="s">
        <v>1500</v>
      </c>
      <c r="D166" s="20"/>
      <c r="E166" s="20"/>
      <c r="F166" s="20" t="str">
        <f t="shared" si="33"/>
        <v>Procurement Procedure. Has_ Tendering Terms. Tendering Terms</v>
      </c>
      <c r="G166" s="20"/>
      <c r="H166" s="20" t="s">
        <v>1708</v>
      </c>
      <c r="I166" s="20" t="s">
        <v>1519</v>
      </c>
      <c r="J166" s="20"/>
      <c r="K166" s="20"/>
      <c r="L166" s="20" t="str">
        <f t="shared" si="34"/>
        <v>Tendering Terms</v>
      </c>
      <c r="M166" s="20" t="str">
        <f t="shared" si="35"/>
        <v>Tendering Terms</v>
      </c>
      <c r="N166" s="20"/>
      <c r="O166" s="20"/>
      <c r="P166" s="20"/>
      <c r="Q166" s="20" t="s">
        <v>1721</v>
      </c>
      <c r="R166" s="20" t="s">
        <v>1507</v>
      </c>
      <c r="S166" s="20"/>
      <c r="T166" s="20"/>
      <c r="U166" s="20"/>
      <c r="V166" s="20"/>
      <c r="W166" s="20"/>
      <c r="X166" s="23"/>
      <c r="Y166" s="23" t="s">
        <v>1485</v>
      </c>
      <c r="Z166" s="23"/>
      <c r="AA166" s="23" t="s">
        <v>36</v>
      </c>
      <c r="AB166" s="23"/>
      <c r="AC166" s="23"/>
      <c r="AD166" s="23"/>
      <c r="AE166" s="23"/>
      <c r="AF166" s="22">
        <v>20180228</v>
      </c>
    </row>
    <row r="167" spans="1:1029" s="27" customFormat="1" ht="14.1" customHeight="1">
      <c r="A167" s="20" t="str">
        <f t="shared" ref="A167" si="36">SUBSTITUTE(SUBSTITUTE(CONCATENATE(I167,IF(L167="Identifier","ID",L167))," ",""),"_","")</f>
        <v>HasEvaluationProcess</v>
      </c>
      <c r="B167" s="21" t="s">
        <v>1498</v>
      </c>
      <c r="C167" s="20" t="s">
        <v>1500</v>
      </c>
      <c r="D167" s="20"/>
      <c r="E167" s="20"/>
      <c r="F167" s="20" t="str">
        <f t="shared" ref="F167" si="37">CONCATENATE( IF(G167="","",CONCATENATE(G167,"_ ")),H167,". ",IF(I167="","",CONCATENATE(I167,"_ ")),L167,IF(I167="","",CONCATENATE(". ",M167)))</f>
        <v>Procurement Procedure. Has_ Evaluation Process. Evaluation Process</v>
      </c>
      <c r="G167" s="20"/>
      <c r="H167" s="20" t="s">
        <v>1708</v>
      </c>
      <c r="I167" s="20" t="s">
        <v>1519</v>
      </c>
      <c r="J167" s="20"/>
      <c r="K167" s="20"/>
      <c r="L167" s="20" t="str">
        <f t="shared" ref="L167" si="38">CONCATENATE(IF(P167="","",CONCATENATE(P167,"_ ")),Q167)</f>
        <v>Evaluation Process</v>
      </c>
      <c r="M167" s="20" t="str">
        <f t="shared" ref="M167" si="39">L167</f>
        <v>Evaluation Process</v>
      </c>
      <c r="N167" s="20"/>
      <c r="O167" s="20"/>
      <c r="P167" s="20"/>
      <c r="Q167" s="20" t="s">
        <v>1624</v>
      </c>
      <c r="R167" s="20" t="s">
        <v>1507</v>
      </c>
      <c r="S167" s="20"/>
      <c r="T167" s="20"/>
      <c r="U167" s="20"/>
      <c r="V167" s="20"/>
      <c r="W167" s="20"/>
      <c r="X167" s="23"/>
      <c r="Y167" s="23" t="s">
        <v>1485</v>
      </c>
      <c r="Z167" s="23"/>
      <c r="AA167" s="23"/>
      <c r="AB167" s="23"/>
      <c r="AC167" s="23"/>
      <c r="AD167" s="23"/>
      <c r="AE167" s="23"/>
      <c r="AF167" s="22">
        <v>20180313</v>
      </c>
    </row>
    <row r="168" spans="1:1029" s="27" customFormat="1" ht="14.1" customHeight="1">
      <c r="A168" s="20" t="str">
        <f>SUBSTITUTE(SUBSTITUTE(CONCATENATE(I168,IF(L168="Identifier","ID",L168))," ",""),"_","")</f>
        <v>HasTenderingProcess</v>
      </c>
      <c r="B168" s="21" t="s">
        <v>1498</v>
      </c>
      <c r="C168" s="20" t="s">
        <v>1621</v>
      </c>
      <c r="D168" s="20"/>
      <c r="E168" s="20"/>
      <c r="F168" s="20" t="str">
        <f>CONCATENATE( IF(G168="","",CONCATENATE(G168,"_ ")),H168,". ",IF(I168="","",CONCATENATE(I168,"_ ")),L168,IF(I168="","",CONCATENATE(". ",M168)))</f>
        <v>Procurement Procedure. Has_ Tendering Process. Tendering Process</v>
      </c>
      <c r="G168" s="20"/>
      <c r="H168" s="20" t="s">
        <v>1708</v>
      </c>
      <c r="I168" s="20" t="s">
        <v>1519</v>
      </c>
      <c r="J168" s="20"/>
      <c r="K168" s="20"/>
      <c r="L168" s="20" t="str">
        <f>CONCATENATE(IF(P168="","",CONCATENATE(P168,"_ ")),Q168)</f>
        <v>Tendering Process</v>
      </c>
      <c r="M168" s="20" t="str">
        <f>L168</f>
        <v>Tendering Process</v>
      </c>
      <c r="N168" s="20"/>
      <c r="O168" s="20"/>
      <c r="P168" s="20"/>
      <c r="Q168" s="20" t="s">
        <v>1719</v>
      </c>
      <c r="R168" s="20" t="s">
        <v>1507</v>
      </c>
      <c r="S168" s="20"/>
      <c r="T168" s="20"/>
      <c r="U168" s="20"/>
      <c r="V168" s="20"/>
      <c r="W168" s="20"/>
      <c r="X168" s="23"/>
      <c r="Y168" s="23" t="s">
        <v>1485</v>
      </c>
      <c r="Z168" s="23"/>
      <c r="AA168" s="23" t="s">
        <v>1486</v>
      </c>
      <c r="AB168" s="23"/>
      <c r="AC168" s="23"/>
      <c r="AD168" s="23"/>
      <c r="AE168" s="23" t="s">
        <v>36</v>
      </c>
      <c r="AF168" s="22">
        <v>20180219</v>
      </c>
    </row>
    <row r="169" spans="1:1029" s="27" customFormat="1" ht="14.1" customHeight="1">
      <c r="A169" s="20" t="str">
        <f>SUBSTITUTE(SUBSTITUTE(CONCATENATE(I169,IF(L169="Identifier","ID",L169))," ",""),"_","")</f>
        <v>HasSubmissionProcess</v>
      </c>
      <c r="B169" s="21">
        <v>1</v>
      </c>
      <c r="C169" s="20" t="s">
        <v>1621</v>
      </c>
      <c r="D169" s="20"/>
      <c r="E169" s="20"/>
      <c r="F169" s="20" t="str">
        <f>CONCATENATE( IF(G169="","",CONCATENATE(G169,"_ ")),H169,". ",IF(I169="","",CONCATENATE(I169,"_ ")),L169,IF(I169="","",CONCATENATE(". ",M169)))</f>
        <v>Procurement Procedure. Has_ Submission Process. Submission Process</v>
      </c>
      <c r="G169" s="20"/>
      <c r="H169" s="20" t="s">
        <v>1708</v>
      </c>
      <c r="I169" s="20" t="s">
        <v>1519</v>
      </c>
      <c r="J169" s="20"/>
      <c r="K169" s="20"/>
      <c r="L169" s="20" t="str">
        <f>CONCATENATE(IF(P169="","",CONCATENATE(P169,"_ ")),Q169)</f>
        <v>Submission Process</v>
      </c>
      <c r="M169" s="20" t="str">
        <f>L169</f>
        <v>Submission Process</v>
      </c>
      <c r="N169" s="20"/>
      <c r="O169" s="20"/>
      <c r="P169" s="20"/>
      <c r="Q169" s="20" t="s">
        <v>2266</v>
      </c>
      <c r="R169" s="20" t="s">
        <v>1507</v>
      </c>
      <c r="S169" s="20"/>
      <c r="T169" s="20"/>
      <c r="U169" s="20"/>
      <c r="V169" s="20"/>
      <c r="W169" s="20"/>
      <c r="X169" s="23"/>
      <c r="Y169" s="23" t="s">
        <v>1485</v>
      </c>
      <c r="Z169" s="23"/>
      <c r="AA169" s="23" t="s">
        <v>1486</v>
      </c>
      <c r="AB169" s="23"/>
      <c r="AC169" s="23"/>
      <c r="AD169" s="23"/>
      <c r="AE169" s="23" t="s">
        <v>36</v>
      </c>
      <c r="AF169" s="22">
        <v>20180219</v>
      </c>
    </row>
    <row r="170" spans="1:1029" s="27" customFormat="1" ht="14.1" customHeight="1">
      <c r="A170" s="20" t="str">
        <f>SUBSTITUTE(SUBSTITUTE(CONCATENATE(I170,IF(L170="Identifier","ID",L170))," ",""),"_","")</f>
        <v>HasProcurementDocument</v>
      </c>
      <c r="B170" s="21" t="s">
        <v>1492</v>
      </c>
      <c r="C170" s="20" t="s">
        <v>1621</v>
      </c>
      <c r="D170" s="20"/>
      <c r="E170" s="20"/>
      <c r="F170" s="20" t="str">
        <f>CONCATENATE( IF(G170="","",CONCATENATE(G170,"_ ")),H170,". ",IF(I170="","",CONCATENATE(I170,"_ ")),L170,IF(I170="","",CONCATENATE(". ",M170)))</f>
        <v>Procurement Procedure. Has_ Procurement Document. Procurement Document</v>
      </c>
      <c r="G170" s="20"/>
      <c r="H170" s="20" t="s">
        <v>1708</v>
      </c>
      <c r="I170" s="20" t="s">
        <v>1519</v>
      </c>
      <c r="J170" s="20"/>
      <c r="K170" s="20"/>
      <c r="L170" s="20" t="str">
        <f>CONCATENATE(IF(P170="","",CONCATENATE(P170,"_ ")),Q170)</f>
        <v>Procurement Document</v>
      </c>
      <c r="M170" s="20" t="str">
        <f>L170</f>
        <v>Procurement Document</v>
      </c>
      <c r="N170" s="20"/>
      <c r="O170" s="20"/>
      <c r="P170" s="20"/>
      <c r="Q170" s="20" t="s">
        <v>2254</v>
      </c>
      <c r="R170" s="20" t="s">
        <v>1507</v>
      </c>
      <c r="S170" s="20"/>
      <c r="T170" s="20"/>
      <c r="U170" s="20"/>
      <c r="V170" s="20"/>
      <c r="W170" s="20"/>
      <c r="X170" s="23"/>
      <c r="Y170" s="23" t="s">
        <v>1485</v>
      </c>
      <c r="Z170" s="23"/>
      <c r="AA170" s="23" t="s">
        <v>1486</v>
      </c>
      <c r="AB170" s="23"/>
      <c r="AC170" s="23"/>
      <c r="AD170" s="23"/>
      <c r="AE170" s="23" t="s">
        <v>36</v>
      </c>
      <c r="AF170" s="22">
        <v>20180219</v>
      </c>
    </row>
    <row r="171" spans="1:1029" s="13" customFormat="1" ht="14.1" customHeight="1">
      <c r="A171" s="11" t="str">
        <f>SUBSTITUTE(CONCATENATE(G171,H171)," ","")</f>
        <v>ProcuringEntity</v>
      </c>
      <c r="B171" s="12"/>
      <c r="C171" s="24" t="s">
        <v>162</v>
      </c>
      <c r="D171" s="11"/>
      <c r="E171" s="11"/>
      <c r="F171" s="11" t="str">
        <f>CONCATENATE(IF(G171="","",CONCATENATE(G171,"_ ")),H171,". Details")</f>
        <v>Procuring Entity. Details</v>
      </c>
      <c r="G171" s="11"/>
      <c r="H171" s="24" t="s">
        <v>1517</v>
      </c>
      <c r="I171" s="11"/>
      <c r="J171" s="11"/>
      <c r="K171" s="11"/>
      <c r="L171" s="11"/>
      <c r="M171" s="11"/>
      <c r="N171" s="11"/>
      <c r="O171" s="11"/>
      <c r="P171" s="11"/>
      <c r="Q171" s="11"/>
      <c r="R171" s="11" t="s">
        <v>1483</v>
      </c>
      <c r="S171" s="11" t="s">
        <v>1722</v>
      </c>
      <c r="T171" s="11"/>
      <c r="U171" s="11"/>
      <c r="V171" s="11"/>
      <c r="W171" s="11"/>
      <c r="X171" s="11"/>
      <c r="Y171" s="11" t="s">
        <v>1485</v>
      </c>
      <c r="Z171" s="11"/>
      <c r="AA171" s="11" t="s">
        <v>1486</v>
      </c>
      <c r="AB171" s="11"/>
      <c r="AC171" s="11"/>
      <c r="AD171" s="11" t="s">
        <v>36</v>
      </c>
      <c r="AE171" s="11" t="s">
        <v>1486</v>
      </c>
      <c r="AF171" s="11">
        <v>20180208</v>
      </c>
    </row>
    <row r="172" spans="1:1029" s="27" customFormat="1" ht="14.1" customHeight="1">
      <c r="A172" s="25" t="str">
        <f>SUBSTITUTE(CONCATENATE(I172,J172,IF(K172="Identifier","ID",IF(AND(K172="Text",OR(I172&lt;&gt;"",J172&lt;&gt;"")),"",K172)),IF(AND(M172&lt;&gt;"Text",K172&lt;&gt;M172,NOT(AND(K172="URI",M172="Identifier")),NOT(AND(K172="UUID",M172="Identifier")),NOT(AND(K172="OID",M172="Identifier"))),IF(M172="Identifier","ID",M172),""))," ","")</f>
        <v>ProcuringEntityRoleTypeCode</v>
      </c>
      <c r="B172" s="26" t="s">
        <v>1498</v>
      </c>
      <c r="C172" s="14" t="s">
        <v>1723</v>
      </c>
      <c r="D172" s="25"/>
      <c r="E172" s="13" t="s">
        <v>1724</v>
      </c>
      <c r="F172" s="25" t="str">
        <f>CONCATENATE( IF(G172="","",CONCATENATE(G172,"_ ")),H172,". ",IF(I172="","",CONCATENATE(I172,"_ ")),L172,IF(OR(I172&lt;&gt;"",L172&lt;&gt;M172),CONCATENATE(". ",M172),""))</f>
        <v>Procuring Entity. Procuring Entity Role Type Code. Code</v>
      </c>
      <c r="G172" s="25"/>
      <c r="H172" s="25" t="s">
        <v>1517</v>
      </c>
      <c r="I172" s="25"/>
      <c r="J172" s="25" t="s">
        <v>1725</v>
      </c>
      <c r="K172" s="25" t="s">
        <v>1489</v>
      </c>
      <c r="L172" s="25" t="str">
        <f>IF(J172&lt;&gt;"",CONCATENATE(J172," ",K172),K172)</f>
        <v>Procuring Entity Role Type Code</v>
      </c>
      <c r="M172" s="25" t="s">
        <v>1489</v>
      </c>
      <c r="N172" s="25"/>
      <c r="O172" s="25" t="str">
        <f>IF(N172&lt;&gt;"",CONCATENATE(N172,"_ ",M172,". Type"),CONCATENATE(M172,". Type"))</f>
        <v>Code. Type</v>
      </c>
      <c r="P172" s="25"/>
      <c r="Q172" s="25"/>
      <c r="R172" s="25" t="s">
        <v>1490</v>
      </c>
      <c r="S172" s="25"/>
      <c r="T172" s="25" t="s">
        <v>1726</v>
      </c>
      <c r="U172" s="25"/>
      <c r="AA172" s="27" t="s">
        <v>1486</v>
      </c>
      <c r="AE172" s="27" t="s">
        <v>36</v>
      </c>
      <c r="AF172" s="28">
        <v>20180208</v>
      </c>
    </row>
    <row r="173" spans="1:1029" s="27" customFormat="1" ht="14.1" customHeight="1">
      <c r="A173" s="25" t="str">
        <f>SUBSTITUTE(CONCATENATE(I173,J173,IF(K173="Identifier","ID",IF(AND(K173="Text",OR(I173&lt;&gt;"",J173&lt;&gt;"")),"",K173)),IF(AND(M173&lt;&gt;"Text",K173&lt;&gt;M173,NOT(AND(K173="URI",M173="Identifier")),NOT(AND(K173="UUID",M173="Identifier")),NOT(AND(K173="OID",M173="Identifier"))),IF(M173="Identifier","ID",M173),""))," ","")</f>
        <v>TypeCode</v>
      </c>
      <c r="B173" s="26">
        <v>1</v>
      </c>
      <c r="C173" s="14" t="s">
        <v>1727</v>
      </c>
      <c r="D173" s="25"/>
      <c r="E173" s="13" t="s">
        <v>1728</v>
      </c>
      <c r="F173" s="25" t="str">
        <f>CONCATENATE( IF(G173="","",CONCATENATE(G173,"_ ")),H173,". ",IF(I173="","",CONCATENATE(I173,"_ ")),L173,IF(OR(I173&lt;&gt;"",L173&lt;&gt;M173),CONCATENATE(". ",M173),""))</f>
        <v>Procuring Entity. Type Code. Code</v>
      </c>
      <c r="G173" s="25"/>
      <c r="H173" s="25" t="s">
        <v>1517</v>
      </c>
      <c r="I173" s="25"/>
      <c r="J173" s="25" t="s">
        <v>1567</v>
      </c>
      <c r="K173" s="25" t="s">
        <v>1489</v>
      </c>
      <c r="L173" s="25" t="str">
        <f>IF(J173&lt;&gt;"",CONCATENATE(J173," ",K173),K173)</f>
        <v>Type Code</v>
      </c>
      <c r="M173" s="25" t="s">
        <v>1489</v>
      </c>
      <c r="N173" s="25"/>
      <c r="O173" s="25" t="str">
        <f>IF(N173&lt;&gt;"",CONCATENATE(N173,"_ ",M173,". Type"),CONCATENATE(M173,". Type"))</f>
        <v>Code. Type</v>
      </c>
      <c r="P173" s="25"/>
      <c r="Q173" s="25"/>
      <c r="R173" s="25" t="s">
        <v>1490</v>
      </c>
      <c r="S173" s="25"/>
      <c r="T173" s="25" t="s">
        <v>1729</v>
      </c>
      <c r="U173" s="25"/>
      <c r="AA173" s="27" t="s">
        <v>36</v>
      </c>
      <c r="AE173" s="27" t="s">
        <v>36</v>
      </c>
      <c r="AF173" s="28">
        <v>20180208</v>
      </c>
    </row>
    <row r="174" spans="1:1029" s="27" customFormat="1" ht="14.1" customHeight="1">
      <c r="A174" s="25" t="str">
        <f>SUBSTITUTE(CONCATENATE(I174,J174,IF(K174="Identifier","ID",IF(AND(K174="Text",OR(I174&lt;&gt;"",J174&lt;&gt;"")),"",K174)),IF(AND(M174&lt;&gt;"Text",K174&lt;&gt;M174,NOT(AND(K174="URI",M174="Identifier")),NOT(AND(K174="UUID",M174="Identifier")),NOT(AND(K174="OID",M174="Identifier"))),IF(M174="Identifier","ID",M174),""))," ","")</f>
        <v>MainActivityTypeCode</v>
      </c>
      <c r="B174" s="26" t="s">
        <v>1498</v>
      </c>
      <c r="C174" s="14" t="s">
        <v>1730</v>
      </c>
      <c r="D174" s="25"/>
      <c r="E174" s="25"/>
      <c r="F174" s="25" t="str">
        <f>CONCATENATE( IF(G174="","",CONCATENATE(G174,"_ ")),H174,". ",IF(I174="","",CONCATENATE(I174,"_ ")),L174,IF(OR(I174&lt;&gt;"",L174&lt;&gt;M174),CONCATENATE(". ",M174),""))</f>
        <v>Procuring Entity. Main Activity Type Code. Code</v>
      </c>
      <c r="G174" s="25"/>
      <c r="H174" s="25" t="s">
        <v>1517</v>
      </c>
      <c r="I174" s="25"/>
      <c r="J174" s="25" t="s">
        <v>1731</v>
      </c>
      <c r="K174" s="25" t="s">
        <v>1489</v>
      </c>
      <c r="L174" s="25" t="str">
        <f>IF(J174&lt;&gt;"",CONCATENATE(J174," ",K174),K174)</f>
        <v>Main Activity Type Code</v>
      </c>
      <c r="M174" s="25" t="s">
        <v>1489</v>
      </c>
      <c r="N174" s="25"/>
      <c r="O174" s="25" t="str">
        <f>IF(N174&lt;&gt;"",CONCATENATE(N174,"_ ",M174,". Type"),CONCATENATE(M174,". Type"))</f>
        <v>Code. Type</v>
      </c>
      <c r="P174" s="25"/>
      <c r="Q174" s="25"/>
      <c r="R174" s="25" t="s">
        <v>1490</v>
      </c>
      <c r="S174" s="25"/>
      <c r="T174" s="25" t="s">
        <v>1732</v>
      </c>
      <c r="U174" s="25"/>
      <c r="AA174" s="27" t="s">
        <v>36</v>
      </c>
      <c r="AE174" s="27" t="s">
        <v>36</v>
      </c>
      <c r="AF174" s="28">
        <v>20180307</v>
      </c>
    </row>
    <row r="175" spans="1:1029" s="27" customFormat="1" ht="14.1" customHeight="1">
      <c r="A175" s="25" t="str">
        <f>SUBSTITUTE(CONCATENATE(I175,J175,IF(K175="Identifier","ID",IF(AND(K175="Text",OR(I175&lt;&gt;"",J175&lt;&gt;"")),"",K175)),IF(AND(M175&lt;&gt;"Text",K175&lt;&gt;M175,NOT(AND(K175="URI",M175="Identifier")),NOT(AND(K175="UUID",M175="Identifier")),NOT(AND(K175="OID",M175="Identifier"))),IF(M175="Identifier","ID",M175),""))," ","")</f>
        <v>TenderSubmissionURI</v>
      </c>
      <c r="B175" s="26" t="s">
        <v>1498</v>
      </c>
      <c r="C175" s="14" t="s">
        <v>1363</v>
      </c>
      <c r="D175" s="25"/>
      <c r="E175" s="25"/>
      <c r="F175" s="25" t="str">
        <f>CONCATENATE( IF(G175="","",CONCATENATE(G175,"_ ")),H175,". ",IF(I175="","",CONCATENATE(I175,"_ ")),L175,IF(OR(I175&lt;&gt;"",L175&lt;&gt;M175),CONCATENATE(". ",M175),""))</f>
        <v>Procuring Entity. Tender Submission URI. URI</v>
      </c>
      <c r="G175" s="25"/>
      <c r="H175" s="25" t="s">
        <v>1517</v>
      </c>
      <c r="I175" s="25"/>
      <c r="J175" s="25" t="s">
        <v>1362</v>
      </c>
      <c r="K175" s="25" t="s">
        <v>1496</v>
      </c>
      <c r="L175" s="25" t="str">
        <f>IF(J175&lt;&gt;"",CONCATENATE(J175," ",K175),K175)</f>
        <v>Tender Submission URI</v>
      </c>
      <c r="M175" s="25" t="s">
        <v>1496</v>
      </c>
      <c r="N175" s="25"/>
      <c r="O175" s="25" t="str">
        <f>IF(N175&lt;&gt;"",CONCATENATE(N175,"_ ",M175,". Type"),CONCATENATE(M175,". Type"))</f>
        <v>URI. Type</v>
      </c>
      <c r="P175" s="25"/>
      <c r="Q175" s="25"/>
      <c r="R175" s="25" t="s">
        <v>1490</v>
      </c>
      <c r="S175" s="25"/>
      <c r="T175" s="25"/>
      <c r="U175" s="25"/>
      <c r="AA175" s="27" t="s">
        <v>36</v>
      </c>
      <c r="AE175" s="27" t="s">
        <v>36</v>
      </c>
      <c r="AF175" s="28">
        <v>20180220</v>
      </c>
    </row>
    <row r="176" spans="1:1029">
      <c r="A176" s="20" t="str">
        <f>SUBSTITUTE(SUBSTITUTE(CONCATENATE(I176,IF(L176="Identifier","ID",L176))," ",""),"_","")</f>
        <v>BuysThroughBuyer</v>
      </c>
      <c r="B176" s="21" t="s">
        <v>1498</v>
      </c>
      <c r="C176" s="23" t="s">
        <v>1733</v>
      </c>
      <c r="D176" s="20"/>
      <c r="E176" s="20"/>
      <c r="F176" s="20" t="str">
        <f>CONCATENATE( IF(G176="","",CONCATENATE(G176,"_ ")),H176,". ",IF(I176="","",CONCATENATE(I176,"_ ")),L176,IF(I176="","",CONCATENATE(". ",M176)))</f>
        <v>Procuring Entity. Buys Through_ Buyer. Buyer</v>
      </c>
      <c r="G176" s="20"/>
      <c r="H176" s="20" t="s">
        <v>1517</v>
      </c>
      <c r="I176" s="20" t="s">
        <v>1734</v>
      </c>
      <c r="J176" s="20"/>
      <c r="K176" s="20"/>
      <c r="L176" s="20" t="str">
        <f>CONCATENATE(IF(P176="","",CONCATENATE(P176,"_ ")),Q176)</f>
        <v>Buyer</v>
      </c>
      <c r="M176" s="20" t="str">
        <f>L176</f>
        <v>Buyer</v>
      </c>
      <c r="N176" s="20"/>
      <c r="O176" s="20"/>
      <c r="P176" s="20"/>
      <c r="Q176" s="22" t="s">
        <v>157</v>
      </c>
      <c r="R176" s="20" t="s">
        <v>1507</v>
      </c>
      <c r="S176" s="23" t="s">
        <v>1735</v>
      </c>
      <c r="T176" s="23"/>
      <c r="U176" s="23"/>
      <c r="V176" s="23"/>
      <c r="W176" s="23"/>
      <c r="X176" s="23"/>
      <c r="Y176" s="23" t="s">
        <v>1485</v>
      </c>
      <c r="Z176" s="23"/>
      <c r="AA176" s="23" t="s">
        <v>1486</v>
      </c>
      <c r="AB176" s="23"/>
      <c r="AC176" s="23"/>
      <c r="AD176" s="23"/>
      <c r="AE176" s="23"/>
      <c r="AF176" s="22">
        <v>20180208</v>
      </c>
      <c r="AG176"/>
      <c r="AH176"/>
      <c r="AI176"/>
      <c r="AJ176"/>
      <c r="AK176"/>
      <c r="AL176"/>
      <c r="AM176"/>
      <c r="AN176"/>
      <c r="AO176"/>
      <c r="AP176"/>
      <c r="AQ176"/>
      <c r="AR176"/>
      <c r="AS176"/>
      <c r="AT176"/>
      <c r="AU176"/>
      <c r="AV176"/>
      <c r="AW176"/>
      <c r="AX176"/>
      <c r="AY176"/>
      <c r="AZ176"/>
      <c r="BA176"/>
      <c r="BB176"/>
      <c r="BC176"/>
      <c r="BD176"/>
      <c r="BE176"/>
      <c r="BF176"/>
      <c r="BG176"/>
      <c r="BH176"/>
      <c r="BI176"/>
      <c r="BJ176"/>
      <c r="BK176"/>
      <c r="BL176"/>
      <c r="BM176"/>
      <c r="BN176"/>
      <c r="BO176"/>
      <c r="BP176"/>
      <c r="BQ176"/>
      <c r="BR176"/>
      <c r="BS176"/>
      <c r="BT176"/>
      <c r="BU176"/>
      <c r="BV176"/>
      <c r="BW176"/>
      <c r="BX176"/>
      <c r="BY176"/>
      <c r="BZ176"/>
      <c r="CA176"/>
      <c r="CB176"/>
      <c r="CC176"/>
      <c r="CD176"/>
      <c r="CE176"/>
      <c r="CF176"/>
      <c r="CG176"/>
      <c r="CH176"/>
      <c r="CI176"/>
      <c r="CJ176"/>
      <c r="CK176"/>
      <c r="CL176"/>
      <c r="CM176"/>
      <c r="CN176"/>
      <c r="CO176"/>
      <c r="CP176"/>
      <c r="CQ176"/>
      <c r="CR176"/>
      <c r="CS176"/>
      <c r="CT176"/>
      <c r="CU176"/>
      <c r="CV176"/>
      <c r="CW176"/>
      <c r="CX176"/>
      <c r="CY176"/>
      <c r="CZ176"/>
      <c r="DA176"/>
      <c r="DB176"/>
      <c r="DC176"/>
      <c r="DD176"/>
      <c r="DE176"/>
      <c r="DF176"/>
      <c r="DG176"/>
      <c r="DH176"/>
      <c r="DI176"/>
      <c r="DJ176"/>
      <c r="DK176"/>
      <c r="DL176"/>
      <c r="DM176"/>
      <c r="DN176"/>
      <c r="DO176"/>
      <c r="DP176"/>
      <c r="DQ176"/>
      <c r="DR176"/>
      <c r="DS176"/>
      <c r="DT176"/>
      <c r="DU176"/>
      <c r="DV176"/>
      <c r="DW176"/>
      <c r="DX176"/>
      <c r="DY176"/>
      <c r="DZ176"/>
      <c r="EA176"/>
      <c r="EB176"/>
      <c r="EC176"/>
      <c r="ED176"/>
      <c r="EE176"/>
      <c r="EF176"/>
      <c r="EG176"/>
      <c r="EH176"/>
      <c r="EI176"/>
      <c r="EJ176"/>
      <c r="EK176"/>
      <c r="EL176"/>
      <c r="EM176"/>
      <c r="EN176"/>
      <c r="EO176"/>
      <c r="EP176"/>
      <c r="EQ176"/>
      <c r="ER176"/>
      <c r="ES176"/>
      <c r="ET176"/>
      <c r="EU176"/>
      <c r="EV176"/>
      <c r="EW176"/>
      <c r="EX176"/>
      <c r="EY176"/>
      <c r="EZ176"/>
      <c r="FA176"/>
      <c r="FB176"/>
      <c r="FC176"/>
      <c r="FD176"/>
      <c r="FE176"/>
      <c r="FF176"/>
      <c r="FG176"/>
      <c r="FH176"/>
      <c r="FI176"/>
      <c r="FJ176"/>
      <c r="FK176"/>
      <c r="FL176"/>
      <c r="FM176"/>
      <c r="FN176"/>
      <c r="FO176"/>
      <c r="FP176"/>
      <c r="FQ176"/>
      <c r="FR176"/>
      <c r="FS176"/>
      <c r="FT176"/>
      <c r="FU176"/>
      <c r="FV176"/>
      <c r="FW176"/>
      <c r="FX176"/>
      <c r="FY176"/>
      <c r="FZ176"/>
      <c r="GA176"/>
      <c r="GB176"/>
      <c r="GC176"/>
      <c r="GD176"/>
      <c r="GE176"/>
      <c r="GF176"/>
      <c r="GG176"/>
      <c r="GH176"/>
      <c r="GI176"/>
      <c r="GJ176"/>
      <c r="GK176"/>
      <c r="GL176"/>
      <c r="GM176"/>
      <c r="GN176"/>
      <c r="GO176"/>
      <c r="GP176"/>
      <c r="GQ176"/>
      <c r="GR176"/>
      <c r="GS176"/>
      <c r="GT176"/>
      <c r="GU176"/>
      <c r="GV176"/>
      <c r="GW176"/>
      <c r="GX176"/>
      <c r="GY176"/>
      <c r="GZ176"/>
      <c r="HA176"/>
      <c r="HB176"/>
      <c r="HC176"/>
      <c r="HD176"/>
      <c r="HE176"/>
      <c r="HF176"/>
      <c r="HG176"/>
      <c r="HH176"/>
      <c r="HI176"/>
      <c r="HJ176"/>
      <c r="HK176"/>
      <c r="HL176"/>
      <c r="HM176"/>
      <c r="HN176"/>
      <c r="HO176"/>
      <c r="HP176"/>
      <c r="HQ176"/>
      <c r="HR176"/>
      <c r="HS176"/>
      <c r="HT176"/>
      <c r="HU176"/>
      <c r="HV176"/>
      <c r="HW176"/>
      <c r="HX176"/>
      <c r="HY176"/>
      <c r="HZ176"/>
      <c r="IA176"/>
      <c r="IB176"/>
      <c r="IC176"/>
      <c r="ID176"/>
      <c r="IE176"/>
      <c r="IF176"/>
      <c r="IG176"/>
      <c r="IH176"/>
      <c r="II176"/>
      <c r="IJ176"/>
      <c r="IK176"/>
      <c r="IL176"/>
      <c r="IM176"/>
      <c r="IN176"/>
      <c r="IO176"/>
      <c r="IP176"/>
      <c r="IQ176"/>
      <c r="IR176"/>
      <c r="IS176"/>
      <c r="IT176"/>
      <c r="IU176"/>
      <c r="IV176"/>
      <c r="IW176"/>
      <c r="IX176"/>
      <c r="IY176"/>
      <c r="IZ176"/>
      <c r="JA176"/>
      <c r="JB176"/>
      <c r="JC176"/>
      <c r="JD176"/>
      <c r="JE176"/>
      <c r="JF176"/>
      <c r="JG176"/>
      <c r="JH176"/>
      <c r="JI176"/>
      <c r="JJ176"/>
      <c r="JK176"/>
      <c r="JL176"/>
      <c r="JM176"/>
      <c r="JN176"/>
      <c r="JO176"/>
      <c r="JP176"/>
      <c r="JQ176"/>
      <c r="JR176"/>
      <c r="JS176"/>
      <c r="JT176"/>
      <c r="JU176"/>
      <c r="JV176"/>
      <c r="JW176"/>
      <c r="JX176"/>
      <c r="JY176"/>
      <c r="JZ176"/>
      <c r="KA176"/>
      <c r="KB176"/>
      <c r="KC176"/>
      <c r="KD176"/>
      <c r="KE176"/>
      <c r="KF176"/>
      <c r="KG176"/>
      <c r="KH176"/>
      <c r="KI176"/>
      <c r="KJ176"/>
      <c r="KK176"/>
      <c r="KL176"/>
      <c r="KM176"/>
      <c r="KN176"/>
      <c r="KO176"/>
      <c r="KP176"/>
      <c r="KQ176"/>
      <c r="KR176"/>
      <c r="KS176"/>
      <c r="KT176"/>
      <c r="KU176"/>
      <c r="KV176"/>
      <c r="KW176"/>
      <c r="KX176"/>
      <c r="KY176"/>
      <c r="KZ176"/>
      <c r="LA176"/>
      <c r="LB176"/>
      <c r="LC176"/>
      <c r="LD176"/>
      <c r="LE176"/>
      <c r="LF176"/>
      <c r="LG176"/>
      <c r="LH176"/>
      <c r="LI176"/>
      <c r="LJ176"/>
      <c r="LK176"/>
      <c r="LL176"/>
      <c r="LM176"/>
      <c r="LN176"/>
      <c r="LO176"/>
      <c r="LP176"/>
      <c r="LQ176"/>
      <c r="LR176"/>
      <c r="LS176"/>
      <c r="LT176"/>
      <c r="LU176"/>
      <c r="LV176"/>
      <c r="LW176"/>
      <c r="LX176"/>
      <c r="LY176"/>
      <c r="LZ176"/>
      <c r="MA176"/>
      <c r="MB176"/>
      <c r="MC176"/>
      <c r="MD176"/>
      <c r="ME176"/>
      <c r="MF176"/>
      <c r="MG176"/>
      <c r="MH176"/>
      <c r="MI176"/>
      <c r="MJ176"/>
      <c r="MK176"/>
      <c r="ML176"/>
      <c r="MM176"/>
      <c r="MN176"/>
      <c r="MO176"/>
      <c r="MP176"/>
      <c r="MQ176"/>
      <c r="MR176"/>
      <c r="MS176"/>
      <c r="MT176"/>
      <c r="MU176"/>
      <c r="MV176"/>
      <c r="MW176"/>
      <c r="MX176"/>
      <c r="MY176"/>
      <c r="MZ176"/>
      <c r="NA176"/>
      <c r="NB176"/>
      <c r="NC176"/>
      <c r="ND176"/>
      <c r="NE176"/>
      <c r="NF176"/>
      <c r="NG176"/>
      <c r="NH176"/>
      <c r="NI176"/>
      <c r="NJ176"/>
      <c r="NK176"/>
      <c r="NL176"/>
      <c r="NM176"/>
      <c r="NN176"/>
      <c r="NO176"/>
      <c r="NP176"/>
      <c r="NQ176"/>
      <c r="NR176"/>
      <c r="NS176"/>
      <c r="NT176"/>
      <c r="NU176"/>
      <c r="NV176"/>
      <c r="NW176"/>
      <c r="NX176"/>
      <c r="NY176"/>
      <c r="NZ176"/>
      <c r="OA176"/>
      <c r="OB176"/>
      <c r="OC176"/>
      <c r="OD176"/>
      <c r="OE176"/>
      <c r="OF176"/>
      <c r="OG176"/>
      <c r="OH176"/>
      <c r="OI176"/>
      <c r="OJ176"/>
      <c r="OK176"/>
      <c r="OL176"/>
      <c r="OM176"/>
      <c r="ON176"/>
      <c r="OO176"/>
      <c r="OP176"/>
      <c r="OQ176"/>
      <c r="OR176"/>
      <c r="OS176"/>
      <c r="OT176"/>
      <c r="OU176"/>
      <c r="OV176"/>
      <c r="OW176"/>
      <c r="OX176"/>
      <c r="OY176"/>
      <c r="OZ176"/>
      <c r="PA176"/>
      <c r="PB176"/>
      <c r="PC176"/>
      <c r="PD176"/>
      <c r="PE176"/>
      <c r="PF176"/>
      <c r="PG176"/>
      <c r="PH176"/>
      <c r="PI176"/>
      <c r="PJ176"/>
      <c r="PK176"/>
      <c r="PL176"/>
      <c r="PM176"/>
      <c r="PN176"/>
      <c r="PO176"/>
      <c r="PP176"/>
      <c r="PQ176"/>
      <c r="PR176"/>
      <c r="PS176"/>
      <c r="PT176"/>
      <c r="PU176"/>
      <c r="PV176"/>
      <c r="PW176"/>
      <c r="PX176"/>
      <c r="PY176"/>
      <c r="PZ176"/>
      <c r="QA176"/>
      <c r="QB176"/>
      <c r="QC176"/>
      <c r="QD176"/>
      <c r="QE176"/>
      <c r="QF176"/>
      <c r="QG176"/>
      <c r="QH176"/>
      <c r="QI176"/>
      <c r="QJ176"/>
      <c r="QK176"/>
      <c r="QL176"/>
      <c r="QM176"/>
      <c r="QN176"/>
      <c r="QO176"/>
      <c r="QP176"/>
      <c r="QQ176"/>
      <c r="QR176"/>
      <c r="QS176"/>
      <c r="QT176"/>
      <c r="QU176"/>
      <c r="QV176"/>
      <c r="QW176"/>
      <c r="QX176"/>
      <c r="QY176"/>
      <c r="QZ176"/>
      <c r="RA176"/>
      <c r="RB176"/>
      <c r="RC176"/>
      <c r="RD176"/>
      <c r="RE176"/>
      <c r="RF176"/>
      <c r="RG176"/>
      <c r="RH176"/>
      <c r="RI176"/>
      <c r="RJ176"/>
      <c r="RK176"/>
      <c r="RL176"/>
      <c r="RM176"/>
      <c r="RN176"/>
      <c r="RO176"/>
      <c r="RP176"/>
      <c r="RQ176"/>
      <c r="RR176"/>
      <c r="RS176"/>
      <c r="RT176"/>
      <c r="RU176"/>
      <c r="RV176"/>
      <c r="RW176"/>
      <c r="RX176"/>
      <c r="RY176"/>
      <c r="RZ176"/>
      <c r="SA176"/>
      <c r="SB176"/>
      <c r="SC176"/>
      <c r="SD176"/>
      <c r="SE176"/>
      <c r="SF176"/>
      <c r="SG176"/>
      <c r="SH176"/>
      <c r="SI176"/>
      <c r="SJ176"/>
      <c r="SK176"/>
      <c r="SL176"/>
      <c r="SM176"/>
      <c r="SN176"/>
      <c r="SO176"/>
      <c r="SP176"/>
      <c r="SQ176"/>
      <c r="SR176"/>
      <c r="SS176"/>
      <c r="ST176"/>
      <c r="SU176"/>
      <c r="SV176"/>
      <c r="SW176"/>
      <c r="SX176"/>
      <c r="SY176"/>
      <c r="SZ176"/>
      <c r="TA176"/>
      <c r="TB176"/>
      <c r="TC176"/>
      <c r="TD176"/>
      <c r="TE176"/>
      <c r="TF176"/>
      <c r="TG176"/>
      <c r="TH176"/>
      <c r="TI176"/>
      <c r="TJ176"/>
      <c r="TK176"/>
      <c r="TL176"/>
      <c r="TM176"/>
      <c r="TN176"/>
      <c r="TO176"/>
      <c r="TP176"/>
      <c r="TQ176"/>
      <c r="TR176"/>
      <c r="TS176"/>
      <c r="TT176"/>
      <c r="TU176"/>
      <c r="TV176"/>
      <c r="TW176"/>
      <c r="TX176"/>
      <c r="TY176"/>
      <c r="TZ176"/>
      <c r="UA176"/>
      <c r="UB176"/>
      <c r="UC176"/>
      <c r="UD176"/>
      <c r="UE176"/>
      <c r="UF176"/>
      <c r="UG176"/>
      <c r="UH176"/>
      <c r="UI176"/>
      <c r="UJ176"/>
      <c r="UK176"/>
      <c r="UL176"/>
      <c r="UM176"/>
      <c r="UN176"/>
      <c r="UO176"/>
      <c r="UP176"/>
      <c r="UQ176"/>
      <c r="UR176"/>
      <c r="US176"/>
      <c r="UT176"/>
      <c r="UU176"/>
      <c r="UV176"/>
      <c r="UW176"/>
      <c r="UX176"/>
      <c r="UY176"/>
      <c r="UZ176"/>
      <c r="VA176"/>
      <c r="VB176"/>
      <c r="VC176"/>
      <c r="VD176"/>
      <c r="VE176"/>
      <c r="VF176"/>
      <c r="VG176"/>
      <c r="VH176"/>
      <c r="VI176"/>
      <c r="VJ176"/>
      <c r="VK176"/>
      <c r="VL176"/>
      <c r="VM176"/>
      <c r="VN176"/>
      <c r="VO176"/>
      <c r="VP176"/>
      <c r="VQ176"/>
      <c r="VR176"/>
      <c r="VS176"/>
      <c r="VT176"/>
      <c r="VU176"/>
      <c r="VV176"/>
      <c r="VW176"/>
      <c r="VX176"/>
      <c r="VY176"/>
      <c r="VZ176"/>
      <c r="WA176"/>
      <c r="WB176"/>
      <c r="WC176"/>
      <c r="WD176"/>
      <c r="WE176"/>
      <c r="WF176"/>
      <c r="WG176"/>
      <c r="WH176"/>
      <c r="WI176"/>
      <c r="WJ176"/>
      <c r="WK176"/>
      <c r="WL176"/>
      <c r="WM176"/>
      <c r="WN176"/>
      <c r="WO176"/>
      <c r="WP176"/>
      <c r="WQ176"/>
      <c r="WR176"/>
      <c r="WS176"/>
      <c r="WT176"/>
      <c r="WU176"/>
      <c r="WV176"/>
      <c r="WW176"/>
      <c r="WX176"/>
      <c r="WY176"/>
      <c r="WZ176"/>
      <c r="XA176"/>
      <c r="XB176"/>
      <c r="XC176"/>
      <c r="XD176"/>
      <c r="XE176"/>
      <c r="XF176"/>
      <c r="XG176"/>
      <c r="XH176"/>
      <c r="XI176"/>
      <c r="XJ176"/>
      <c r="XK176"/>
      <c r="XL176"/>
      <c r="XM176"/>
      <c r="XN176"/>
      <c r="XO176"/>
      <c r="XP176"/>
      <c r="XQ176"/>
      <c r="XR176"/>
      <c r="XS176"/>
      <c r="XT176"/>
      <c r="XU176"/>
      <c r="XV176"/>
      <c r="XW176"/>
      <c r="XX176"/>
      <c r="XY176"/>
      <c r="XZ176"/>
      <c r="YA176"/>
      <c r="YB176"/>
      <c r="YC176"/>
      <c r="YD176"/>
      <c r="YE176"/>
      <c r="YF176"/>
      <c r="YG176"/>
      <c r="YH176"/>
      <c r="YI176"/>
      <c r="YJ176"/>
      <c r="YK176"/>
      <c r="YL176"/>
      <c r="YM176"/>
      <c r="YN176"/>
      <c r="YO176"/>
      <c r="YP176"/>
      <c r="YQ176"/>
      <c r="YR176"/>
      <c r="YS176"/>
      <c r="YT176"/>
      <c r="YU176"/>
      <c r="YV176"/>
      <c r="YW176"/>
      <c r="YX176"/>
      <c r="YY176"/>
      <c r="YZ176"/>
      <c r="ZA176"/>
      <c r="ZB176"/>
      <c r="ZC176"/>
      <c r="ZD176"/>
      <c r="ZE176"/>
      <c r="ZF176"/>
      <c r="ZG176"/>
      <c r="ZH176"/>
      <c r="ZI176"/>
      <c r="ZJ176"/>
      <c r="ZK176"/>
      <c r="ZL176"/>
      <c r="ZM176"/>
      <c r="ZN176"/>
      <c r="ZO176"/>
      <c r="ZP176"/>
      <c r="ZQ176"/>
      <c r="ZR176"/>
      <c r="ZS176"/>
      <c r="ZT176"/>
      <c r="ZU176"/>
      <c r="ZV176"/>
      <c r="ZW176"/>
      <c r="ZX176"/>
      <c r="ZY176"/>
      <c r="ZZ176"/>
      <c r="AAA176"/>
      <c r="AAB176"/>
      <c r="AAC176"/>
      <c r="AAD176"/>
      <c r="AAE176"/>
      <c r="AAF176"/>
      <c r="AAG176"/>
      <c r="AAH176"/>
      <c r="AAI176"/>
      <c r="AAJ176"/>
      <c r="AAK176"/>
      <c r="AAL176"/>
      <c r="AAM176"/>
      <c r="AAN176"/>
      <c r="AAO176"/>
      <c r="AAP176"/>
      <c r="AAQ176"/>
      <c r="AAR176"/>
      <c r="AAS176"/>
      <c r="AAT176"/>
      <c r="AAU176"/>
      <c r="AAV176"/>
      <c r="AAW176"/>
      <c r="AAX176"/>
      <c r="AAY176"/>
      <c r="AAZ176"/>
      <c r="ABA176"/>
      <c r="ABB176"/>
      <c r="ABC176"/>
      <c r="ABD176"/>
      <c r="ABE176"/>
      <c r="ABF176"/>
      <c r="ABG176"/>
      <c r="ABH176"/>
      <c r="ABI176"/>
      <c r="ABJ176"/>
      <c r="ABK176"/>
      <c r="ABL176"/>
      <c r="ABM176"/>
      <c r="ABN176"/>
      <c r="ABO176"/>
      <c r="ABP176"/>
      <c r="ABQ176"/>
      <c r="ABR176"/>
      <c r="ABS176"/>
      <c r="ABT176"/>
      <c r="ABU176"/>
      <c r="ABV176"/>
      <c r="ABW176"/>
      <c r="ABX176"/>
      <c r="ABY176"/>
      <c r="ABZ176"/>
      <c r="ACA176"/>
      <c r="ACB176"/>
      <c r="ACC176"/>
      <c r="ACD176"/>
      <c r="ACE176"/>
      <c r="ACF176"/>
      <c r="ACG176"/>
      <c r="ACH176"/>
      <c r="ACI176"/>
      <c r="ACJ176"/>
      <c r="ACK176"/>
      <c r="ACL176"/>
      <c r="ACM176"/>
      <c r="ACN176"/>
      <c r="ACO176"/>
      <c r="ACP176"/>
      <c r="ACQ176"/>
      <c r="ACR176"/>
      <c r="ACS176"/>
      <c r="ACT176"/>
      <c r="ACU176"/>
      <c r="ACV176"/>
      <c r="ACW176"/>
      <c r="ACX176"/>
      <c r="ACY176"/>
      <c r="ACZ176"/>
      <c r="ADA176"/>
      <c r="ADB176"/>
      <c r="ADC176"/>
      <c r="ADD176"/>
      <c r="ADE176"/>
      <c r="ADF176"/>
      <c r="ADG176"/>
      <c r="ADH176"/>
      <c r="ADI176"/>
      <c r="ADJ176"/>
      <c r="ADK176"/>
      <c r="ADL176"/>
      <c r="ADM176"/>
      <c r="ADN176"/>
      <c r="ADO176"/>
      <c r="ADP176"/>
      <c r="ADQ176"/>
      <c r="ADR176"/>
      <c r="ADS176"/>
      <c r="ADT176"/>
      <c r="ADU176"/>
      <c r="ADV176"/>
      <c r="ADW176"/>
      <c r="ADX176"/>
      <c r="ADY176"/>
      <c r="ADZ176"/>
      <c r="AEA176"/>
      <c r="AEB176"/>
      <c r="AEC176"/>
      <c r="AED176"/>
      <c r="AEE176"/>
      <c r="AEF176"/>
      <c r="AEG176"/>
      <c r="AEH176"/>
      <c r="AEI176"/>
      <c r="AEJ176"/>
      <c r="AEK176"/>
      <c r="AEL176"/>
      <c r="AEM176"/>
      <c r="AEN176"/>
      <c r="AEO176"/>
      <c r="AEP176"/>
      <c r="AEQ176"/>
      <c r="AER176"/>
      <c r="AES176"/>
      <c r="AET176"/>
      <c r="AEU176"/>
      <c r="AEV176"/>
      <c r="AEW176"/>
      <c r="AEX176"/>
      <c r="AEY176"/>
      <c r="AEZ176"/>
      <c r="AFA176"/>
      <c r="AFB176"/>
      <c r="AFC176"/>
      <c r="AFD176"/>
      <c r="AFE176"/>
      <c r="AFF176"/>
      <c r="AFG176"/>
      <c r="AFH176"/>
      <c r="AFI176"/>
      <c r="AFJ176"/>
      <c r="AFK176"/>
      <c r="AFL176"/>
      <c r="AFM176"/>
      <c r="AFN176"/>
      <c r="AFO176"/>
      <c r="AFP176"/>
      <c r="AFQ176"/>
      <c r="AFR176"/>
      <c r="AFS176"/>
      <c r="AFT176"/>
      <c r="AFU176"/>
      <c r="AFV176"/>
      <c r="AFW176"/>
      <c r="AFX176"/>
      <c r="AFY176"/>
      <c r="AFZ176"/>
      <c r="AGA176"/>
      <c r="AGB176"/>
      <c r="AGC176"/>
      <c r="AGD176"/>
      <c r="AGE176"/>
      <c r="AGF176"/>
      <c r="AGG176"/>
      <c r="AGH176"/>
      <c r="AGI176"/>
      <c r="AGJ176"/>
      <c r="AGK176"/>
      <c r="AGL176"/>
      <c r="AGM176"/>
      <c r="AGN176"/>
      <c r="AGO176"/>
      <c r="AGP176"/>
      <c r="AGQ176"/>
      <c r="AGR176"/>
      <c r="AGS176"/>
      <c r="AGT176"/>
      <c r="AGU176"/>
      <c r="AGV176"/>
      <c r="AGW176"/>
      <c r="AGX176"/>
      <c r="AGY176"/>
      <c r="AGZ176"/>
      <c r="AHA176"/>
      <c r="AHB176"/>
      <c r="AHC176"/>
      <c r="AHD176"/>
      <c r="AHE176"/>
      <c r="AHF176"/>
      <c r="AHG176"/>
      <c r="AHH176"/>
      <c r="AHI176"/>
      <c r="AHJ176"/>
      <c r="AHK176"/>
      <c r="AHL176"/>
      <c r="AHM176"/>
      <c r="AHN176"/>
      <c r="AHO176"/>
      <c r="AHP176"/>
      <c r="AHQ176"/>
      <c r="AHR176"/>
      <c r="AHS176"/>
      <c r="AHT176"/>
      <c r="AHU176"/>
      <c r="AHV176"/>
      <c r="AHW176"/>
      <c r="AHX176"/>
      <c r="AHY176"/>
      <c r="AHZ176"/>
      <c r="AIA176"/>
      <c r="AIB176"/>
      <c r="AIC176"/>
      <c r="AID176"/>
      <c r="AIE176"/>
      <c r="AIF176"/>
      <c r="AIG176"/>
      <c r="AIH176"/>
      <c r="AII176"/>
      <c r="AIJ176"/>
      <c r="AIK176"/>
      <c r="AIL176"/>
      <c r="AIM176"/>
      <c r="AIN176"/>
      <c r="AIO176"/>
      <c r="AIP176"/>
      <c r="AIQ176"/>
      <c r="AIR176"/>
      <c r="AIS176"/>
      <c r="AIT176"/>
      <c r="AIU176"/>
      <c r="AIV176"/>
      <c r="AIW176"/>
      <c r="AIX176"/>
      <c r="AIY176"/>
      <c r="AIZ176"/>
      <c r="AJA176"/>
      <c r="AJB176"/>
      <c r="AJC176"/>
      <c r="AJD176"/>
      <c r="AJE176"/>
      <c r="AJF176"/>
      <c r="AJG176"/>
      <c r="AJH176"/>
      <c r="AJI176"/>
      <c r="AJJ176"/>
      <c r="AJK176"/>
      <c r="AJL176"/>
      <c r="AJM176"/>
      <c r="AJN176"/>
      <c r="AJO176"/>
      <c r="AJP176"/>
      <c r="AJQ176"/>
      <c r="AJR176"/>
      <c r="AJS176"/>
      <c r="AJT176"/>
      <c r="AJU176"/>
      <c r="AJV176"/>
      <c r="AJW176"/>
      <c r="AJX176"/>
      <c r="AJY176"/>
      <c r="AJZ176"/>
      <c r="AKA176"/>
      <c r="AKB176"/>
      <c r="AKC176"/>
      <c r="AKD176"/>
      <c r="AKE176"/>
      <c r="AKF176"/>
      <c r="AKG176"/>
      <c r="AKH176"/>
      <c r="AKI176"/>
      <c r="AKJ176"/>
      <c r="AKK176"/>
      <c r="AKL176"/>
      <c r="AKM176"/>
      <c r="AKN176"/>
      <c r="AKO176"/>
      <c r="AKP176"/>
      <c r="AKQ176"/>
      <c r="AKR176"/>
      <c r="AKS176"/>
      <c r="AKT176"/>
      <c r="AKU176"/>
      <c r="AKV176"/>
      <c r="AKW176"/>
      <c r="AKX176"/>
      <c r="AKY176"/>
      <c r="AKZ176"/>
      <c r="ALA176"/>
      <c r="ALB176"/>
      <c r="ALC176"/>
      <c r="ALD176"/>
      <c r="ALE176"/>
      <c r="ALF176"/>
      <c r="ALG176"/>
      <c r="ALH176"/>
      <c r="ALI176"/>
      <c r="ALJ176"/>
      <c r="ALK176"/>
      <c r="ALL176"/>
      <c r="ALM176"/>
      <c r="ALN176"/>
      <c r="ALO176"/>
      <c r="ALP176"/>
      <c r="ALQ176"/>
      <c r="ALR176"/>
      <c r="ALS176"/>
      <c r="ALT176"/>
      <c r="ALU176"/>
      <c r="ALV176"/>
      <c r="ALW176"/>
      <c r="ALX176"/>
      <c r="ALY176"/>
      <c r="ALZ176"/>
      <c r="AMA176"/>
      <c r="AMB176"/>
      <c r="AMC176"/>
      <c r="AMD176"/>
      <c r="AME176"/>
      <c r="AMF176"/>
      <c r="AMG176"/>
      <c r="AMH176"/>
      <c r="AMI176"/>
      <c r="AMJ176"/>
      <c r="AMK176"/>
      <c r="AML176"/>
      <c r="AMM176"/>
      <c r="AMN176"/>
      <c r="AMO176"/>
    </row>
    <row r="177" spans="1:1029">
      <c r="A177" s="20" t="str">
        <f>SUBSTITUTE(SUBSTITUTE(CONCATENATE(I177,IF(L177="Identifier","ID",L177))," ",""),"_","")</f>
        <v>ResponsibleForProcurementProcedure</v>
      </c>
      <c r="B177" s="21" t="s">
        <v>1502</v>
      </c>
      <c r="C177" s="23" t="s">
        <v>1500</v>
      </c>
      <c r="D177" s="20"/>
      <c r="E177" s="20"/>
      <c r="F177" s="20" t="str">
        <f>CONCATENATE( IF(G177="","",CONCATENATE(G177,"_ ")),H177,". ",IF(I177="","",CONCATENATE(I177,"_ ")),L177,IF(I177="","",CONCATENATE(". ",M177)))</f>
        <v>Procuring Entity. Responsible For_ Procurement Procedure. Procurement Procedure</v>
      </c>
      <c r="G177" s="20"/>
      <c r="H177" s="20" t="s">
        <v>1517</v>
      </c>
      <c r="I177" s="20" t="s">
        <v>2263</v>
      </c>
      <c r="J177" s="20"/>
      <c r="K177" s="20"/>
      <c r="L177" s="20" t="str">
        <f>CONCATENATE(IF(P177="","",CONCATENATE(P177,"_ ")),Q177)</f>
        <v>Procurement Procedure</v>
      </c>
      <c r="M177" s="20" t="str">
        <f>L177</f>
        <v>Procurement Procedure</v>
      </c>
      <c r="N177" s="20"/>
      <c r="O177" s="20"/>
      <c r="P177" s="20"/>
      <c r="Q177" s="22" t="s">
        <v>1708</v>
      </c>
      <c r="R177" s="20" t="s">
        <v>1507</v>
      </c>
      <c r="S177" s="23"/>
      <c r="T177" s="23"/>
      <c r="U177" s="23"/>
      <c r="V177" s="23"/>
      <c r="W177" s="23"/>
      <c r="X177" s="23"/>
      <c r="Y177" s="23" t="s">
        <v>1485</v>
      </c>
      <c r="Z177" s="23"/>
      <c r="AA177" s="23" t="s">
        <v>36</v>
      </c>
      <c r="AB177" s="23"/>
      <c r="AC177" s="23"/>
      <c r="AD177" s="23"/>
      <c r="AE177" s="23"/>
      <c r="AF177" s="22">
        <v>20180222</v>
      </c>
      <c r="AG177"/>
      <c r="AH177"/>
      <c r="AI177"/>
      <c r="AJ177"/>
      <c r="AK177"/>
      <c r="AL177"/>
      <c r="AM177"/>
      <c r="AN177"/>
      <c r="AO177"/>
      <c r="AP177"/>
      <c r="AQ177"/>
      <c r="AR177"/>
      <c r="AS177"/>
      <c r="AT177"/>
      <c r="AU177"/>
      <c r="AV177"/>
      <c r="AW177"/>
      <c r="AX177"/>
      <c r="AY177"/>
      <c r="AZ177"/>
      <c r="BA177"/>
      <c r="BB177"/>
      <c r="BC177"/>
      <c r="BD177"/>
      <c r="BE177"/>
      <c r="BF177"/>
      <c r="BG177"/>
      <c r="BH177"/>
      <c r="BI177"/>
      <c r="BJ177"/>
      <c r="BK177"/>
      <c r="BL177"/>
      <c r="BM177"/>
      <c r="BN177"/>
      <c r="BO177"/>
      <c r="BP177"/>
      <c r="BQ177"/>
      <c r="BR177"/>
      <c r="BS177"/>
      <c r="BT177"/>
      <c r="BU177"/>
      <c r="BV177"/>
      <c r="BW177"/>
      <c r="BX177"/>
      <c r="BY177"/>
      <c r="BZ177"/>
      <c r="CA177"/>
      <c r="CB177"/>
      <c r="CC177"/>
      <c r="CD177"/>
      <c r="CE177"/>
      <c r="CF177"/>
      <c r="CG177"/>
      <c r="CH177"/>
      <c r="CI177"/>
      <c r="CJ177"/>
      <c r="CK177"/>
      <c r="CL177"/>
      <c r="CM177"/>
      <c r="CN177"/>
      <c r="CO177"/>
      <c r="CP177"/>
      <c r="CQ177"/>
      <c r="CR177"/>
      <c r="CS177"/>
      <c r="CT177"/>
      <c r="CU177"/>
      <c r="CV177"/>
      <c r="CW177"/>
      <c r="CX177"/>
      <c r="CY177"/>
      <c r="CZ177"/>
      <c r="DA177"/>
      <c r="DB177"/>
      <c r="DC177"/>
      <c r="DD177"/>
      <c r="DE177"/>
      <c r="DF177"/>
      <c r="DG177"/>
      <c r="DH177"/>
      <c r="DI177"/>
      <c r="DJ177"/>
      <c r="DK177"/>
      <c r="DL177"/>
      <c r="DM177"/>
      <c r="DN177"/>
      <c r="DO177"/>
      <c r="DP177"/>
      <c r="DQ177"/>
      <c r="DR177"/>
      <c r="DS177"/>
      <c r="DT177"/>
      <c r="DU177"/>
      <c r="DV177"/>
      <c r="DW177"/>
      <c r="DX177"/>
      <c r="DY177"/>
      <c r="DZ177"/>
      <c r="EA177"/>
      <c r="EB177"/>
      <c r="EC177"/>
      <c r="ED177"/>
      <c r="EE177"/>
      <c r="EF177"/>
      <c r="EG177"/>
      <c r="EH177"/>
      <c r="EI177"/>
      <c r="EJ177"/>
      <c r="EK177"/>
      <c r="EL177"/>
      <c r="EM177"/>
      <c r="EN177"/>
      <c r="EO177"/>
      <c r="EP177"/>
      <c r="EQ177"/>
      <c r="ER177"/>
      <c r="ES177"/>
      <c r="ET177"/>
      <c r="EU177"/>
      <c r="EV177"/>
      <c r="EW177"/>
      <c r="EX177"/>
      <c r="EY177"/>
      <c r="EZ177"/>
      <c r="FA177"/>
      <c r="FB177"/>
      <c r="FC177"/>
      <c r="FD177"/>
      <c r="FE177"/>
      <c r="FF177"/>
      <c r="FG177"/>
      <c r="FH177"/>
      <c r="FI177"/>
      <c r="FJ177"/>
      <c r="FK177"/>
      <c r="FL177"/>
      <c r="FM177"/>
      <c r="FN177"/>
      <c r="FO177"/>
      <c r="FP177"/>
      <c r="FQ177"/>
      <c r="FR177"/>
      <c r="FS177"/>
      <c r="FT177"/>
      <c r="FU177"/>
      <c r="FV177"/>
      <c r="FW177"/>
      <c r="FX177"/>
      <c r="FY177"/>
      <c r="FZ177"/>
      <c r="GA177"/>
      <c r="GB177"/>
      <c r="GC177"/>
      <c r="GD177"/>
      <c r="GE177"/>
      <c r="GF177"/>
      <c r="GG177"/>
      <c r="GH177"/>
      <c r="GI177"/>
      <c r="GJ177"/>
      <c r="GK177"/>
      <c r="GL177"/>
      <c r="GM177"/>
      <c r="GN177"/>
      <c r="GO177"/>
      <c r="GP177"/>
      <c r="GQ177"/>
      <c r="GR177"/>
      <c r="GS177"/>
      <c r="GT177"/>
      <c r="GU177"/>
      <c r="GV177"/>
      <c r="GW177"/>
      <c r="GX177"/>
      <c r="GY177"/>
      <c r="GZ177"/>
      <c r="HA177"/>
      <c r="HB177"/>
      <c r="HC177"/>
      <c r="HD177"/>
      <c r="HE177"/>
      <c r="HF177"/>
      <c r="HG177"/>
      <c r="HH177"/>
      <c r="HI177"/>
      <c r="HJ177"/>
      <c r="HK177"/>
      <c r="HL177"/>
      <c r="HM177"/>
      <c r="HN177"/>
      <c r="HO177"/>
      <c r="HP177"/>
      <c r="HQ177"/>
      <c r="HR177"/>
      <c r="HS177"/>
      <c r="HT177"/>
      <c r="HU177"/>
      <c r="HV177"/>
      <c r="HW177"/>
      <c r="HX177"/>
      <c r="HY177"/>
      <c r="HZ177"/>
      <c r="IA177"/>
      <c r="IB177"/>
      <c r="IC177"/>
      <c r="ID177"/>
      <c r="IE177"/>
      <c r="IF177"/>
      <c r="IG177"/>
      <c r="IH177"/>
      <c r="II177"/>
      <c r="IJ177"/>
      <c r="IK177"/>
      <c r="IL177"/>
      <c r="IM177"/>
      <c r="IN177"/>
      <c r="IO177"/>
      <c r="IP177"/>
      <c r="IQ177"/>
      <c r="IR177"/>
      <c r="IS177"/>
      <c r="IT177"/>
      <c r="IU177"/>
      <c r="IV177"/>
      <c r="IW177"/>
      <c r="IX177"/>
      <c r="IY177"/>
      <c r="IZ177"/>
      <c r="JA177"/>
      <c r="JB177"/>
      <c r="JC177"/>
      <c r="JD177"/>
      <c r="JE177"/>
      <c r="JF177"/>
      <c r="JG177"/>
      <c r="JH177"/>
      <c r="JI177"/>
      <c r="JJ177"/>
      <c r="JK177"/>
      <c r="JL177"/>
      <c r="JM177"/>
      <c r="JN177"/>
      <c r="JO177"/>
      <c r="JP177"/>
      <c r="JQ177"/>
      <c r="JR177"/>
      <c r="JS177"/>
      <c r="JT177"/>
      <c r="JU177"/>
      <c r="JV177"/>
      <c r="JW177"/>
      <c r="JX177"/>
      <c r="JY177"/>
      <c r="JZ177"/>
      <c r="KA177"/>
      <c r="KB177"/>
      <c r="KC177"/>
      <c r="KD177"/>
      <c r="KE177"/>
      <c r="KF177"/>
      <c r="KG177"/>
      <c r="KH177"/>
      <c r="KI177"/>
      <c r="KJ177"/>
      <c r="KK177"/>
      <c r="KL177"/>
      <c r="KM177"/>
      <c r="KN177"/>
      <c r="KO177"/>
      <c r="KP177"/>
      <c r="KQ177"/>
      <c r="KR177"/>
      <c r="KS177"/>
      <c r="KT177"/>
      <c r="KU177"/>
      <c r="KV177"/>
      <c r="KW177"/>
      <c r="KX177"/>
      <c r="KY177"/>
      <c r="KZ177"/>
      <c r="LA177"/>
      <c r="LB177"/>
      <c r="LC177"/>
      <c r="LD177"/>
      <c r="LE177"/>
      <c r="LF177"/>
      <c r="LG177"/>
      <c r="LH177"/>
      <c r="LI177"/>
      <c r="LJ177"/>
      <c r="LK177"/>
      <c r="LL177"/>
      <c r="LM177"/>
      <c r="LN177"/>
      <c r="LO177"/>
      <c r="LP177"/>
      <c r="LQ177"/>
      <c r="LR177"/>
      <c r="LS177"/>
      <c r="LT177"/>
      <c r="LU177"/>
      <c r="LV177"/>
      <c r="LW177"/>
      <c r="LX177"/>
      <c r="LY177"/>
      <c r="LZ177"/>
      <c r="MA177"/>
      <c r="MB177"/>
      <c r="MC177"/>
      <c r="MD177"/>
      <c r="ME177"/>
      <c r="MF177"/>
      <c r="MG177"/>
      <c r="MH177"/>
      <c r="MI177"/>
      <c r="MJ177"/>
      <c r="MK177"/>
      <c r="ML177"/>
      <c r="MM177"/>
      <c r="MN177"/>
      <c r="MO177"/>
      <c r="MP177"/>
      <c r="MQ177"/>
      <c r="MR177"/>
      <c r="MS177"/>
      <c r="MT177"/>
      <c r="MU177"/>
      <c r="MV177"/>
      <c r="MW177"/>
      <c r="MX177"/>
      <c r="MY177"/>
      <c r="MZ177"/>
      <c r="NA177"/>
      <c r="NB177"/>
      <c r="NC177"/>
      <c r="ND177"/>
      <c r="NE177"/>
      <c r="NF177"/>
      <c r="NG177"/>
      <c r="NH177"/>
      <c r="NI177"/>
      <c r="NJ177"/>
      <c r="NK177"/>
      <c r="NL177"/>
      <c r="NM177"/>
      <c r="NN177"/>
      <c r="NO177"/>
      <c r="NP177"/>
      <c r="NQ177"/>
      <c r="NR177"/>
      <c r="NS177"/>
      <c r="NT177"/>
      <c r="NU177"/>
      <c r="NV177"/>
      <c r="NW177"/>
      <c r="NX177"/>
      <c r="NY177"/>
      <c r="NZ177"/>
      <c r="OA177"/>
      <c r="OB177"/>
      <c r="OC177"/>
      <c r="OD177"/>
      <c r="OE177"/>
      <c r="OF177"/>
      <c r="OG177"/>
      <c r="OH177"/>
      <c r="OI177"/>
      <c r="OJ177"/>
      <c r="OK177"/>
      <c r="OL177"/>
      <c r="OM177"/>
      <c r="ON177"/>
      <c r="OO177"/>
      <c r="OP177"/>
      <c r="OQ177"/>
      <c r="OR177"/>
      <c r="OS177"/>
      <c r="OT177"/>
      <c r="OU177"/>
      <c r="OV177"/>
      <c r="OW177"/>
      <c r="OX177"/>
      <c r="OY177"/>
      <c r="OZ177"/>
      <c r="PA177"/>
      <c r="PB177"/>
      <c r="PC177"/>
      <c r="PD177"/>
      <c r="PE177"/>
      <c r="PF177"/>
      <c r="PG177"/>
      <c r="PH177"/>
      <c r="PI177"/>
      <c r="PJ177"/>
      <c r="PK177"/>
      <c r="PL177"/>
      <c r="PM177"/>
      <c r="PN177"/>
      <c r="PO177"/>
      <c r="PP177"/>
      <c r="PQ177"/>
      <c r="PR177"/>
      <c r="PS177"/>
      <c r="PT177"/>
      <c r="PU177"/>
      <c r="PV177"/>
      <c r="PW177"/>
      <c r="PX177"/>
      <c r="PY177"/>
      <c r="PZ177"/>
      <c r="QA177"/>
      <c r="QB177"/>
      <c r="QC177"/>
      <c r="QD177"/>
      <c r="QE177"/>
      <c r="QF177"/>
      <c r="QG177"/>
      <c r="QH177"/>
      <c r="QI177"/>
      <c r="QJ177"/>
      <c r="QK177"/>
      <c r="QL177"/>
      <c r="QM177"/>
      <c r="QN177"/>
      <c r="QO177"/>
      <c r="QP177"/>
      <c r="QQ177"/>
      <c r="QR177"/>
      <c r="QS177"/>
      <c r="QT177"/>
      <c r="QU177"/>
      <c r="QV177"/>
      <c r="QW177"/>
      <c r="QX177"/>
      <c r="QY177"/>
      <c r="QZ177"/>
      <c r="RA177"/>
      <c r="RB177"/>
      <c r="RC177"/>
      <c r="RD177"/>
      <c r="RE177"/>
      <c r="RF177"/>
      <c r="RG177"/>
      <c r="RH177"/>
      <c r="RI177"/>
      <c r="RJ177"/>
      <c r="RK177"/>
      <c r="RL177"/>
      <c r="RM177"/>
      <c r="RN177"/>
      <c r="RO177"/>
      <c r="RP177"/>
      <c r="RQ177"/>
      <c r="RR177"/>
      <c r="RS177"/>
      <c r="RT177"/>
      <c r="RU177"/>
      <c r="RV177"/>
      <c r="RW177"/>
      <c r="RX177"/>
      <c r="RY177"/>
      <c r="RZ177"/>
      <c r="SA177"/>
      <c r="SB177"/>
      <c r="SC177"/>
      <c r="SD177"/>
      <c r="SE177"/>
      <c r="SF177"/>
      <c r="SG177"/>
      <c r="SH177"/>
      <c r="SI177"/>
      <c r="SJ177"/>
      <c r="SK177"/>
      <c r="SL177"/>
      <c r="SM177"/>
      <c r="SN177"/>
      <c r="SO177"/>
      <c r="SP177"/>
      <c r="SQ177"/>
      <c r="SR177"/>
      <c r="SS177"/>
      <c r="ST177"/>
      <c r="SU177"/>
      <c r="SV177"/>
      <c r="SW177"/>
      <c r="SX177"/>
      <c r="SY177"/>
      <c r="SZ177"/>
      <c r="TA177"/>
      <c r="TB177"/>
      <c r="TC177"/>
      <c r="TD177"/>
      <c r="TE177"/>
      <c r="TF177"/>
      <c r="TG177"/>
      <c r="TH177"/>
      <c r="TI177"/>
      <c r="TJ177"/>
      <c r="TK177"/>
      <c r="TL177"/>
      <c r="TM177"/>
      <c r="TN177"/>
      <c r="TO177"/>
      <c r="TP177"/>
      <c r="TQ177"/>
      <c r="TR177"/>
      <c r="TS177"/>
      <c r="TT177"/>
      <c r="TU177"/>
      <c r="TV177"/>
      <c r="TW177"/>
      <c r="TX177"/>
      <c r="TY177"/>
      <c r="TZ177"/>
      <c r="UA177"/>
      <c r="UB177"/>
      <c r="UC177"/>
      <c r="UD177"/>
      <c r="UE177"/>
      <c r="UF177"/>
      <c r="UG177"/>
      <c r="UH177"/>
      <c r="UI177"/>
      <c r="UJ177"/>
      <c r="UK177"/>
      <c r="UL177"/>
      <c r="UM177"/>
      <c r="UN177"/>
      <c r="UO177"/>
      <c r="UP177"/>
      <c r="UQ177"/>
      <c r="UR177"/>
      <c r="US177"/>
      <c r="UT177"/>
      <c r="UU177"/>
      <c r="UV177"/>
      <c r="UW177"/>
      <c r="UX177"/>
      <c r="UY177"/>
      <c r="UZ177"/>
      <c r="VA177"/>
      <c r="VB177"/>
      <c r="VC177"/>
      <c r="VD177"/>
      <c r="VE177"/>
      <c r="VF177"/>
      <c r="VG177"/>
      <c r="VH177"/>
      <c r="VI177"/>
      <c r="VJ177"/>
      <c r="VK177"/>
      <c r="VL177"/>
      <c r="VM177"/>
      <c r="VN177"/>
      <c r="VO177"/>
      <c r="VP177"/>
      <c r="VQ177"/>
      <c r="VR177"/>
      <c r="VS177"/>
      <c r="VT177"/>
      <c r="VU177"/>
      <c r="VV177"/>
      <c r="VW177"/>
      <c r="VX177"/>
      <c r="VY177"/>
      <c r="VZ177"/>
      <c r="WA177"/>
      <c r="WB177"/>
      <c r="WC177"/>
      <c r="WD177"/>
      <c r="WE177"/>
      <c r="WF177"/>
      <c r="WG177"/>
      <c r="WH177"/>
      <c r="WI177"/>
      <c r="WJ177"/>
      <c r="WK177"/>
      <c r="WL177"/>
      <c r="WM177"/>
      <c r="WN177"/>
      <c r="WO177"/>
      <c r="WP177"/>
      <c r="WQ177"/>
      <c r="WR177"/>
      <c r="WS177"/>
      <c r="WT177"/>
      <c r="WU177"/>
      <c r="WV177"/>
      <c r="WW177"/>
      <c r="WX177"/>
      <c r="WY177"/>
      <c r="WZ177"/>
      <c r="XA177"/>
      <c r="XB177"/>
      <c r="XC177"/>
      <c r="XD177"/>
      <c r="XE177"/>
      <c r="XF177"/>
      <c r="XG177"/>
      <c r="XH177"/>
      <c r="XI177"/>
      <c r="XJ177"/>
      <c r="XK177"/>
      <c r="XL177"/>
      <c r="XM177"/>
      <c r="XN177"/>
      <c r="XO177"/>
      <c r="XP177"/>
      <c r="XQ177"/>
      <c r="XR177"/>
      <c r="XS177"/>
      <c r="XT177"/>
      <c r="XU177"/>
      <c r="XV177"/>
      <c r="XW177"/>
      <c r="XX177"/>
      <c r="XY177"/>
      <c r="XZ177"/>
      <c r="YA177"/>
      <c r="YB177"/>
      <c r="YC177"/>
      <c r="YD177"/>
      <c r="YE177"/>
      <c r="YF177"/>
      <c r="YG177"/>
      <c r="YH177"/>
      <c r="YI177"/>
      <c r="YJ177"/>
      <c r="YK177"/>
      <c r="YL177"/>
      <c r="YM177"/>
      <c r="YN177"/>
      <c r="YO177"/>
      <c r="YP177"/>
      <c r="YQ177"/>
      <c r="YR177"/>
      <c r="YS177"/>
      <c r="YT177"/>
      <c r="YU177"/>
      <c r="YV177"/>
      <c r="YW177"/>
      <c r="YX177"/>
      <c r="YY177"/>
      <c r="YZ177"/>
      <c r="ZA177"/>
      <c r="ZB177"/>
      <c r="ZC177"/>
      <c r="ZD177"/>
      <c r="ZE177"/>
      <c r="ZF177"/>
      <c r="ZG177"/>
      <c r="ZH177"/>
      <c r="ZI177"/>
      <c r="ZJ177"/>
      <c r="ZK177"/>
      <c r="ZL177"/>
      <c r="ZM177"/>
      <c r="ZN177"/>
      <c r="ZO177"/>
      <c r="ZP177"/>
      <c r="ZQ177"/>
      <c r="ZR177"/>
      <c r="ZS177"/>
      <c r="ZT177"/>
      <c r="ZU177"/>
      <c r="ZV177"/>
      <c r="ZW177"/>
      <c r="ZX177"/>
      <c r="ZY177"/>
      <c r="ZZ177"/>
      <c r="AAA177"/>
      <c r="AAB177"/>
      <c r="AAC177"/>
      <c r="AAD177"/>
      <c r="AAE177"/>
      <c r="AAF177"/>
      <c r="AAG177"/>
      <c r="AAH177"/>
      <c r="AAI177"/>
      <c r="AAJ177"/>
      <c r="AAK177"/>
      <c r="AAL177"/>
      <c r="AAM177"/>
      <c r="AAN177"/>
      <c r="AAO177"/>
      <c r="AAP177"/>
      <c r="AAQ177"/>
      <c r="AAR177"/>
      <c r="AAS177"/>
      <c r="AAT177"/>
      <c r="AAU177"/>
      <c r="AAV177"/>
      <c r="AAW177"/>
      <c r="AAX177"/>
      <c r="AAY177"/>
      <c r="AAZ177"/>
      <c r="ABA177"/>
      <c r="ABB177"/>
      <c r="ABC177"/>
      <c r="ABD177"/>
      <c r="ABE177"/>
      <c r="ABF177"/>
      <c r="ABG177"/>
      <c r="ABH177"/>
      <c r="ABI177"/>
      <c r="ABJ177"/>
      <c r="ABK177"/>
      <c r="ABL177"/>
      <c r="ABM177"/>
      <c r="ABN177"/>
      <c r="ABO177"/>
      <c r="ABP177"/>
      <c r="ABQ177"/>
      <c r="ABR177"/>
      <c r="ABS177"/>
      <c r="ABT177"/>
      <c r="ABU177"/>
      <c r="ABV177"/>
      <c r="ABW177"/>
      <c r="ABX177"/>
      <c r="ABY177"/>
      <c r="ABZ177"/>
      <c r="ACA177"/>
      <c r="ACB177"/>
      <c r="ACC177"/>
      <c r="ACD177"/>
      <c r="ACE177"/>
      <c r="ACF177"/>
      <c r="ACG177"/>
      <c r="ACH177"/>
      <c r="ACI177"/>
      <c r="ACJ177"/>
      <c r="ACK177"/>
      <c r="ACL177"/>
      <c r="ACM177"/>
      <c r="ACN177"/>
      <c r="ACO177"/>
      <c r="ACP177"/>
      <c r="ACQ177"/>
      <c r="ACR177"/>
      <c r="ACS177"/>
      <c r="ACT177"/>
      <c r="ACU177"/>
      <c r="ACV177"/>
      <c r="ACW177"/>
      <c r="ACX177"/>
      <c r="ACY177"/>
      <c r="ACZ177"/>
      <c r="ADA177"/>
      <c r="ADB177"/>
      <c r="ADC177"/>
      <c r="ADD177"/>
      <c r="ADE177"/>
      <c r="ADF177"/>
      <c r="ADG177"/>
      <c r="ADH177"/>
      <c r="ADI177"/>
      <c r="ADJ177"/>
      <c r="ADK177"/>
      <c r="ADL177"/>
      <c r="ADM177"/>
      <c r="ADN177"/>
      <c r="ADO177"/>
      <c r="ADP177"/>
      <c r="ADQ177"/>
      <c r="ADR177"/>
      <c r="ADS177"/>
      <c r="ADT177"/>
      <c r="ADU177"/>
      <c r="ADV177"/>
      <c r="ADW177"/>
      <c r="ADX177"/>
      <c r="ADY177"/>
      <c r="ADZ177"/>
      <c r="AEA177"/>
      <c r="AEB177"/>
      <c r="AEC177"/>
      <c r="AED177"/>
      <c r="AEE177"/>
      <c r="AEF177"/>
      <c r="AEG177"/>
      <c r="AEH177"/>
      <c r="AEI177"/>
      <c r="AEJ177"/>
      <c r="AEK177"/>
      <c r="AEL177"/>
      <c r="AEM177"/>
      <c r="AEN177"/>
      <c r="AEO177"/>
      <c r="AEP177"/>
      <c r="AEQ177"/>
      <c r="AER177"/>
      <c r="AES177"/>
      <c r="AET177"/>
      <c r="AEU177"/>
      <c r="AEV177"/>
      <c r="AEW177"/>
      <c r="AEX177"/>
      <c r="AEY177"/>
      <c r="AEZ177"/>
      <c r="AFA177"/>
      <c r="AFB177"/>
      <c r="AFC177"/>
      <c r="AFD177"/>
      <c r="AFE177"/>
      <c r="AFF177"/>
      <c r="AFG177"/>
      <c r="AFH177"/>
      <c r="AFI177"/>
      <c r="AFJ177"/>
      <c r="AFK177"/>
      <c r="AFL177"/>
      <c r="AFM177"/>
      <c r="AFN177"/>
      <c r="AFO177"/>
      <c r="AFP177"/>
      <c r="AFQ177"/>
      <c r="AFR177"/>
      <c r="AFS177"/>
      <c r="AFT177"/>
      <c r="AFU177"/>
      <c r="AFV177"/>
      <c r="AFW177"/>
      <c r="AFX177"/>
      <c r="AFY177"/>
      <c r="AFZ177"/>
      <c r="AGA177"/>
      <c r="AGB177"/>
      <c r="AGC177"/>
      <c r="AGD177"/>
      <c r="AGE177"/>
      <c r="AGF177"/>
      <c r="AGG177"/>
      <c r="AGH177"/>
      <c r="AGI177"/>
      <c r="AGJ177"/>
      <c r="AGK177"/>
      <c r="AGL177"/>
      <c r="AGM177"/>
      <c r="AGN177"/>
      <c r="AGO177"/>
      <c r="AGP177"/>
      <c r="AGQ177"/>
      <c r="AGR177"/>
      <c r="AGS177"/>
      <c r="AGT177"/>
      <c r="AGU177"/>
      <c r="AGV177"/>
      <c r="AGW177"/>
      <c r="AGX177"/>
      <c r="AGY177"/>
      <c r="AGZ177"/>
      <c r="AHA177"/>
      <c r="AHB177"/>
      <c r="AHC177"/>
      <c r="AHD177"/>
      <c r="AHE177"/>
      <c r="AHF177"/>
      <c r="AHG177"/>
      <c r="AHH177"/>
      <c r="AHI177"/>
      <c r="AHJ177"/>
      <c r="AHK177"/>
      <c r="AHL177"/>
      <c r="AHM177"/>
      <c r="AHN177"/>
      <c r="AHO177"/>
      <c r="AHP177"/>
      <c r="AHQ177"/>
      <c r="AHR177"/>
      <c r="AHS177"/>
      <c r="AHT177"/>
      <c r="AHU177"/>
      <c r="AHV177"/>
      <c r="AHW177"/>
      <c r="AHX177"/>
      <c r="AHY177"/>
      <c r="AHZ177"/>
      <c r="AIA177"/>
      <c r="AIB177"/>
      <c r="AIC177"/>
      <c r="AID177"/>
      <c r="AIE177"/>
      <c r="AIF177"/>
      <c r="AIG177"/>
      <c r="AIH177"/>
      <c r="AII177"/>
      <c r="AIJ177"/>
      <c r="AIK177"/>
      <c r="AIL177"/>
      <c r="AIM177"/>
      <c r="AIN177"/>
      <c r="AIO177"/>
      <c r="AIP177"/>
      <c r="AIQ177"/>
      <c r="AIR177"/>
      <c r="AIS177"/>
      <c r="AIT177"/>
      <c r="AIU177"/>
      <c r="AIV177"/>
      <c r="AIW177"/>
      <c r="AIX177"/>
      <c r="AIY177"/>
      <c r="AIZ177"/>
      <c r="AJA177"/>
      <c r="AJB177"/>
      <c r="AJC177"/>
      <c r="AJD177"/>
      <c r="AJE177"/>
      <c r="AJF177"/>
      <c r="AJG177"/>
      <c r="AJH177"/>
      <c r="AJI177"/>
      <c r="AJJ177"/>
      <c r="AJK177"/>
      <c r="AJL177"/>
      <c r="AJM177"/>
      <c r="AJN177"/>
      <c r="AJO177"/>
      <c r="AJP177"/>
      <c r="AJQ177"/>
      <c r="AJR177"/>
      <c r="AJS177"/>
      <c r="AJT177"/>
      <c r="AJU177"/>
      <c r="AJV177"/>
      <c r="AJW177"/>
      <c r="AJX177"/>
      <c r="AJY177"/>
      <c r="AJZ177"/>
      <c r="AKA177"/>
      <c r="AKB177"/>
      <c r="AKC177"/>
      <c r="AKD177"/>
      <c r="AKE177"/>
      <c r="AKF177"/>
      <c r="AKG177"/>
      <c r="AKH177"/>
      <c r="AKI177"/>
      <c r="AKJ177"/>
      <c r="AKK177"/>
      <c r="AKL177"/>
      <c r="AKM177"/>
      <c r="AKN177"/>
      <c r="AKO177"/>
      <c r="AKP177"/>
      <c r="AKQ177"/>
      <c r="AKR177"/>
      <c r="AKS177"/>
      <c r="AKT177"/>
      <c r="AKU177"/>
      <c r="AKV177"/>
      <c r="AKW177"/>
      <c r="AKX177"/>
      <c r="AKY177"/>
      <c r="AKZ177"/>
      <c r="ALA177"/>
      <c r="ALB177"/>
      <c r="ALC177"/>
      <c r="ALD177"/>
      <c r="ALE177"/>
      <c r="ALF177"/>
      <c r="ALG177"/>
      <c r="ALH177"/>
      <c r="ALI177"/>
      <c r="ALJ177"/>
      <c r="ALK177"/>
      <c r="ALL177"/>
      <c r="ALM177"/>
      <c r="ALN177"/>
      <c r="ALO177"/>
      <c r="ALP177"/>
      <c r="ALQ177"/>
      <c r="ALR177"/>
      <c r="ALS177"/>
      <c r="ALT177"/>
      <c r="ALU177"/>
      <c r="ALV177"/>
      <c r="ALW177"/>
      <c r="ALX177"/>
      <c r="ALY177"/>
      <c r="ALZ177"/>
      <c r="AMA177"/>
      <c r="AMB177"/>
      <c r="AMC177"/>
      <c r="AMD177"/>
      <c r="AME177"/>
      <c r="AMF177"/>
      <c r="AMG177"/>
      <c r="AMH177"/>
      <c r="AMI177"/>
      <c r="AMJ177"/>
      <c r="AMK177"/>
      <c r="AML177"/>
      <c r="AMM177"/>
      <c r="AMN177"/>
      <c r="AMO177"/>
    </row>
    <row r="178" spans="1:1029">
      <c r="A178" s="20" t="str">
        <f>SUBSTITUTE(SUBSTITUTE(CONCATENATE(I178,IF(L178="Identifier","ID",L178))," ",""),"_","")</f>
        <v>OutsourcesManagementOntoorg:Organization</v>
      </c>
      <c r="B178" s="21" t="s">
        <v>1502</v>
      </c>
      <c r="C178" s="23" t="s">
        <v>1500</v>
      </c>
      <c r="D178" s="20"/>
      <c r="E178" s="20"/>
      <c r="F178" s="20" t="str">
        <f>CONCATENATE( IF(G178="","",CONCATENATE(G178,"_ ")),H178,". ",IF(I178="","",CONCATENATE(I178,"_ ")),L178,IF(I178="","",CONCATENATE(". ",M178)))</f>
        <v>Procuring Entity. Outsources Management Onto_ org:Organization. org:Organization</v>
      </c>
      <c r="G178" s="20"/>
      <c r="H178" s="20" t="s">
        <v>1517</v>
      </c>
      <c r="I178" s="20" t="s">
        <v>2264</v>
      </c>
      <c r="J178" s="20"/>
      <c r="K178" s="20"/>
      <c r="L178" s="20" t="str">
        <f>CONCATENATE(IF(P178="","",CONCATENATE(P178,"_ ")),Q178)</f>
        <v>org:Organization</v>
      </c>
      <c r="M178" s="20" t="str">
        <f>L178</f>
        <v>org:Organization</v>
      </c>
      <c r="N178" s="20"/>
      <c r="O178" s="20"/>
      <c r="P178" s="20"/>
      <c r="Q178" s="22" t="s">
        <v>2265</v>
      </c>
      <c r="R178" s="20" t="s">
        <v>1507</v>
      </c>
      <c r="S178" s="23"/>
      <c r="T178" s="23"/>
      <c r="U178" s="23"/>
      <c r="V178" s="23"/>
      <c r="W178" s="23"/>
      <c r="X178" s="23" t="s">
        <v>1046</v>
      </c>
      <c r="Y178" s="23" t="s">
        <v>1485</v>
      </c>
      <c r="Z178" s="23"/>
      <c r="AA178" s="23" t="s">
        <v>36</v>
      </c>
      <c r="AB178" s="23"/>
      <c r="AC178" s="23"/>
      <c r="AD178" s="23"/>
      <c r="AE178" s="23"/>
      <c r="AF178" s="22">
        <v>20180222</v>
      </c>
      <c r="AG178"/>
      <c r="AH178"/>
      <c r="AI178"/>
      <c r="AJ178"/>
      <c r="AK178"/>
      <c r="AL178"/>
      <c r="AM178"/>
      <c r="AN178"/>
      <c r="AO178"/>
      <c r="AP178"/>
      <c r="AQ178"/>
      <c r="AR178"/>
      <c r="AS178"/>
      <c r="AT178"/>
      <c r="AU178"/>
      <c r="AV178"/>
      <c r="AW178"/>
      <c r="AX178"/>
      <c r="AY178"/>
      <c r="AZ178"/>
      <c r="BA178"/>
      <c r="BB178"/>
      <c r="BC178"/>
      <c r="BD178"/>
      <c r="BE178"/>
      <c r="BF178"/>
      <c r="BG178"/>
      <c r="BH178"/>
      <c r="BI178"/>
      <c r="BJ178"/>
      <c r="BK178"/>
      <c r="BL178"/>
      <c r="BM178"/>
      <c r="BN178"/>
      <c r="BO178"/>
      <c r="BP178"/>
      <c r="BQ178"/>
      <c r="BR178"/>
      <c r="BS178"/>
      <c r="BT178"/>
      <c r="BU178"/>
      <c r="BV178"/>
      <c r="BW178"/>
      <c r="BX178"/>
      <c r="BY178"/>
      <c r="BZ178"/>
      <c r="CA178"/>
      <c r="CB178"/>
      <c r="CC178"/>
      <c r="CD178"/>
      <c r="CE178"/>
      <c r="CF178"/>
      <c r="CG178"/>
      <c r="CH178"/>
      <c r="CI178"/>
      <c r="CJ178"/>
      <c r="CK178"/>
      <c r="CL178"/>
      <c r="CM178"/>
      <c r="CN178"/>
      <c r="CO178"/>
      <c r="CP178"/>
      <c r="CQ178"/>
      <c r="CR178"/>
      <c r="CS178"/>
      <c r="CT178"/>
      <c r="CU178"/>
      <c r="CV178"/>
      <c r="CW178"/>
      <c r="CX178"/>
      <c r="CY178"/>
      <c r="CZ178"/>
      <c r="DA178"/>
      <c r="DB178"/>
      <c r="DC178"/>
      <c r="DD178"/>
      <c r="DE178"/>
      <c r="DF178"/>
      <c r="DG178"/>
      <c r="DH178"/>
      <c r="DI178"/>
      <c r="DJ178"/>
      <c r="DK178"/>
      <c r="DL178"/>
      <c r="DM178"/>
      <c r="DN178"/>
      <c r="DO178"/>
      <c r="DP178"/>
      <c r="DQ178"/>
      <c r="DR178"/>
      <c r="DS178"/>
      <c r="DT178"/>
      <c r="DU178"/>
      <c r="DV178"/>
      <c r="DW178"/>
      <c r="DX178"/>
      <c r="DY178"/>
      <c r="DZ178"/>
      <c r="EA178"/>
      <c r="EB178"/>
      <c r="EC178"/>
      <c r="ED178"/>
      <c r="EE178"/>
      <c r="EF178"/>
      <c r="EG178"/>
      <c r="EH178"/>
      <c r="EI178"/>
      <c r="EJ178"/>
      <c r="EK178"/>
      <c r="EL178"/>
      <c r="EM178"/>
      <c r="EN178"/>
      <c r="EO178"/>
      <c r="EP178"/>
      <c r="EQ178"/>
      <c r="ER178"/>
      <c r="ES178"/>
      <c r="ET178"/>
      <c r="EU178"/>
      <c r="EV178"/>
      <c r="EW178"/>
      <c r="EX178"/>
      <c r="EY178"/>
      <c r="EZ178"/>
      <c r="FA178"/>
      <c r="FB178"/>
      <c r="FC178"/>
      <c r="FD178"/>
      <c r="FE178"/>
      <c r="FF178"/>
      <c r="FG178"/>
      <c r="FH178"/>
      <c r="FI178"/>
      <c r="FJ178"/>
      <c r="FK178"/>
      <c r="FL178"/>
      <c r="FM178"/>
      <c r="FN178"/>
      <c r="FO178"/>
      <c r="FP178"/>
      <c r="FQ178"/>
      <c r="FR178"/>
      <c r="FS178"/>
      <c r="FT178"/>
      <c r="FU178"/>
      <c r="FV178"/>
      <c r="FW178"/>
      <c r="FX178"/>
      <c r="FY178"/>
      <c r="FZ178"/>
      <c r="GA178"/>
      <c r="GB178"/>
      <c r="GC178"/>
      <c r="GD178"/>
      <c r="GE178"/>
      <c r="GF178"/>
      <c r="GG178"/>
      <c r="GH178"/>
      <c r="GI178"/>
      <c r="GJ178"/>
      <c r="GK178"/>
      <c r="GL178"/>
      <c r="GM178"/>
      <c r="GN178"/>
      <c r="GO178"/>
      <c r="GP178"/>
      <c r="GQ178"/>
      <c r="GR178"/>
      <c r="GS178"/>
      <c r="GT178"/>
      <c r="GU178"/>
      <c r="GV178"/>
      <c r="GW178"/>
      <c r="GX178"/>
      <c r="GY178"/>
      <c r="GZ178"/>
      <c r="HA178"/>
      <c r="HB178"/>
      <c r="HC178"/>
      <c r="HD178"/>
      <c r="HE178"/>
      <c r="HF178"/>
      <c r="HG178"/>
      <c r="HH178"/>
      <c r="HI178"/>
      <c r="HJ178"/>
      <c r="HK178"/>
      <c r="HL178"/>
      <c r="HM178"/>
      <c r="HN178"/>
      <c r="HO178"/>
      <c r="HP178"/>
      <c r="HQ178"/>
      <c r="HR178"/>
      <c r="HS178"/>
      <c r="HT178"/>
      <c r="HU178"/>
      <c r="HV178"/>
      <c r="HW178"/>
      <c r="HX178"/>
      <c r="HY178"/>
      <c r="HZ178"/>
      <c r="IA178"/>
      <c r="IB178"/>
      <c r="IC178"/>
      <c r="ID178"/>
      <c r="IE178"/>
      <c r="IF178"/>
      <c r="IG178"/>
      <c r="IH178"/>
      <c r="II178"/>
      <c r="IJ178"/>
      <c r="IK178"/>
      <c r="IL178"/>
      <c r="IM178"/>
      <c r="IN178"/>
      <c r="IO178"/>
      <c r="IP178"/>
      <c r="IQ178"/>
      <c r="IR178"/>
      <c r="IS178"/>
      <c r="IT178"/>
      <c r="IU178"/>
      <c r="IV178"/>
      <c r="IW178"/>
      <c r="IX178"/>
      <c r="IY178"/>
      <c r="IZ178"/>
      <c r="JA178"/>
      <c r="JB178"/>
      <c r="JC178"/>
      <c r="JD178"/>
      <c r="JE178"/>
      <c r="JF178"/>
      <c r="JG178"/>
      <c r="JH178"/>
      <c r="JI178"/>
      <c r="JJ178"/>
      <c r="JK178"/>
      <c r="JL178"/>
      <c r="JM178"/>
      <c r="JN178"/>
      <c r="JO178"/>
      <c r="JP178"/>
      <c r="JQ178"/>
      <c r="JR178"/>
      <c r="JS178"/>
      <c r="JT178"/>
      <c r="JU178"/>
      <c r="JV178"/>
      <c r="JW178"/>
      <c r="JX178"/>
      <c r="JY178"/>
      <c r="JZ178"/>
      <c r="KA178"/>
      <c r="KB178"/>
      <c r="KC178"/>
      <c r="KD178"/>
      <c r="KE178"/>
      <c r="KF178"/>
      <c r="KG178"/>
      <c r="KH178"/>
      <c r="KI178"/>
      <c r="KJ178"/>
      <c r="KK178"/>
      <c r="KL178"/>
      <c r="KM178"/>
      <c r="KN178"/>
      <c r="KO178"/>
      <c r="KP178"/>
      <c r="KQ178"/>
      <c r="KR178"/>
      <c r="KS178"/>
      <c r="KT178"/>
      <c r="KU178"/>
      <c r="KV178"/>
      <c r="KW178"/>
      <c r="KX178"/>
      <c r="KY178"/>
      <c r="KZ178"/>
      <c r="LA178"/>
      <c r="LB178"/>
      <c r="LC178"/>
      <c r="LD178"/>
      <c r="LE178"/>
      <c r="LF178"/>
      <c r="LG178"/>
      <c r="LH178"/>
      <c r="LI178"/>
      <c r="LJ178"/>
      <c r="LK178"/>
      <c r="LL178"/>
      <c r="LM178"/>
      <c r="LN178"/>
      <c r="LO178"/>
      <c r="LP178"/>
      <c r="LQ178"/>
      <c r="LR178"/>
      <c r="LS178"/>
      <c r="LT178"/>
      <c r="LU178"/>
      <c r="LV178"/>
      <c r="LW178"/>
      <c r="LX178"/>
      <c r="LY178"/>
      <c r="LZ178"/>
      <c r="MA178"/>
      <c r="MB178"/>
      <c r="MC178"/>
      <c r="MD178"/>
      <c r="ME178"/>
      <c r="MF178"/>
      <c r="MG178"/>
      <c r="MH178"/>
      <c r="MI178"/>
      <c r="MJ178"/>
      <c r="MK178"/>
      <c r="ML178"/>
      <c r="MM178"/>
      <c r="MN178"/>
      <c r="MO178"/>
      <c r="MP178"/>
      <c r="MQ178"/>
      <c r="MR178"/>
      <c r="MS178"/>
      <c r="MT178"/>
      <c r="MU178"/>
      <c r="MV178"/>
      <c r="MW178"/>
      <c r="MX178"/>
      <c r="MY178"/>
      <c r="MZ178"/>
      <c r="NA178"/>
      <c r="NB178"/>
      <c r="NC178"/>
      <c r="ND178"/>
      <c r="NE178"/>
      <c r="NF178"/>
      <c r="NG178"/>
      <c r="NH178"/>
      <c r="NI178"/>
      <c r="NJ178"/>
      <c r="NK178"/>
      <c r="NL178"/>
      <c r="NM178"/>
      <c r="NN178"/>
      <c r="NO178"/>
      <c r="NP178"/>
      <c r="NQ178"/>
      <c r="NR178"/>
      <c r="NS178"/>
      <c r="NT178"/>
      <c r="NU178"/>
      <c r="NV178"/>
      <c r="NW178"/>
      <c r="NX178"/>
      <c r="NY178"/>
      <c r="NZ178"/>
      <c r="OA178"/>
      <c r="OB178"/>
      <c r="OC178"/>
      <c r="OD178"/>
      <c r="OE178"/>
      <c r="OF178"/>
      <c r="OG178"/>
      <c r="OH178"/>
      <c r="OI178"/>
      <c r="OJ178"/>
      <c r="OK178"/>
      <c r="OL178"/>
      <c r="OM178"/>
      <c r="ON178"/>
      <c r="OO178"/>
      <c r="OP178"/>
      <c r="OQ178"/>
      <c r="OR178"/>
      <c r="OS178"/>
      <c r="OT178"/>
      <c r="OU178"/>
      <c r="OV178"/>
      <c r="OW178"/>
      <c r="OX178"/>
      <c r="OY178"/>
      <c r="OZ178"/>
      <c r="PA178"/>
      <c r="PB178"/>
      <c r="PC178"/>
      <c r="PD178"/>
      <c r="PE178"/>
      <c r="PF178"/>
      <c r="PG178"/>
      <c r="PH178"/>
      <c r="PI178"/>
      <c r="PJ178"/>
      <c r="PK178"/>
      <c r="PL178"/>
      <c r="PM178"/>
      <c r="PN178"/>
      <c r="PO178"/>
      <c r="PP178"/>
      <c r="PQ178"/>
      <c r="PR178"/>
      <c r="PS178"/>
      <c r="PT178"/>
      <c r="PU178"/>
      <c r="PV178"/>
      <c r="PW178"/>
      <c r="PX178"/>
      <c r="PY178"/>
      <c r="PZ178"/>
      <c r="QA178"/>
      <c r="QB178"/>
      <c r="QC178"/>
      <c r="QD178"/>
      <c r="QE178"/>
      <c r="QF178"/>
      <c r="QG178"/>
      <c r="QH178"/>
      <c r="QI178"/>
      <c r="QJ178"/>
      <c r="QK178"/>
      <c r="QL178"/>
      <c r="QM178"/>
      <c r="QN178"/>
      <c r="QO178"/>
      <c r="QP178"/>
      <c r="QQ178"/>
      <c r="QR178"/>
      <c r="QS178"/>
      <c r="QT178"/>
      <c r="QU178"/>
      <c r="QV178"/>
      <c r="QW178"/>
      <c r="QX178"/>
      <c r="QY178"/>
      <c r="QZ178"/>
      <c r="RA178"/>
      <c r="RB178"/>
      <c r="RC178"/>
      <c r="RD178"/>
      <c r="RE178"/>
      <c r="RF178"/>
      <c r="RG178"/>
      <c r="RH178"/>
      <c r="RI178"/>
      <c r="RJ178"/>
      <c r="RK178"/>
      <c r="RL178"/>
      <c r="RM178"/>
      <c r="RN178"/>
      <c r="RO178"/>
      <c r="RP178"/>
      <c r="RQ178"/>
      <c r="RR178"/>
      <c r="RS178"/>
      <c r="RT178"/>
      <c r="RU178"/>
      <c r="RV178"/>
      <c r="RW178"/>
      <c r="RX178"/>
      <c r="RY178"/>
      <c r="RZ178"/>
      <c r="SA178"/>
      <c r="SB178"/>
      <c r="SC178"/>
      <c r="SD178"/>
      <c r="SE178"/>
      <c r="SF178"/>
      <c r="SG178"/>
      <c r="SH178"/>
      <c r="SI178"/>
      <c r="SJ178"/>
      <c r="SK178"/>
      <c r="SL178"/>
      <c r="SM178"/>
      <c r="SN178"/>
      <c r="SO178"/>
      <c r="SP178"/>
      <c r="SQ178"/>
      <c r="SR178"/>
      <c r="SS178"/>
      <c r="ST178"/>
      <c r="SU178"/>
      <c r="SV178"/>
      <c r="SW178"/>
      <c r="SX178"/>
      <c r="SY178"/>
      <c r="SZ178"/>
      <c r="TA178"/>
      <c r="TB178"/>
      <c r="TC178"/>
      <c r="TD178"/>
      <c r="TE178"/>
      <c r="TF178"/>
      <c r="TG178"/>
      <c r="TH178"/>
      <c r="TI178"/>
      <c r="TJ178"/>
      <c r="TK178"/>
      <c r="TL178"/>
      <c r="TM178"/>
      <c r="TN178"/>
      <c r="TO178"/>
      <c r="TP178"/>
      <c r="TQ178"/>
      <c r="TR178"/>
      <c r="TS178"/>
      <c r="TT178"/>
      <c r="TU178"/>
      <c r="TV178"/>
      <c r="TW178"/>
      <c r="TX178"/>
      <c r="TY178"/>
      <c r="TZ178"/>
      <c r="UA178"/>
      <c r="UB178"/>
      <c r="UC178"/>
      <c r="UD178"/>
      <c r="UE178"/>
      <c r="UF178"/>
      <c r="UG178"/>
      <c r="UH178"/>
      <c r="UI178"/>
      <c r="UJ178"/>
      <c r="UK178"/>
      <c r="UL178"/>
      <c r="UM178"/>
      <c r="UN178"/>
      <c r="UO178"/>
      <c r="UP178"/>
      <c r="UQ178"/>
      <c r="UR178"/>
      <c r="US178"/>
      <c r="UT178"/>
      <c r="UU178"/>
      <c r="UV178"/>
      <c r="UW178"/>
      <c r="UX178"/>
      <c r="UY178"/>
      <c r="UZ178"/>
      <c r="VA178"/>
      <c r="VB178"/>
      <c r="VC178"/>
      <c r="VD178"/>
      <c r="VE178"/>
      <c r="VF178"/>
      <c r="VG178"/>
      <c r="VH178"/>
      <c r="VI178"/>
      <c r="VJ178"/>
      <c r="VK178"/>
      <c r="VL178"/>
      <c r="VM178"/>
      <c r="VN178"/>
      <c r="VO178"/>
      <c r="VP178"/>
      <c r="VQ178"/>
      <c r="VR178"/>
      <c r="VS178"/>
      <c r="VT178"/>
      <c r="VU178"/>
      <c r="VV178"/>
      <c r="VW178"/>
      <c r="VX178"/>
      <c r="VY178"/>
      <c r="VZ178"/>
      <c r="WA178"/>
      <c r="WB178"/>
      <c r="WC178"/>
      <c r="WD178"/>
      <c r="WE178"/>
      <c r="WF178"/>
      <c r="WG178"/>
      <c r="WH178"/>
      <c r="WI178"/>
      <c r="WJ178"/>
      <c r="WK178"/>
      <c r="WL178"/>
      <c r="WM178"/>
      <c r="WN178"/>
      <c r="WO178"/>
      <c r="WP178"/>
      <c r="WQ178"/>
      <c r="WR178"/>
      <c r="WS178"/>
      <c r="WT178"/>
      <c r="WU178"/>
      <c r="WV178"/>
      <c r="WW178"/>
      <c r="WX178"/>
      <c r="WY178"/>
      <c r="WZ178"/>
      <c r="XA178"/>
      <c r="XB178"/>
      <c r="XC178"/>
      <c r="XD178"/>
      <c r="XE178"/>
      <c r="XF178"/>
      <c r="XG178"/>
      <c r="XH178"/>
      <c r="XI178"/>
      <c r="XJ178"/>
      <c r="XK178"/>
      <c r="XL178"/>
      <c r="XM178"/>
      <c r="XN178"/>
      <c r="XO178"/>
      <c r="XP178"/>
      <c r="XQ178"/>
      <c r="XR178"/>
      <c r="XS178"/>
      <c r="XT178"/>
      <c r="XU178"/>
      <c r="XV178"/>
      <c r="XW178"/>
      <c r="XX178"/>
      <c r="XY178"/>
      <c r="XZ178"/>
      <c r="YA178"/>
      <c r="YB178"/>
      <c r="YC178"/>
      <c r="YD178"/>
      <c r="YE178"/>
      <c r="YF178"/>
      <c r="YG178"/>
      <c r="YH178"/>
      <c r="YI178"/>
      <c r="YJ178"/>
      <c r="YK178"/>
      <c r="YL178"/>
      <c r="YM178"/>
      <c r="YN178"/>
      <c r="YO178"/>
      <c r="YP178"/>
      <c r="YQ178"/>
      <c r="YR178"/>
      <c r="YS178"/>
      <c r="YT178"/>
      <c r="YU178"/>
      <c r="YV178"/>
      <c r="YW178"/>
      <c r="YX178"/>
      <c r="YY178"/>
      <c r="YZ178"/>
      <c r="ZA178"/>
      <c r="ZB178"/>
      <c r="ZC178"/>
      <c r="ZD178"/>
      <c r="ZE178"/>
      <c r="ZF178"/>
      <c r="ZG178"/>
      <c r="ZH178"/>
      <c r="ZI178"/>
      <c r="ZJ178"/>
      <c r="ZK178"/>
      <c r="ZL178"/>
      <c r="ZM178"/>
      <c r="ZN178"/>
      <c r="ZO178"/>
      <c r="ZP178"/>
      <c r="ZQ178"/>
      <c r="ZR178"/>
      <c r="ZS178"/>
      <c r="ZT178"/>
      <c r="ZU178"/>
      <c r="ZV178"/>
      <c r="ZW178"/>
      <c r="ZX178"/>
      <c r="ZY178"/>
      <c r="ZZ178"/>
      <c r="AAA178"/>
      <c r="AAB178"/>
      <c r="AAC178"/>
      <c r="AAD178"/>
      <c r="AAE178"/>
      <c r="AAF178"/>
      <c r="AAG178"/>
      <c r="AAH178"/>
      <c r="AAI178"/>
      <c r="AAJ178"/>
      <c r="AAK178"/>
      <c r="AAL178"/>
      <c r="AAM178"/>
      <c r="AAN178"/>
      <c r="AAO178"/>
      <c r="AAP178"/>
      <c r="AAQ178"/>
      <c r="AAR178"/>
      <c r="AAS178"/>
      <c r="AAT178"/>
      <c r="AAU178"/>
      <c r="AAV178"/>
      <c r="AAW178"/>
      <c r="AAX178"/>
      <c r="AAY178"/>
      <c r="AAZ178"/>
      <c r="ABA178"/>
      <c r="ABB178"/>
      <c r="ABC178"/>
      <c r="ABD178"/>
      <c r="ABE178"/>
      <c r="ABF178"/>
      <c r="ABG178"/>
      <c r="ABH178"/>
      <c r="ABI178"/>
      <c r="ABJ178"/>
      <c r="ABK178"/>
      <c r="ABL178"/>
      <c r="ABM178"/>
      <c r="ABN178"/>
      <c r="ABO178"/>
      <c r="ABP178"/>
      <c r="ABQ178"/>
      <c r="ABR178"/>
      <c r="ABS178"/>
      <c r="ABT178"/>
      <c r="ABU178"/>
      <c r="ABV178"/>
      <c r="ABW178"/>
      <c r="ABX178"/>
      <c r="ABY178"/>
      <c r="ABZ178"/>
      <c r="ACA178"/>
      <c r="ACB178"/>
      <c r="ACC178"/>
      <c r="ACD178"/>
      <c r="ACE178"/>
      <c r="ACF178"/>
      <c r="ACG178"/>
      <c r="ACH178"/>
      <c r="ACI178"/>
      <c r="ACJ178"/>
      <c r="ACK178"/>
      <c r="ACL178"/>
      <c r="ACM178"/>
      <c r="ACN178"/>
      <c r="ACO178"/>
      <c r="ACP178"/>
      <c r="ACQ178"/>
      <c r="ACR178"/>
      <c r="ACS178"/>
      <c r="ACT178"/>
      <c r="ACU178"/>
      <c r="ACV178"/>
      <c r="ACW178"/>
      <c r="ACX178"/>
      <c r="ACY178"/>
      <c r="ACZ178"/>
      <c r="ADA178"/>
      <c r="ADB178"/>
      <c r="ADC178"/>
      <c r="ADD178"/>
      <c r="ADE178"/>
      <c r="ADF178"/>
      <c r="ADG178"/>
      <c r="ADH178"/>
      <c r="ADI178"/>
      <c r="ADJ178"/>
      <c r="ADK178"/>
      <c r="ADL178"/>
      <c r="ADM178"/>
      <c r="ADN178"/>
      <c r="ADO178"/>
      <c r="ADP178"/>
      <c r="ADQ178"/>
      <c r="ADR178"/>
      <c r="ADS178"/>
      <c r="ADT178"/>
      <c r="ADU178"/>
      <c r="ADV178"/>
      <c r="ADW178"/>
      <c r="ADX178"/>
      <c r="ADY178"/>
      <c r="ADZ178"/>
      <c r="AEA178"/>
      <c r="AEB178"/>
      <c r="AEC178"/>
      <c r="AED178"/>
      <c r="AEE178"/>
      <c r="AEF178"/>
      <c r="AEG178"/>
      <c r="AEH178"/>
      <c r="AEI178"/>
      <c r="AEJ178"/>
      <c r="AEK178"/>
      <c r="AEL178"/>
      <c r="AEM178"/>
      <c r="AEN178"/>
      <c r="AEO178"/>
      <c r="AEP178"/>
      <c r="AEQ178"/>
      <c r="AER178"/>
      <c r="AES178"/>
      <c r="AET178"/>
      <c r="AEU178"/>
      <c r="AEV178"/>
      <c r="AEW178"/>
      <c r="AEX178"/>
      <c r="AEY178"/>
      <c r="AEZ178"/>
      <c r="AFA178"/>
      <c r="AFB178"/>
      <c r="AFC178"/>
      <c r="AFD178"/>
      <c r="AFE178"/>
      <c r="AFF178"/>
      <c r="AFG178"/>
      <c r="AFH178"/>
      <c r="AFI178"/>
      <c r="AFJ178"/>
      <c r="AFK178"/>
      <c r="AFL178"/>
      <c r="AFM178"/>
      <c r="AFN178"/>
      <c r="AFO178"/>
      <c r="AFP178"/>
      <c r="AFQ178"/>
      <c r="AFR178"/>
      <c r="AFS178"/>
      <c r="AFT178"/>
      <c r="AFU178"/>
      <c r="AFV178"/>
      <c r="AFW178"/>
      <c r="AFX178"/>
      <c r="AFY178"/>
      <c r="AFZ178"/>
      <c r="AGA178"/>
      <c r="AGB178"/>
      <c r="AGC178"/>
      <c r="AGD178"/>
      <c r="AGE178"/>
      <c r="AGF178"/>
      <c r="AGG178"/>
      <c r="AGH178"/>
      <c r="AGI178"/>
      <c r="AGJ178"/>
      <c r="AGK178"/>
      <c r="AGL178"/>
      <c r="AGM178"/>
      <c r="AGN178"/>
      <c r="AGO178"/>
      <c r="AGP178"/>
      <c r="AGQ178"/>
      <c r="AGR178"/>
      <c r="AGS178"/>
      <c r="AGT178"/>
      <c r="AGU178"/>
      <c r="AGV178"/>
      <c r="AGW178"/>
      <c r="AGX178"/>
      <c r="AGY178"/>
      <c r="AGZ178"/>
      <c r="AHA178"/>
      <c r="AHB178"/>
      <c r="AHC178"/>
      <c r="AHD178"/>
      <c r="AHE178"/>
      <c r="AHF178"/>
      <c r="AHG178"/>
      <c r="AHH178"/>
      <c r="AHI178"/>
      <c r="AHJ178"/>
      <c r="AHK178"/>
      <c r="AHL178"/>
      <c r="AHM178"/>
      <c r="AHN178"/>
      <c r="AHO178"/>
      <c r="AHP178"/>
      <c r="AHQ178"/>
      <c r="AHR178"/>
      <c r="AHS178"/>
      <c r="AHT178"/>
      <c r="AHU178"/>
      <c r="AHV178"/>
      <c r="AHW178"/>
      <c r="AHX178"/>
      <c r="AHY178"/>
      <c r="AHZ178"/>
      <c r="AIA178"/>
      <c r="AIB178"/>
      <c r="AIC178"/>
      <c r="AID178"/>
      <c r="AIE178"/>
      <c r="AIF178"/>
      <c r="AIG178"/>
      <c r="AIH178"/>
      <c r="AII178"/>
      <c r="AIJ178"/>
      <c r="AIK178"/>
      <c r="AIL178"/>
      <c r="AIM178"/>
      <c r="AIN178"/>
      <c r="AIO178"/>
      <c r="AIP178"/>
      <c r="AIQ178"/>
      <c r="AIR178"/>
      <c r="AIS178"/>
      <c r="AIT178"/>
      <c r="AIU178"/>
      <c r="AIV178"/>
      <c r="AIW178"/>
      <c r="AIX178"/>
      <c r="AIY178"/>
      <c r="AIZ178"/>
      <c r="AJA178"/>
      <c r="AJB178"/>
      <c r="AJC178"/>
      <c r="AJD178"/>
      <c r="AJE178"/>
      <c r="AJF178"/>
      <c r="AJG178"/>
      <c r="AJH178"/>
      <c r="AJI178"/>
      <c r="AJJ178"/>
      <c r="AJK178"/>
      <c r="AJL178"/>
      <c r="AJM178"/>
      <c r="AJN178"/>
      <c r="AJO178"/>
      <c r="AJP178"/>
      <c r="AJQ178"/>
      <c r="AJR178"/>
      <c r="AJS178"/>
      <c r="AJT178"/>
      <c r="AJU178"/>
      <c r="AJV178"/>
      <c r="AJW178"/>
      <c r="AJX178"/>
      <c r="AJY178"/>
      <c r="AJZ178"/>
      <c r="AKA178"/>
      <c r="AKB178"/>
      <c r="AKC178"/>
      <c r="AKD178"/>
      <c r="AKE178"/>
      <c r="AKF178"/>
      <c r="AKG178"/>
      <c r="AKH178"/>
      <c r="AKI178"/>
      <c r="AKJ178"/>
      <c r="AKK178"/>
      <c r="AKL178"/>
      <c r="AKM178"/>
      <c r="AKN178"/>
      <c r="AKO178"/>
      <c r="AKP178"/>
      <c r="AKQ178"/>
      <c r="AKR178"/>
      <c r="AKS178"/>
      <c r="AKT178"/>
      <c r="AKU178"/>
      <c r="AKV178"/>
      <c r="AKW178"/>
      <c r="AKX178"/>
      <c r="AKY178"/>
      <c r="AKZ178"/>
      <c r="ALA178"/>
      <c r="ALB178"/>
      <c r="ALC178"/>
      <c r="ALD178"/>
      <c r="ALE178"/>
      <c r="ALF178"/>
      <c r="ALG178"/>
      <c r="ALH178"/>
      <c r="ALI178"/>
      <c r="ALJ178"/>
      <c r="ALK178"/>
      <c r="ALL178"/>
      <c r="ALM178"/>
      <c r="ALN178"/>
      <c r="ALO178"/>
      <c r="ALP178"/>
      <c r="ALQ178"/>
      <c r="ALR178"/>
      <c r="ALS178"/>
      <c r="ALT178"/>
      <c r="ALU178"/>
      <c r="ALV178"/>
      <c r="ALW178"/>
      <c r="ALX178"/>
      <c r="ALY178"/>
      <c r="ALZ178"/>
      <c r="AMA178"/>
      <c r="AMB178"/>
      <c r="AMC178"/>
      <c r="AMD178"/>
      <c r="AME178"/>
      <c r="AMF178"/>
      <c r="AMG178"/>
      <c r="AMH178"/>
      <c r="AMI178"/>
      <c r="AMJ178"/>
      <c r="AMK178"/>
      <c r="AML178"/>
      <c r="AMM178"/>
      <c r="AMN178"/>
      <c r="AMO178"/>
    </row>
    <row r="179" spans="1:1029" s="13" customFormat="1" ht="14.1" customHeight="1">
      <c r="A179" s="11" t="str">
        <f>SUBSTITUTE(CONCATENATE(G179,H179)," ","")</f>
        <v>Purpose</v>
      </c>
      <c r="B179" s="12"/>
      <c r="C179" s="11" t="s">
        <v>1736</v>
      </c>
      <c r="D179" s="11"/>
      <c r="E179" s="11"/>
      <c r="F179" s="11" t="str">
        <f>CONCATENATE(IF(G179="","",CONCATENATE(G179,"_ ")),H179,". Details")</f>
        <v>Purpose. Details</v>
      </c>
      <c r="G179" s="11"/>
      <c r="H179" s="24" t="s">
        <v>1529</v>
      </c>
      <c r="I179" s="11"/>
      <c r="J179" s="11"/>
      <c r="K179" s="11"/>
      <c r="L179" s="11"/>
      <c r="M179" s="11"/>
      <c r="N179" s="11"/>
      <c r="O179" s="11"/>
      <c r="P179" s="11"/>
      <c r="Q179" s="11"/>
      <c r="R179" s="11" t="s">
        <v>1483</v>
      </c>
      <c r="S179" s="11"/>
      <c r="T179" s="11"/>
      <c r="U179" s="11"/>
      <c r="V179" s="11"/>
      <c r="W179" s="11"/>
      <c r="X179" s="11"/>
      <c r="Y179" s="11" t="s">
        <v>1485</v>
      </c>
      <c r="Z179" s="11"/>
      <c r="AA179" s="11"/>
      <c r="AB179" s="11"/>
      <c r="AC179" s="11"/>
      <c r="AD179" s="11"/>
      <c r="AE179" s="11"/>
      <c r="AF179" s="73">
        <v>20180314</v>
      </c>
    </row>
    <row r="180" spans="1:1029">
      <c r="A180" s="14" t="str">
        <f>SUBSTITUTE(CONCATENATE(I180,J180,IF(K180="Identifier","ID",IF(AND(K180="Text",OR(I180&lt;&gt;"",J180&lt;&gt;"")),"",K180)),IF(AND(M180&lt;&gt;"Text",K180&lt;&gt;M180,NOT(AND(K180="URI",M180="Identifier")),NOT(AND(K180="UUID",M180="Identifier")),NOT(AND(K180="OID",M180="Identifier"))),IF(M180="Identifier","ID",M180),""))," ","")</f>
        <v>TypeCode</v>
      </c>
      <c r="B180" s="19" t="s">
        <v>1502</v>
      </c>
      <c r="C180" s="13" t="s">
        <v>1737</v>
      </c>
      <c r="E180" s="16" t="s">
        <v>1738</v>
      </c>
      <c r="F180" s="14" t="str">
        <f>CONCATENATE( IF(G180="","",CONCATENATE(G180,"_ ")),H180,". ",IF(I180="","",CONCATENATE(I180,"_ ")),L180,IF(OR(I180&lt;&gt;"",L180&lt;&gt;M180),CONCATENATE(". ",M180),""))</f>
        <v>Purpose. Type Code. Code</v>
      </c>
      <c r="H180" s="14" t="s">
        <v>1529</v>
      </c>
      <c r="I180" s="14"/>
      <c r="J180" s="14" t="s">
        <v>1567</v>
      </c>
      <c r="K180" s="14" t="s">
        <v>1489</v>
      </c>
      <c r="L180" s="14" t="str">
        <f>IF(J180&lt;&gt;"",CONCATENATE(J180," ",K180),K180)</f>
        <v>Type Code</v>
      </c>
      <c r="M180" s="14" t="s">
        <v>1489</v>
      </c>
      <c r="N180" s="14"/>
      <c r="O180" s="14" t="str">
        <f>IF(N180&lt;&gt;"",CONCATENATE(N180,"_ ",M180,". Type"),CONCATENATE(M180,". Type"))</f>
        <v>Code. Type</v>
      </c>
      <c r="P180" s="14"/>
      <c r="Q180" s="14"/>
      <c r="R180" s="14" t="s">
        <v>1490</v>
      </c>
      <c r="S180" s="14"/>
      <c r="T180" s="14" t="s">
        <v>1739</v>
      </c>
      <c r="U180" s="14"/>
      <c r="V180" s="14"/>
      <c r="W180" s="14"/>
      <c r="X180" s="14"/>
      <c r="Y180" s="14" t="s">
        <v>1485</v>
      </c>
      <c r="Z180" s="14"/>
      <c r="AA180" s="14"/>
      <c r="AB180" s="14"/>
      <c r="AC180" s="14"/>
      <c r="AD180" s="14"/>
      <c r="AE180" s="14"/>
      <c r="AF180" s="17" t="s">
        <v>1537</v>
      </c>
      <c r="AG180"/>
      <c r="AH180"/>
      <c r="AI180"/>
      <c r="AJ180"/>
      <c r="AK180"/>
      <c r="AL180"/>
      <c r="AM180"/>
      <c r="AN180"/>
      <c r="AO180"/>
      <c r="AP180"/>
      <c r="AQ180"/>
      <c r="AR180"/>
      <c r="AS180"/>
      <c r="AT180"/>
      <c r="AU180"/>
      <c r="AV180"/>
      <c r="AW180"/>
      <c r="AX180"/>
      <c r="AY180"/>
      <c r="AZ180"/>
      <c r="BA180"/>
      <c r="BB180"/>
      <c r="BC180"/>
      <c r="BD180"/>
      <c r="BE180"/>
      <c r="BF180"/>
      <c r="BG180"/>
      <c r="BH180"/>
      <c r="BI180"/>
      <c r="BJ180"/>
      <c r="BK180"/>
      <c r="BL180"/>
      <c r="BM180"/>
      <c r="BN180"/>
      <c r="BO180"/>
      <c r="BP180"/>
      <c r="BQ180"/>
      <c r="BR180"/>
      <c r="BS180"/>
      <c r="BT180"/>
      <c r="BU180"/>
      <c r="BV180"/>
      <c r="BW180"/>
      <c r="BX180"/>
      <c r="BY180"/>
      <c r="BZ180"/>
      <c r="CA180"/>
      <c r="CB180"/>
      <c r="CC180"/>
      <c r="CD180"/>
      <c r="CE180"/>
      <c r="CF180"/>
      <c r="CG180"/>
      <c r="CH180"/>
      <c r="CI180"/>
      <c r="CJ180"/>
      <c r="CK180"/>
      <c r="CL180"/>
      <c r="CM180"/>
      <c r="CN180"/>
      <c r="CO180"/>
      <c r="CP180"/>
      <c r="CQ180"/>
      <c r="CR180"/>
      <c r="CS180"/>
      <c r="CT180"/>
      <c r="CU180"/>
      <c r="CV180"/>
      <c r="CW180"/>
      <c r="CX180"/>
      <c r="CY180"/>
      <c r="CZ180"/>
      <c r="DA180"/>
      <c r="DB180"/>
      <c r="DC180"/>
      <c r="DD180"/>
      <c r="DE180"/>
      <c r="DF180"/>
      <c r="DG180"/>
      <c r="DH180"/>
      <c r="DI180"/>
      <c r="DJ180"/>
      <c r="DK180"/>
      <c r="DL180"/>
      <c r="DM180"/>
      <c r="DN180"/>
      <c r="DO180"/>
      <c r="DP180"/>
      <c r="DQ180"/>
      <c r="DR180"/>
      <c r="DS180"/>
      <c r="DT180"/>
      <c r="DU180"/>
      <c r="DV180"/>
      <c r="DW180"/>
      <c r="DX180"/>
      <c r="DY180"/>
      <c r="DZ180"/>
      <c r="EA180"/>
      <c r="EB180"/>
      <c r="EC180"/>
      <c r="ED180"/>
      <c r="EE180"/>
      <c r="EF180"/>
      <c r="EG180"/>
      <c r="EH180"/>
      <c r="EI180"/>
      <c r="EJ180"/>
      <c r="EK180"/>
      <c r="EL180"/>
      <c r="EM180"/>
      <c r="EN180"/>
      <c r="EO180"/>
      <c r="EP180"/>
      <c r="EQ180"/>
      <c r="ER180"/>
      <c r="ES180"/>
      <c r="ET180"/>
      <c r="EU180"/>
      <c r="EV180"/>
      <c r="EW180"/>
      <c r="EX180"/>
      <c r="EY180"/>
      <c r="EZ180"/>
      <c r="FA180"/>
      <c r="FB180"/>
      <c r="FC180"/>
      <c r="FD180"/>
      <c r="FE180"/>
      <c r="FF180"/>
      <c r="FG180"/>
      <c r="FH180"/>
      <c r="FI180"/>
      <c r="FJ180"/>
      <c r="FK180"/>
      <c r="FL180"/>
      <c r="FM180"/>
      <c r="FN180"/>
      <c r="FO180"/>
      <c r="FP180"/>
      <c r="FQ180"/>
      <c r="FR180"/>
      <c r="FS180"/>
      <c r="FT180"/>
      <c r="FU180"/>
      <c r="FV180"/>
      <c r="FW180"/>
      <c r="FX180"/>
      <c r="FY180"/>
      <c r="FZ180"/>
      <c r="GA180"/>
      <c r="GB180"/>
      <c r="GC180"/>
      <c r="GD180"/>
      <c r="GE180"/>
      <c r="GF180"/>
      <c r="GG180"/>
      <c r="GH180"/>
      <c r="GI180"/>
      <c r="GJ180"/>
      <c r="GK180"/>
      <c r="GL180"/>
      <c r="GM180"/>
      <c r="GN180"/>
      <c r="GO180"/>
      <c r="GP180"/>
      <c r="GQ180"/>
      <c r="GR180"/>
      <c r="GS180"/>
      <c r="GT180"/>
      <c r="GU180"/>
      <c r="GV180"/>
      <c r="GW180"/>
      <c r="GX180"/>
      <c r="GY180"/>
      <c r="GZ180"/>
      <c r="HA180"/>
      <c r="HB180"/>
      <c r="HC180"/>
      <c r="HD180"/>
      <c r="HE180"/>
      <c r="HF180"/>
      <c r="HG180"/>
      <c r="HH180"/>
      <c r="HI180"/>
      <c r="HJ180"/>
      <c r="HK180"/>
      <c r="HL180"/>
      <c r="HM180"/>
      <c r="HN180"/>
      <c r="HO180"/>
      <c r="HP180"/>
      <c r="HQ180"/>
      <c r="HR180"/>
      <c r="HS180"/>
      <c r="HT180"/>
      <c r="HU180"/>
      <c r="HV180"/>
      <c r="HW180"/>
      <c r="HX180"/>
      <c r="HY180"/>
      <c r="HZ180"/>
      <c r="IA180"/>
      <c r="IB180"/>
      <c r="IC180"/>
      <c r="ID180"/>
      <c r="IE180"/>
      <c r="IF180"/>
      <c r="IG180"/>
      <c r="IH180"/>
      <c r="II180"/>
      <c r="IJ180"/>
      <c r="IK180"/>
      <c r="IL180"/>
      <c r="IM180"/>
      <c r="IN180"/>
      <c r="IO180"/>
      <c r="IP180"/>
      <c r="IQ180"/>
      <c r="IR180"/>
      <c r="IS180"/>
      <c r="IT180"/>
      <c r="IU180"/>
      <c r="IV180"/>
      <c r="IW180"/>
      <c r="IX180"/>
      <c r="IY180"/>
      <c r="IZ180"/>
      <c r="JA180"/>
      <c r="JB180"/>
      <c r="JC180"/>
      <c r="JD180"/>
      <c r="JE180"/>
      <c r="JF180"/>
      <c r="JG180"/>
      <c r="JH180"/>
      <c r="JI180"/>
      <c r="JJ180"/>
      <c r="JK180"/>
      <c r="JL180"/>
      <c r="JM180"/>
      <c r="JN180"/>
      <c r="JO180"/>
      <c r="JP180"/>
      <c r="JQ180"/>
      <c r="JR180"/>
      <c r="JS180"/>
      <c r="JT180"/>
      <c r="JU180"/>
      <c r="JV180"/>
      <c r="JW180"/>
      <c r="JX180"/>
      <c r="JY180"/>
      <c r="JZ180"/>
      <c r="KA180"/>
      <c r="KB180"/>
      <c r="KC180"/>
      <c r="KD180"/>
      <c r="KE180"/>
      <c r="KF180"/>
      <c r="KG180"/>
      <c r="KH180"/>
      <c r="KI180"/>
      <c r="KJ180"/>
      <c r="KK180"/>
      <c r="KL180"/>
      <c r="KM180"/>
      <c r="KN180"/>
      <c r="KO180"/>
      <c r="KP180"/>
      <c r="KQ180"/>
      <c r="KR180"/>
      <c r="KS180"/>
      <c r="KT180"/>
      <c r="KU180"/>
      <c r="KV180"/>
      <c r="KW180"/>
      <c r="KX180"/>
      <c r="KY180"/>
      <c r="KZ180"/>
      <c r="LA180"/>
      <c r="LB180"/>
      <c r="LC180"/>
      <c r="LD180"/>
      <c r="LE180"/>
      <c r="LF180"/>
      <c r="LG180"/>
      <c r="LH180"/>
      <c r="LI180"/>
      <c r="LJ180"/>
      <c r="LK180"/>
      <c r="LL180"/>
      <c r="LM180"/>
      <c r="LN180"/>
      <c r="LO180"/>
      <c r="LP180"/>
      <c r="LQ180"/>
      <c r="LR180"/>
      <c r="LS180"/>
      <c r="LT180"/>
      <c r="LU180"/>
      <c r="LV180"/>
      <c r="LW180"/>
      <c r="LX180"/>
      <c r="LY180"/>
      <c r="LZ180"/>
      <c r="MA180"/>
      <c r="MB180"/>
      <c r="MC180"/>
      <c r="MD180"/>
      <c r="ME180"/>
      <c r="MF180"/>
      <c r="MG180"/>
      <c r="MH180"/>
      <c r="MI180"/>
      <c r="MJ180"/>
      <c r="MK180"/>
      <c r="ML180"/>
      <c r="MM180"/>
      <c r="MN180"/>
      <c r="MO180"/>
      <c r="MP180"/>
      <c r="MQ180"/>
      <c r="MR180"/>
      <c r="MS180"/>
      <c r="MT180"/>
      <c r="MU180"/>
      <c r="MV180"/>
      <c r="MW180"/>
      <c r="MX180"/>
      <c r="MY180"/>
      <c r="MZ180"/>
      <c r="NA180"/>
      <c r="NB180"/>
      <c r="NC180"/>
      <c r="ND180"/>
      <c r="NE180"/>
      <c r="NF180"/>
      <c r="NG180"/>
      <c r="NH180"/>
      <c r="NI180"/>
      <c r="NJ180"/>
      <c r="NK180"/>
      <c r="NL180"/>
      <c r="NM180"/>
      <c r="NN180"/>
      <c r="NO180"/>
      <c r="NP180"/>
      <c r="NQ180"/>
      <c r="NR180"/>
      <c r="NS180"/>
      <c r="NT180"/>
      <c r="NU180"/>
      <c r="NV180"/>
      <c r="NW180"/>
      <c r="NX180"/>
      <c r="NY180"/>
      <c r="NZ180"/>
      <c r="OA180"/>
      <c r="OB180"/>
      <c r="OC180"/>
      <c r="OD180"/>
      <c r="OE180"/>
      <c r="OF180"/>
      <c r="OG180"/>
      <c r="OH180"/>
      <c r="OI180"/>
      <c r="OJ180"/>
      <c r="OK180"/>
      <c r="OL180"/>
      <c r="OM180"/>
      <c r="ON180"/>
      <c r="OO180"/>
      <c r="OP180"/>
      <c r="OQ180"/>
      <c r="OR180"/>
      <c r="OS180"/>
      <c r="OT180"/>
      <c r="OU180"/>
      <c r="OV180"/>
      <c r="OW180"/>
      <c r="OX180"/>
      <c r="OY180"/>
      <c r="OZ180"/>
      <c r="PA180"/>
      <c r="PB180"/>
      <c r="PC180"/>
      <c r="PD180"/>
      <c r="PE180"/>
      <c r="PF180"/>
      <c r="PG180"/>
      <c r="PH180"/>
      <c r="PI180"/>
      <c r="PJ180"/>
      <c r="PK180"/>
      <c r="PL180"/>
      <c r="PM180"/>
      <c r="PN180"/>
      <c r="PO180"/>
      <c r="PP180"/>
      <c r="PQ180"/>
      <c r="PR180"/>
      <c r="PS180"/>
      <c r="PT180"/>
      <c r="PU180"/>
      <c r="PV180"/>
      <c r="PW180"/>
      <c r="PX180"/>
      <c r="PY180"/>
      <c r="PZ180"/>
      <c r="QA180"/>
      <c r="QB180"/>
      <c r="QC180"/>
      <c r="QD180"/>
      <c r="QE180"/>
      <c r="QF180"/>
      <c r="QG180"/>
      <c r="QH180"/>
      <c r="QI180"/>
      <c r="QJ180"/>
      <c r="QK180"/>
      <c r="QL180"/>
      <c r="QM180"/>
      <c r="QN180"/>
      <c r="QO180"/>
      <c r="QP180"/>
      <c r="QQ180"/>
      <c r="QR180"/>
      <c r="QS180"/>
      <c r="QT180"/>
      <c r="QU180"/>
      <c r="QV180"/>
      <c r="QW180"/>
      <c r="QX180"/>
      <c r="QY180"/>
      <c r="QZ180"/>
      <c r="RA180"/>
      <c r="RB180"/>
      <c r="RC180"/>
      <c r="RD180"/>
      <c r="RE180"/>
      <c r="RF180"/>
      <c r="RG180"/>
      <c r="RH180"/>
      <c r="RI180"/>
      <c r="RJ180"/>
      <c r="RK180"/>
      <c r="RL180"/>
      <c r="RM180"/>
      <c r="RN180"/>
      <c r="RO180"/>
      <c r="RP180"/>
      <c r="RQ180"/>
      <c r="RR180"/>
      <c r="RS180"/>
      <c r="RT180"/>
      <c r="RU180"/>
      <c r="RV180"/>
      <c r="RW180"/>
      <c r="RX180"/>
      <c r="RY180"/>
      <c r="RZ180"/>
      <c r="SA180"/>
      <c r="SB180"/>
      <c r="SC180"/>
      <c r="SD180"/>
      <c r="SE180"/>
      <c r="SF180"/>
      <c r="SG180"/>
      <c r="SH180"/>
      <c r="SI180"/>
      <c r="SJ180"/>
      <c r="SK180"/>
      <c r="SL180"/>
      <c r="SM180"/>
      <c r="SN180"/>
      <c r="SO180"/>
      <c r="SP180"/>
      <c r="SQ180"/>
      <c r="SR180"/>
      <c r="SS180"/>
      <c r="ST180"/>
      <c r="SU180"/>
      <c r="SV180"/>
      <c r="SW180"/>
      <c r="SX180"/>
      <c r="SY180"/>
      <c r="SZ180"/>
      <c r="TA180"/>
      <c r="TB180"/>
      <c r="TC180"/>
      <c r="TD180"/>
      <c r="TE180"/>
      <c r="TF180"/>
      <c r="TG180"/>
      <c r="TH180"/>
      <c r="TI180"/>
      <c r="TJ180"/>
      <c r="TK180"/>
      <c r="TL180"/>
      <c r="TM180"/>
      <c r="TN180"/>
      <c r="TO180"/>
      <c r="TP180"/>
      <c r="TQ180"/>
      <c r="TR180"/>
      <c r="TS180"/>
      <c r="TT180"/>
      <c r="TU180"/>
      <c r="TV180"/>
      <c r="TW180"/>
      <c r="TX180"/>
      <c r="TY180"/>
      <c r="TZ180"/>
      <c r="UA180"/>
      <c r="UB180"/>
      <c r="UC180"/>
      <c r="UD180"/>
      <c r="UE180"/>
      <c r="UF180"/>
      <c r="UG180"/>
      <c r="UH180"/>
      <c r="UI180"/>
      <c r="UJ180"/>
      <c r="UK180"/>
      <c r="UL180"/>
      <c r="UM180"/>
      <c r="UN180"/>
      <c r="UO180"/>
      <c r="UP180"/>
      <c r="UQ180"/>
      <c r="UR180"/>
      <c r="US180"/>
      <c r="UT180"/>
      <c r="UU180"/>
      <c r="UV180"/>
      <c r="UW180"/>
      <c r="UX180"/>
      <c r="UY180"/>
      <c r="UZ180"/>
      <c r="VA180"/>
      <c r="VB180"/>
      <c r="VC180"/>
      <c r="VD180"/>
      <c r="VE180"/>
      <c r="VF180"/>
      <c r="VG180"/>
      <c r="VH180"/>
      <c r="VI180"/>
      <c r="VJ180"/>
      <c r="VK180"/>
      <c r="VL180"/>
      <c r="VM180"/>
      <c r="VN180"/>
      <c r="VO180"/>
      <c r="VP180"/>
      <c r="VQ180"/>
      <c r="VR180"/>
      <c r="VS180"/>
      <c r="VT180"/>
      <c r="VU180"/>
      <c r="VV180"/>
      <c r="VW180"/>
      <c r="VX180"/>
      <c r="VY180"/>
      <c r="VZ180"/>
      <c r="WA180"/>
      <c r="WB180"/>
      <c r="WC180"/>
      <c r="WD180"/>
      <c r="WE180"/>
      <c r="WF180"/>
      <c r="WG180"/>
      <c r="WH180"/>
      <c r="WI180"/>
      <c r="WJ180"/>
      <c r="WK180"/>
      <c r="WL180"/>
      <c r="WM180"/>
      <c r="WN180"/>
      <c r="WO180"/>
      <c r="WP180"/>
      <c r="WQ180"/>
      <c r="WR180"/>
      <c r="WS180"/>
      <c r="WT180"/>
      <c r="WU180"/>
      <c r="WV180"/>
      <c r="WW180"/>
      <c r="WX180"/>
      <c r="WY180"/>
      <c r="WZ180"/>
      <c r="XA180"/>
      <c r="XB180"/>
      <c r="XC180"/>
      <c r="XD180"/>
      <c r="XE180"/>
      <c r="XF180"/>
      <c r="XG180"/>
      <c r="XH180"/>
      <c r="XI180"/>
      <c r="XJ180"/>
      <c r="XK180"/>
      <c r="XL180"/>
      <c r="XM180"/>
      <c r="XN180"/>
      <c r="XO180"/>
      <c r="XP180"/>
      <c r="XQ180"/>
      <c r="XR180"/>
      <c r="XS180"/>
      <c r="XT180"/>
      <c r="XU180"/>
      <c r="XV180"/>
      <c r="XW180"/>
      <c r="XX180"/>
      <c r="XY180"/>
      <c r="XZ180"/>
      <c r="YA180"/>
      <c r="YB180"/>
      <c r="YC180"/>
      <c r="YD180"/>
      <c r="YE180"/>
      <c r="YF180"/>
      <c r="YG180"/>
      <c r="YH180"/>
      <c r="YI180"/>
      <c r="YJ180"/>
      <c r="YK180"/>
      <c r="YL180"/>
      <c r="YM180"/>
      <c r="YN180"/>
      <c r="YO180"/>
      <c r="YP180"/>
      <c r="YQ180"/>
      <c r="YR180"/>
      <c r="YS180"/>
      <c r="YT180"/>
      <c r="YU180"/>
      <c r="YV180"/>
      <c r="YW180"/>
      <c r="YX180"/>
      <c r="YY180"/>
      <c r="YZ180"/>
      <c r="ZA180"/>
      <c r="ZB180"/>
      <c r="ZC180"/>
      <c r="ZD180"/>
      <c r="ZE180"/>
      <c r="ZF180"/>
      <c r="ZG180"/>
      <c r="ZH180"/>
      <c r="ZI180"/>
      <c r="ZJ180"/>
      <c r="ZK180"/>
      <c r="ZL180"/>
      <c r="ZM180"/>
      <c r="ZN180"/>
      <c r="ZO180"/>
      <c r="ZP180"/>
      <c r="ZQ180"/>
      <c r="ZR180"/>
      <c r="ZS180"/>
      <c r="ZT180"/>
      <c r="ZU180"/>
      <c r="ZV180"/>
      <c r="ZW180"/>
      <c r="ZX180"/>
      <c r="ZY180"/>
      <c r="ZZ180"/>
      <c r="AAA180"/>
      <c r="AAB180"/>
      <c r="AAC180"/>
      <c r="AAD180"/>
      <c r="AAE180"/>
      <c r="AAF180"/>
      <c r="AAG180"/>
      <c r="AAH180"/>
      <c r="AAI180"/>
      <c r="AAJ180"/>
      <c r="AAK180"/>
      <c r="AAL180"/>
      <c r="AAM180"/>
      <c r="AAN180"/>
      <c r="AAO180"/>
      <c r="AAP180"/>
      <c r="AAQ180"/>
      <c r="AAR180"/>
      <c r="AAS180"/>
      <c r="AAT180"/>
      <c r="AAU180"/>
      <c r="AAV180"/>
      <c r="AAW180"/>
      <c r="AAX180"/>
      <c r="AAY180"/>
      <c r="AAZ180"/>
      <c r="ABA180"/>
      <c r="ABB180"/>
      <c r="ABC180"/>
      <c r="ABD180"/>
      <c r="ABE180"/>
      <c r="ABF180"/>
      <c r="ABG180"/>
      <c r="ABH180"/>
      <c r="ABI180"/>
      <c r="ABJ180"/>
      <c r="ABK180"/>
      <c r="ABL180"/>
      <c r="ABM180"/>
      <c r="ABN180"/>
      <c r="ABO180"/>
      <c r="ABP180"/>
      <c r="ABQ180"/>
      <c r="ABR180"/>
      <c r="ABS180"/>
      <c r="ABT180"/>
      <c r="ABU180"/>
      <c r="ABV180"/>
      <c r="ABW180"/>
      <c r="ABX180"/>
      <c r="ABY180"/>
      <c r="ABZ180"/>
      <c r="ACA180"/>
      <c r="ACB180"/>
      <c r="ACC180"/>
      <c r="ACD180"/>
      <c r="ACE180"/>
      <c r="ACF180"/>
      <c r="ACG180"/>
      <c r="ACH180"/>
      <c r="ACI180"/>
      <c r="ACJ180"/>
      <c r="ACK180"/>
      <c r="ACL180"/>
      <c r="ACM180"/>
      <c r="ACN180"/>
      <c r="ACO180"/>
      <c r="ACP180"/>
      <c r="ACQ180"/>
      <c r="ACR180"/>
      <c r="ACS180"/>
      <c r="ACT180"/>
      <c r="ACU180"/>
      <c r="ACV180"/>
      <c r="ACW180"/>
      <c r="ACX180"/>
      <c r="ACY180"/>
      <c r="ACZ180"/>
      <c r="ADA180"/>
      <c r="ADB180"/>
      <c r="ADC180"/>
      <c r="ADD180"/>
      <c r="ADE180"/>
      <c r="ADF180"/>
      <c r="ADG180"/>
      <c r="ADH180"/>
      <c r="ADI180"/>
      <c r="ADJ180"/>
      <c r="ADK180"/>
      <c r="ADL180"/>
      <c r="ADM180"/>
      <c r="ADN180"/>
      <c r="ADO180"/>
      <c r="ADP180"/>
      <c r="ADQ180"/>
      <c r="ADR180"/>
      <c r="ADS180"/>
      <c r="ADT180"/>
      <c r="ADU180"/>
      <c r="ADV180"/>
      <c r="ADW180"/>
      <c r="ADX180"/>
      <c r="ADY180"/>
      <c r="ADZ180"/>
      <c r="AEA180"/>
      <c r="AEB180"/>
      <c r="AEC180"/>
      <c r="AED180"/>
      <c r="AEE180"/>
      <c r="AEF180"/>
      <c r="AEG180"/>
      <c r="AEH180"/>
      <c r="AEI180"/>
      <c r="AEJ180"/>
      <c r="AEK180"/>
      <c r="AEL180"/>
      <c r="AEM180"/>
      <c r="AEN180"/>
      <c r="AEO180"/>
      <c r="AEP180"/>
      <c r="AEQ180"/>
      <c r="AER180"/>
      <c r="AES180"/>
      <c r="AET180"/>
      <c r="AEU180"/>
      <c r="AEV180"/>
      <c r="AEW180"/>
      <c r="AEX180"/>
      <c r="AEY180"/>
      <c r="AEZ180"/>
      <c r="AFA180"/>
      <c r="AFB180"/>
      <c r="AFC180"/>
      <c r="AFD180"/>
      <c r="AFE180"/>
      <c r="AFF180"/>
      <c r="AFG180"/>
      <c r="AFH180"/>
      <c r="AFI180"/>
      <c r="AFJ180"/>
      <c r="AFK180"/>
      <c r="AFL180"/>
      <c r="AFM180"/>
      <c r="AFN180"/>
      <c r="AFO180"/>
      <c r="AFP180"/>
      <c r="AFQ180"/>
      <c r="AFR180"/>
      <c r="AFS180"/>
      <c r="AFT180"/>
      <c r="AFU180"/>
      <c r="AFV180"/>
      <c r="AFW180"/>
      <c r="AFX180"/>
      <c r="AFY180"/>
      <c r="AFZ180"/>
      <c r="AGA180"/>
      <c r="AGB180"/>
      <c r="AGC180"/>
      <c r="AGD180"/>
      <c r="AGE180"/>
      <c r="AGF180"/>
      <c r="AGG180"/>
      <c r="AGH180"/>
      <c r="AGI180"/>
      <c r="AGJ180"/>
      <c r="AGK180"/>
      <c r="AGL180"/>
      <c r="AGM180"/>
      <c r="AGN180"/>
      <c r="AGO180"/>
      <c r="AGP180"/>
      <c r="AGQ180"/>
      <c r="AGR180"/>
      <c r="AGS180"/>
      <c r="AGT180"/>
      <c r="AGU180"/>
      <c r="AGV180"/>
      <c r="AGW180"/>
      <c r="AGX180"/>
      <c r="AGY180"/>
      <c r="AGZ180"/>
      <c r="AHA180"/>
      <c r="AHB180"/>
      <c r="AHC180"/>
      <c r="AHD180"/>
      <c r="AHE180"/>
      <c r="AHF180"/>
      <c r="AHG180"/>
      <c r="AHH180"/>
      <c r="AHI180"/>
      <c r="AHJ180"/>
      <c r="AHK180"/>
      <c r="AHL180"/>
      <c r="AHM180"/>
      <c r="AHN180"/>
      <c r="AHO180"/>
      <c r="AHP180"/>
      <c r="AHQ180"/>
      <c r="AHR180"/>
      <c r="AHS180"/>
      <c r="AHT180"/>
      <c r="AHU180"/>
      <c r="AHV180"/>
      <c r="AHW180"/>
      <c r="AHX180"/>
      <c r="AHY180"/>
      <c r="AHZ180"/>
      <c r="AIA180"/>
      <c r="AIB180"/>
      <c r="AIC180"/>
      <c r="AID180"/>
      <c r="AIE180"/>
      <c r="AIF180"/>
      <c r="AIG180"/>
      <c r="AIH180"/>
      <c r="AII180"/>
      <c r="AIJ180"/>
      <c r="AIK180"/>
      <c r="AIL180"/>
      <c r="AIM180"/>
      <c r="AIN180"/>
      <c r="AIO180"/>
      <c r="AIP180"/>
      <c r="AIQ180"/>
      <c r="AIR180"/>
      <c r="AIS180"/>
      <c r="AIT180"/>
      <c r="AIU180"/>
      <c r="AIV180"/>
      <c r="AIW180"/>
      <c r="AIX180"/>
      <c r="AIY180"/>
      <c r="AIZ180"/>
      <c r="AJA180"/>
      <c r="AJB180"/>
      <c r="AJC180"/>
      <c r="AJD180"/>
      <c r="AJE180"/>
      <c r="AJF180"/>
      <c r="AJG180"/>
      <c r="AJH180"/>
      <c r="AJI180"/>
      <c r="AJJ180"/>
      <c r="AJK180"/>
      <c r="AJL180"/>
      <c r="AJM180"/>
      <c r="AJN180"/>
      <c r="AJO180"/>
      <c r="AJP180"/>
      <c r="AJQ180"/>
      <c r="AJR180"/>
      <c r="AJS180"/>
      <c r="AJT180"/>
      <c r="AJU180"/>
      <c r="AJV180"/>
      <c r="AJW180"/>
      <c r="AJX180"/>
      <c r="AJY180"/>
      <c r="AJZ180"/>
      <c r="AKA180"/>
      <c r="AKB180"/>
      <c r="AKC180"/>
      <c r="AKD180"/>
      <c r="AKE180"/>
      <c r="AKF180"/>
      <c r="AKG180"/>
      <c r="AKH180"/>
      <c r="AKI180"/>
      <c r="AKJ180"/>
      <c r="AKK180"/>
      <c r="AKL180"/>
      <c r="AKM180"/>
      <c r="AKN180"/>
      <c r="AKO180"/>
      <c r="AKP180"/>
      <c r="AKQ180"/>
      <c r="AKR180"/>
      <c r="AKS180"/>
      <c r="AKT180"/>
      <c r="AKU180"/>
      <c r="AKV180"/>
      <c r="AKW180"/>
      <c r="AKX180"/>
      <c r="AKY180"/>
      <c r="AKZ180"/>
      <c r="ALA180"/>
      <c r="ALB180"/>
      <c r="ALC180"/>
      <c r="ALD180"/>
      <c r="ALE180"/>
      <c r="ALF180"/>
      <c r="ALG180"/>
      <c r="ALH180"/>
      <c r="ALI180"/>
      <c r="ALJ180"/>
      <c r="ALK180"/>
      <c r="ALL180"/>
      <c r="ALM180"/>
      <c r="ALN180"/>
      <c r="ALO180"/>
      <c r="ALP180"/>
      <c r="ALQ180"/>
      <c r="ALR180"/>
      <c r="ALS180"/>
      <c r="ALT180"/>
      <c r="ALU180"/>
      <c r="ALV180"/>
      <c r="ALW180"/>
      <c r="ALX180"/>
      <c r="ALY180"/>
      <c r="ALZ180"/>
      <c r="AMA180"/>
      <c r="AMB180"/>
      <c r="AMC180"/>
      <c r="AMD180"/>
      <c r="AME180"/>
      <c r="AMF180"/>
      <c r="AMG180"/>
      <c r="AMH180"/>
      <c r="AMI180"/>
      <c r="AMJ180"/>
      <c r="AMK180"/>
      <c r="AML180"/>
      <c r="AMM180"/>
      <c r="AMN180"/>
      <c r="AMO180"/>
    </row>
    <row r="181" spans="1:1029">
      <c r="A181" s="14" t="str">
        <f>SUBSTITUTE(CONCATENATE(I181,J181,IF(K181="Identifier","ID",IF(AND(K181="Text",OR(I181&lt;&gt;"",J181&lt;&gt;"")),"",K181)),IF(AND(M181&lt;&gt;"Text",K181&lt;&gt;M181,NOT(AND(K181="URI",M181="Identifier")),NOT(AND(K181="UUID",M181="Identifier")),NOT(AND(K181="OID",M181="Identifier"))),IF(M181="Identifier","ID",M181),""))," ","")</f>
        <v>PlacePerformanceCode</v>
      </c>
      <c r="B181" s="19" t="s">
        <v>1502</v>
      </c>
      <c r="C181" s="13" t="s">
        <v>1740</v>
      </c>
      <c r="E181" s="16" t="s">
        <v>1741</v>
      </c>
      <c r="F181" s="14" t="str">
        <f>CONCATENATE( IF(G181="","",CONCATENATE(G181,"_ ")),H181,". ",IF(I181="","",CONCATENATE(I181,"_ ")),L181,IF(OR(I181&lt;&gt;"",L181&lt;&gt;M181),CONCATENATE(". ",M181),""))</f>
        <v>Purpose. Place Performance Code. Code</v>
      </c>
      <c r="H181" s="14" t="s">
        <v>1529</v>
      </c>
      <c r="I181" s="14"/>
      <c r="J181" s="14" t="s">
        <v>1742</v>
      </c>
      <c r="K181" s="14" t="s">
        <v>1489</v>
      </c>
      <c r="L181" s="14" t="str">
        <f>IF(J181&lt;&gt;"",CONCATENATE(J181," ",K181),K181)</f>
        <v>Place Performance Code</v>
      </c>
      <c r="M181" s="14" t="s">
        <v>1489</v>
      </c>
      <c r="N181" s="14"/>
      <c r="O181" s="14" t="str">
        <f>IF(N181&lt;&gt;"",CONCATENATE(N181,"_ ",M181,". Type"),CONCATENATE(M181,". Type"))</f>
        <v>Code. Type</v>
      </c>
      <c r="P181" s="14"/>
      <c r="Q181" s="14"/>
      <c r="R181" s="14" t="s">
        <v>1490</v>
      </c>
      <c r="S181" s="14"/>
      <c r="T181" s="14" t="s">
        <v>1743</v>
      </c>
      <c r="U181" s="14"/>
      <c r="V181" s="14"/>
      <c r="W181" s="14"/>
      <c r="X181" s="14" t="s">
        <v>993</v>
      </c>
      <c r="Y181" s="14" t="s">
        <v>1485</v>
      </c>
      <c r="Z181" s="14"/>
      <c r="AA181" s="14"/>
      <c r="AB181" s="14"/>
      <c r="AC181" s="14"/>
      <c r="AD181" s="14"/>
      <c r="AE181" s="14"/>
      <c r="AF181" s="17" t="s">
        <v>1744</v>
      </c>
      <c r="AG181"/>
      <c r="AH181"/>
      <c r="AI181"/>
      <c r="AJ181"/>
      <c r="AK181"/>
      <c r="AL181"/>
      <c r="AM181"/>
      <c r="AN181"/>
      <c r="AO181"/>
      <c r="AP181"/>
      <c r="AQ181"/>
      <c r="AR181"/>
      <c r="AS181"/>
      <c r="AT181"/>
      <c r="AU181"/>
      <c r="AV181"/>
      <c r="AW181"/>
      <c r="AX181"/>
      <c r="AY181"/>
      <c r="AZ181"/>
      <c r="BA181"/>
      <c r="BB181"/>
      <c r="BC181"/>
      <c r="BD181"/>
      <c r="BE181"/>
      <c r="BF181"/>
      <c r="BG181"/>
      <c r="BH181"/>
      <c r="BI181"/>
      <c r="BJ181"/>
      <c r="BK181"/>
      <c r="BL181"/>
      <c r="BM181"/>
      <c r="BN181"/>
      <c r="BO181"/>
      <c r="BP181"/>
      <c r="BQ181"/>
      <c r="BR181"/>
      <c r="BS181"/>
      <c r="BT181"/>
      <c r="BU181"/>
      <c r="BV181"/>
      <c r="BW181"/>
      <c r="BX181"/>
      <c r="BY181"/>
      <c r="BZ181"/>
      <c r="CA181"/>
      <c r="CB181"/>
      <c r="CC181"/>
      <c r="CD181"/>
      <c r="CE181"/>
      <c r="CF181"/>
      <c r="CG181"/>
      <c r="CH181"/>
      <c r="CI181"/>
      <c r="CJ181"/>
      <c r="CK181"/>
      <c r="CL181"/>
      <c r="CM181"/>
      <c r="CN181"/>
      <c r="CO181"/>
      <c r="CP181"/>
      <c r="CQ181"/>
      <c r="CR181"/>
      <c r="CS181"/>
      <c r="CT181"/>
      <c r="CU181"/>
      <c r="CV181"/>
      <c r="CW181"/>
      <c r="CX181"/>
      <c r="CY181"/>
      <c r="CZ181"/>
      <c r="DA181"/>
      <c r="DB181"/>
      <c r="DC181"/>
      <c r="DD181"/>
      <c r="DE181"/>
      <c r="DF181"/>
      <c r="DG181"/>
      <c r="DH181"/>
      <c r="DI181"/>
      <c r="DJ181"/>
      <c r="DK181"/>
      <c r="DL181"/>
      <c r="DM181"/>
      <c r="DN181"/>
      <c r="DO181"/>
      <c r="DP181"/>
      <c r="DQ181"/>
      <c r="DR181"/>
      <c r="DS181"/>
      <c r="DT181"/>
      <c r="DU181"/>
      <c r="DV181"/>
      <c r="DW181"/>
      <c r="DX181"/>
      <c r="DY181"/>
      <c r="DZ181"/>
      <c r="EA181"/>
      <c r="EB181"/>
      <c r="EC181"/>
      <c r="ED181"/>
      <c r="EE181"/>
      <c r="EF181"/>
      <c r="EG181"/>
      <c r="EH181"/>
      <c r="EI181"/>
      <c r="EJ181"/>
      <c r="EK181"/>
      <c r="EL181"/>
      <c r="EM181"/>
      <c r="EN181"/>
      <c r="EO181"/>
      <c r="EP181"/>
      <c r="EQ181"/>
      <c r="ER181"/>
      <c r="ES181"/>
      <c r="ET181"/>
      <c r="EU181"/>
      <c r="EV181"/>
      <c r="EW181"/>
      <c r="EX181"/>
      <c r="EY181"/>
      <c r="EZ181"/>
      <c r="FA181"/>
      <c r="FB181"/>
      <c r="FC181"/>
      <c r="FD181"/>
      <c r="FE181"/>
      <c r="FF181"/>
      <c r="FG181"/>
      <c r="FH181"/>
      <c r="FI181"/>
      <c r="FJ181"/>
      <c r="FK181"/>
      <c r="FL181"/>
      <c r="FM181"/>
      <c r="FN181"/>
      <c r="FO181"/>
      <c r="FP181"/>
      <c r="FQ181"/>
      <c r="FR181"/>
      <c r="FS181"/>
      <c r="FT181"/>
      <c r="FU181"/>
      <c r="FV181"/>
      <c r="FW181"/>
      <c r="FX181"/>
      <c r="FY181"/>
      <c r="FZ181"/>
      <c r="GA181"/>
      <c r="GB181"/>
      <c r="GC181"/>
      <c r="GD181"/>
      <c r="GE181"/>
      <c r="GF181"/>
      <c r="GG181"/>
      <c r="GH181"/>
      <c r="GI181"/>
      <c r="GJ181"/>
      <c r="GK181"/>
      <c r="GL181"/>
      <c r="GM181"/>
      <c r="GN181"/>
      <c r="GO181"/>
      <c r="GP181"/>
      <c r="GQ181"/>
      <c r="GR181"/>
      <c r="GS181"/>
      <c r="GT181"/>
      <c r="GU181"/>
      <c r="GV181"/>
      <c r="GW181"/>
      <c r="GX181"/>
      <c r="GY181"/>
      <c r="GZ181"/>
      <c r="HA181"/>
      <c r="HB181"/>
      <c r="HC181"/>
      <c r="HD181"/>
      <c r="HE181"/>
      <c r="HF181"/>
      <c r="HG181"/>
      <c r="HH181"/>
      <c r="HI181"/>
      <c r="HJ181"/>
      <c r="HK181"/>
      <c r="HL181"/>
      <c r="HM181"/>
      <c r="HN181"/>
      <c r="HO181"/>
      <c r="HP181"/>
      <c r="HQ181"/>
      <c r="HR181"/>
      <c r="HS181"/>
      <c r="HT181"/>
      <c r="HU181"/>
      <c r="HV181"/>
      <c r="HW181"/>
      <c r="HX181"/>
      <c r="HY181"/>
      <c r="HZ181"/>
      <c r="IA181"/>
      <c r="IB181"/>
      <c r="IC181"/>
      <c r="ID181"/>
      <c r="IE181"/>
      <c r="IF181"/>
      <c r="IG181"/>
      <c r="IH181"/>
      <c r="II181"/>
      <c r="IJ181"/>
      <c r="IK181"/>
      <c r="IL181"/>
      <c r="IM181"/>
      <c r="IN181"/>
      <c r="IO181"/>
      <c r="IP181"/>
      <c r="IQ181"/>
      <c r="IR181"/>
      <c r="IS181"/>
      <c r="IT181"/>
      <c r="IU181"/>
      <c r="IV181"/>
      <c r="IW181"/>
      <c r="IX181"/>
      <c r="IY181"/>
      <c r="IZ181"/>
      <c r="JA181"/>
      <c r="JB181"/>
      <c r="JC181"/>
      <c r="JD181"/>
      <c r="JE181"/>
      <c r="JF181"/>
      <c r="JG181"/>
      <c r="JH181"/>
      <c r="JI181"/>
      <c r="JJ181"/>
      <c r="JK181"/>
      <c r="JL181"/>
      <c r="JM181"/>
      <c r="JN181"/>
      <c r="JO181"/>
      <c r="JP181"/>
      <c r="JQ181"/>
      <c r="JR181"/>
      <c r="JS181"/>
      <c r="JT181"/>
      <c r="JU181"/>
      <c r="JV181"/>
      <c r="JW181"/>
      <c r="JX181"/>
      <c r="JY181"/>
      <c r="JZ181"/>
      <c r="KA181"/>
      <c r="KB181"/>
      <c r="KC181"/>
      <c r="KD181"/>
      <c r="KE181"/>
      <c r="KF181"/>
      <c r="KG181"/>
      <c r="KH181"/>
      <c r="KI181"/>
      <c r="KJ181"/>
      <c r="KK181"/>
      <c r="KL181"/>
      <c r="KM181"/>
      <c r="KN181"/>
      <c r="KO181"/>
      <c r="KP181"/>
      <c r="KQ181"/>
      <c r="KR181"/>
      <c r="KS181"/>
      <c r="KT181"/>
      <c r="KU181"/>
      <c r="KV181"/>
      <c r="KW181"/>
      <c r="KX181"/>
      <c r="KY181"/>
      <c r="KZ181"/>
      <c r="LA181"/>
      <c r="LB181"/>
      <c r="LC181"/>
      <c r="LD181"/>
      <c r="LE181"/>
      <c r="LF181"/>
      <c r="LG181"/>
      <c r="LH181"/>
      <c r="LI181"/>
      <c r="LJ181"/>
      <c r="LK181"/>
      <c r="LL181"/>
      <c r="LM181"/>
      <c r="LN181"/>
      <c r="LO181"/>
      <c r="LP181"/>
      <c r="LQ181"/>
      <c r="LR181"/>
      <c r="LS181"/>
      <c r="LT181"/>
      <c r="LU181"/>
      <c r="LV181"/>
      <c r="LW181"/>
      <c r="LX181"/>
      <c r="LY181"/>
      <c r="LZ181"/>
      <c r="MA181"/>
      <c r="MB181"/>
      <c r="MC181"/>
      <c r="MD181"/>
      <c r="ME181"/>
      <c r="MF181"/>
      <c r="MG181"/>
      <c r="MH181"/>
      <c r="MI181"/>
      <c r="MJ181"/>
      <c r="MK181"/>
      <c r="ML181"/>
      <c r="MM181"/>
      <c r="MN181"/>
      <c r="MO181"/>
      <c r="MP181"/>
      <c r="MQ181"/>
      <c r="MR181"/>
      <c r="MS181"/>
      <c r="MT181"/>
      <c r="MU181"/>
      <c r="MV181"/>
      <c r="MW181"/>
      <c r="MX181"/>
      <c r="MY181"/>
      <c r="MZ181"/>
      <c r="NA181"/>
      <c r="NB181"/>
      <c r="NC181"/>
      <c r="ND181"/>
      <c r="NE181"/>
      <c r="NF181"/>
      <c r="NG181"/>
      <c r="NH181"/>
      <c r="NI181"/>
      <c r="NJ181"/>
      <c r="NK181"/>
      <c r="NL181"/>
      <c r="NM181"/>
      <c r="NN181"/>
      <c r="NO181"/>
      <c r="NP181"/>
      <c r="NQ181"/>
      <c r="NR181"/>
      <c r="NS181"/>
      <c r="NT181"/>
      <c r="NU181"/>
      <c r="NV181"/>
      <c r="NW181"/>
      <c r="NX181"/>
      <c r="NY181"/>
      <c r="NZ181"/>
      <c r="OA181"/>
      <c r="OB181"/>
      <c r="OC181"/>
      <c r="OD181"/>
      <c r="OE181"/>
      <c r="OF181"/>
      <c r="OG181"/>
      <c r="OH181"/>
      <c r="OI181"/>
      <c r="OJ181"/>
      <c r="OK181"/>
      <c r="OL181"/>
      <c r="OM181"/>
      <c r="ON181"/>
      <c r="OO181"/>
      <c r="OP181"/>
      <c r="OQ181"/>
      <c r="OR181"/>
      <c r="OS181"/>
      <c r="OT181"/>
      <c r="OU181"/>
      <c r="OV181"/>
      <c r="OW181"/>
      <c r="OX181"/>
      <c r="OY181"/>
      <c r="OZ181"/>
      <c r="PA181"/>
      <c r="PB181"/>
      <c r="PC181"/>
      <c r="PD181"/>
      <c r="PE181"/>
      <c r="PF181"/>
      <c r="PG181"/>
      <c r="PH181"/>
      <c r="PI181"/>
      <c r="PJ181"/>
      <c r="PK181"/>
      <c r="PL181"/>
      <c r="PM181"/>
      <c r="PN181"/>
      <c r="PO181"/>
      <c r="PP181"/>
      <c r="PQ181"/>
      <c r="PR181"/>
      <c r="PS181"/>
      <c r="PT181"/>
      <c r="PU181"/>
      <c r="PV181"/>
      <c r="PW181"/>
      <c r="PX181"/>
      <c r="PY181"/>
      <c r="PZ181"/>
      <c r="QA181"/>
      <c r="QB181"/>
      <c r="QC181"/>
      <c r="QD181"/>
      <c r="QE181"/>
      <c r="QF181"/>
      <c r="QG181"/>
      <c r="QH181"/>
      <c r="QI181"/>
      <c r="QJ181"/>
      <c r="QK181"/>
      <c r="QL181"/>
      <c r="QM181"/>
      <c r="QN181"/>
      <c r="QO181"/>
      <c r="QP181"/>
      <c r="QQ181"/>
      <c r="QR181"/>
      <c r="QS181"/>
      <c r="QT181"/>
      <c r="QU181"/>
      <c r="QV181"/>
      <c r="QW181"/>
      <c r="QX181"/>
      <c r="QY181"/>
      <c r="QZ181"/>
      <c r="RA181"/>
      <c r="RB181"/>
      <c r="RC181"/>
      <c r="RD181"/>
      <c r="RE181"/>
      <c r="RF181"/>
      <c r="RG181"/>
      <c r="RH181"/>
      <c r="RI181"/>
      <c r="RJ181"/>
      <c r="RK181"/>
      <c r="RL181"/>
      <c r="RM181"/>
      <c r="RN181"/>
      <c r="RO181"/>
      <c r="RP181"/>
      <c r="RQ181"/>
      <c r="RR181"/>
      <c r="RS181"/>
      <c r="RT181"/>
      <c r="RU181"/>
      <c r="RV181"/>
      <c r="RW181"/>
      <c r="RX181"/>
      <c r="RY181"/>
      <c r="RZ181"/>
      <c r="SA181"/>
      <c r="SB181"/>
      <c r="SC181"/>
      <c r="SD181"/>
      <c r="SE181"/>
      <c r="SF181"/>
      <c r="SG181"/>
      <c r="SH181"/>
      <c r="SI181"/>
      <c r="SJ181"/>
      <c r="SK181"/>
      <c r="SL181"/>
      <c r="SM181"/>
      <c r="SN181"/>
      <c r="SO181"/>
      <c r="SP181"/>
      <c r="SQ181"/>
      <c r="SR181"/>
      <c r="SS181"/>
      <c r="ST181"/>
      <c r="SU181"/>
      <c r="SV181"/>
      <c r="SW181"/>
      <c r="SX181"/>
      <c r="SY181"/>
      <c r="SZ181"/>
      <c r="TA181"/>
      <c r="TB181"/>
      <c r="TC181"/>
      <c r="TD181"/>
      <c r="TE181"/>
      <c r="TF181"/>
      <c r="TG181"/>
      <c r="TH181"/>
      <c r="TI181"/>
      <c r="TJ181"/>
      <c r="TK181"/>
      <c r="TL181"/>
      <c r="TM181"/>
      <c r="TN181"/>
      <c r="TO181"/>
      <c r="TP181"/>
      <c r="TQ181"/>
      <c r="TR181"/>
      <c r="TS181"/>
      <c r="TT181"/>
      <c r="TU181"/>
      <c r="TV181"/>
      <c r="TW181"/>
      <c r="TX181"/>
      <c r="TY181"/>
      <c r="TZ181"/>
      <c r="UA181"/>
      <c r="UB181"/>
      <c r="UC181"/>
      <c r="UD181"/>
      <c r="UE181"/>
      <c r="UF181"/>
      <c r="UG181"/>
      <c r="UH181"/>
      <c r="UI181"/>
      <c r="UJ181"/>
      <c r="UK181"/>
      <c r="UL181"/>
      <c r="UM181"/>
      <c r="UN181"/>
      <c r="UO181"/>
      <c r="UP181"/>
      <c r="UQ181"/>
      <c r="UR181"/>
      <c r="US181"/>
      <c r="UT181"/>
      <c r="UU181"/>
      <c r="UV181"/>
      <c r="UW181"/>
      <c r="UX181"/>
      <c r="UY181"/>
      <c r="UZ181"/>
      <c r="VA181"/>
      <c r="VB181"/>
      <c r="VC181"/>
      <c r="VD181"/>
      <c r="VE181"/>
      <c r="VF181"/>
      <c r="VG181"/>
      <c r="VH181"/>
      <c r="VI181"/>
      <c r="VJ181"/>
      <c r="VK181"/>
      <c r="VL181"/>
      <c r="VM181"/>
      <c r="VN181"/>
      <c r="VO181"/>
      <c r="VP181"/>
      <c r="VQ181"/>
      <c r="VR181"/>
      <c r="VS181"/>
      <c r="VT181"/>
      <c r="VU181"/>
      <c r="VV181"/>
      <c r="VW181"/>
      <c r="VX181"/>
      <c r="VY181"/>
      <c r="VZ181"/>
      <c r="WA181"/>
      <c r="WB181"/>
      <c r="WC181"/>
      <c r="WD181"/>
      <c r="WE181"/>
      <c r="WF181"/>
      <c r="WG181"/>
      <c r="WH181"/>
      <c r="WI181"/>
      <c r="WJ181"/>
      <c r="WK181"/>
      <c r="WL181"/>
      <c r="WM181"/>
      <c r="WN181"/>
      <c r="WO181"/>
      <c r="WP181"/>
      <c r="WQ181"/>
      <c r="WR181"/>
      <c r="WS181"/>
      <c r="WT181"/>
      <c r="WU181"/>
      <c r="WV181"/>
      <c r="WW181"/>
      <c r="WX181"/>
      <c r="WY181"/>
      <c r="WZ181"/>
      <c r="XA181"/>
      <c r="XB181"/>
      <c r="XC181"/>
      <c r="XD181"/>
      <c r="XE181"/>
      <c r="XF181"/>
      <c r="XG181"/>
      <c r="XH181"/>
      <c r="XI181"/>
      <c r="XJ181"/>
      <c r="XK181"/>
      <c r="XL181"/>
      <c r="XM181"/>
      <c r="XN181"/>
      <c r="XO181"/>
      <c r="XP181"/>
      <c r="XQ181"/>
      <c r="XR181"/>
      <c r="XS181"/>
      <c r="XT181"/>
      <c r="XU181"/>
      <c r="XV181"/>
      <c r="XW181"/>
      <c r="XX181"/>
      <c r="XY181"/>
      <c r="XZ181"/>
      <c r="YA181"/>
      <c r="YB181"/>
      <c r="YC181"/>
      <c r="YD181"/>
      <c r="YE181"/>
      <c r="YF181"/>
      <c r="YG181"/>
      <c r="YH181"/>
      <c r="YI181"/>
      <c r="YJ181"/>
      <c r="YK181"/>
      <c r="YL181"/>
      <c r="YM181"/>
      <c r="YN181"/>
      <c r="YO181"/>
      <c r="YP181"/>
      <c r="YQ181"/>
      <c r="YR181"/>
      <c r="YS181"/>
      <c r="YT181"/>
      <c r="YU181"/>
      <c r="YV181"/>
      <c r="YW181"/>
      <c r="YX181"/>
      <c r="YY181"/>
      <c r="YZ181"/>
      <c r="ZA181"/>
      <c r="ZB181"/>
      <c r="ZC181"/>
      <c r="ZD181"/>
      <c r="ZE181"/>
      <c r="ZF181"/>
      <c r="ZG181"/>
      <c r="ZH181"/>
      <c r="ZI181"/>
      <c r="ZJ181"/>
      <c r="ZK181"/>
      <c r="ZL181"/>
      <c r="ZM181"/>
      <c r="ZN181"/>
      <c r="ZO181"/>
      <c r="ZP181"/>
      <c r="ZQ181"/>
      <c r="ZR181"/>
      <c r="ZS181"/>
      <c r="ZT181"/>
      <c r="ZU181"/>
      <c r="ZV181"/>
      <c r="ZW181"/>
      <c r="ZX181"/>
      <c r="ZY181"/>
      <c r="ZZ181"/>
      <c r="AAA181"/>
      <c r="AAB181"/>
      <c r="AAC181"/>
      <c r="AAD181"/>
      <c r="AAE181"/>
      <c r="AAF181"/>
      <c r="AAG181"/>
      <c r="AAH181"/>
      <c r="AAI181"/>
      <c r="AAJ181"/>
      <c r="AAK181"/>
      <c r="AAL181"/>
      <c r="AAM181"/>
      <c r="AAN181"/>
      <c r="AAO181"/>
      <c r="AAP181"/>
      <c r="AAQ181"/>
      <c r="AAR181"/>
      <c r="AAS181"/>
      <c r="AAT181"/>
      <c r="AAU181"/>
      <c r="AAV181"/>
      <c r="AAW181"/>
      <c r="AAX181"/>
      <c r="AAY181"/>
      <c r="AAZ181"/>
      <c r="ABA181"/>
      <c r="ABB181"/>
      <c r="ABC181"/>
      <c r="ABD181"/>
      <c r="ABE181"/>
      <c r="ABF181"/>
      <c r="ABG181"/>
      <c r="ABH181"/>
      <c r="ABI181"/>
      <c r="ABJ181"/>
      <c r="ABK181"/>
      <c r="ABL181"/>
      <c r="ABM181"/>
      <c r="ABN181"/>
      <c r="ABO181"/>
      <c r="ABP181"/>
      <c r="ABQ181"/>
      <c r="ABR181"/>
      <c r="ABS181"/>
      <c r="ABT181"/>
      <c r="ABU181"/>
      <c r="ABV181"/>
      <c r="ABW181"/>
      <c r="ABX181"/>
      <c r="ABY181"/>
      <c r="ABZ181"/>
      <c r="ACA181"/>
      <c r="ACB181"/>
      <c r="ACC181"/>
      <c r="ACD181"/>
      <c r="ACE181"/>
      <c r="ACF181"/>
      <c r="ACG181"/>
      <c r="ACH181"/>
      <c r="ACI181"/>
      <c r="ACJ181"/>
      <c r="ACK181"/>
      <c r="ACL181"/>
      <c r="ACM181"/>
      <c r="ACN181"/>
      <c r="ACO181"/>
      <c r="ACP181"/>
      <c r="ACQ181"/>
      <c r="ACR181"/>
      <c r="ACS181"/>
      <c r="ACT181"/>
      <c r="ACU181"/>
      <c r="ACV181"/>
      <c r="ACW181"/>
      <c r="ACX181"/>
      <c r="ACY181"/>
      <c r="ACZ181"/>
      <c r="ADA181"/>
      <c r="ADB181"/>
      <c r="ADC181"/>
      <c r="ADD181"/>
      <c r="ADE181"/>
      <c r="ADF181"/>
      <c r="ADG181"/>
      <c r="ADH181"/>
      <c r="ADI181"/>
      <c r="ADJ181"/>
      <c r="ADK181"/>
      <c r="ADL181"/>
      <c r="ADM181"/>
      <c r="ADN181"/>
      <c r="ADO181"/>
      <c r="ADP181"/>
      <c r="ADQ181"/>
      <c r="ADR181"/>
      <c r="ADS181"/>
      <c r="ADT181"/>
      <c r="ADU181"/>
      <c r="ADV181"/>
      <c r="ADW181"/>
      <c r="ADX181"/>
      <c r="ADY181"/>
      <c r="ADZ181"/>
      <c r="AEA181"/>
      <c r="AEB181"/>
      <c r="AEC181"/>
      <c r="AED181"/>
      <c r="AEE181"/>
      <c r="AEF181"/>
      <c r="AEG181"/>
      <c r="AEH181"/>
      <c r="AEI181"/>
      <c r="AEJ181"/>
      <c r="AEK181"/>
      <c r="AEL181"/>
      <c r="AEM181"/>
      <c r="AEN181"/>
      <c r="AEO181"/>
      <c r="AEP181"/>
      <c r="AEQ181"/>
      <c r="AER181"/>
      <c r="AES181"/>
      <c r="AET181"/>
      <c r="AEU181"/>
      <c r="AEV181"/>
      <c r="AEW181"/>
      <c r="AEX181"/>
      <c r="AEY181"/>
      <c r="AEZ181"/>
      <c r="AFA181"/>
      <c r="AFB181"/>
      <c r="AFC181"/>
      <c r="AFD181"/>
      <c r="AFE181"/>
      <c r="AFF181"/>
      <c r="AFG181"/>
      <c r="AFH181"/>
      <c r="AFI181"/>
      <c r="AFJ181"/>
      <c r="AFK181"/>
      <c r="AFL181"/>
      <c r="AFM181"/>
      <c r="AFN181"/>
      <c r="AFO181"/>
      <c r="AFP181"/>
      <c r="AFQ181"/>
      <c r="AFR181"/>
      <c r="AFS181"/>
      <c r="AFT181"/>
      <c r="AFU181"/>
      <c r="AFV181"/>
      <c r="AFW181"/>
      <c r="AFX181"/>
      <c r="AFY181"/>
      <c r="AFZ181"/>
      <c r="AGA181"/>
      <c r="AGB181"/>
      <c r="AGC181"/>
      <c r="AGD181"/>
      <c r="AGE181"/>
      <c r="AGF181"/>
      <c r="AGG181"/>
      <c r="AGH181"/>
      <c r="AGI181"/>
      <c r="AGJ181"/>
      <c r="AGK181"/>
      <c r="AGL181"/>
      <c r="AGM181"/>
      <c r="AGN181"/>
      <c r="AGO181"/>
      <c r="AGP181"/>
      <c r="AGQ181"/>
      <c r="AGR181"/>
      <c r="AGS181"/>
      <c r="AGT181"/>
      <c r="AGU181"/>
      <c r="AGV181"/>
      <c r="AGW181"/>
      <c r="AGX181"/>
      <c r="AGY181"/>
      <c r="AGZ181"/>
      <c r="AHA181"/>
      <c r="AHB181"/>
      <c r="AHC181"/>
      <c r="AHD181"/>
      <c r="AHE181"/>
      <c r="AHF181"/>
      <c r="AHG181"/>
      <c r="AHH181"/>
      <c r="AHI181"/>
      <c r="AHJ181"/>
      <c r="AHK181"/>
      <c r="AHL181"/>
      <c r="AHM181"/>
      <c r="AHN181"/>
      <c r="AHO181"/>
      <c r="AHP181"/>
      <c r="AHQ181"/>
      <c r="AHR181"/>
      <c r="AHS181"/>
      <c r="AHT181"/>
      <c r="AHU181"/>
      <c r="AHV181"/>
      <c r="AHW181"/>
      <c r="AHX181"/>
      <c r="AHY181"/>
      <c r="AHZ181"/>
      <c r="AIA181"/>
      <c r="AIB181"/>
      <c r="AIC181"/>
      <c r="AID181"/>
      <c r="AIE181"/>
      <c r="AIF181"/>
      <c r="AIG181"/>
      <c r="AIH181"/>
      <c r="AII181"/>
      <c r="AIJ181"/>
      <c r="AIK181"/>
      <c r="AIL181"/>
      <c r="AIM181"/>
      <c r="AIN181"/>
      <c r="AIO181"/>
      <c r="AIP181"/>
      <c r="AIQ181"/>
      <c r="AIR181"/>
      <c r="AIS181"/>
      <c r="AIT181"/>
      <c r="AIU181"/>
      <c r="AIV181"/>
      <c r="AIW181"/>
      <c r="AIX181"/>
      <c r="AIY181"/>
      <c r="AIZ181"/>
      <c r="AJA181"/>
      <c r="AJB181"/>
      <c r="AJC181"/>
      <c r="AJD181"/>
      <c r="AJE181"/>
      <c r="AJF181"/>
      <c r="AJG181"/>
      <c r="AJH181"/>
      <c r="AJI181"/>
      <c r="AJJ181"/>
      <c r="AJK181"/>
      <c r="AJL181"/>
      <c r="AJM181"/>
      <c r="AJN181"/>
      <c r="AJO181"/>
      <c r="AJP181"/>
      <c r="AJQ181"/>
      <c r="AJR181"/>
      <c r="AJS181"/>
      <c r="AJT181"/>
      <c r="AJU181"/>
      <c r="AJV181"/>
      <c r="AJW181"/>
      <c r="AJX181"/>
      <c r="AJY181"/>
      <c r="AJZ181"/>
      <c r="AKA181"/>
      <c r="AKB181"/>
      <c r="AKC181"/>
      <c r="AKD181"/>
      <c r="AKE181"/>
      <c r="AKF181"/>
      <c r="AKG181"/>
      <c r="AKH181"/>
      <c r="AKI181"/>
      <c r="AKJ181"/>
      <c r="AKK181"/>
      <c r="AKL181"/>
      <c r="AKM181"/>
      <c r="AKN181"/>
      <c r="AKO181"/>
      <c r="AKP181"/>
      <c r="AKQ181"/>
      <c r="AKR181"/>
      <c r="AKS181"/>
      <c r="AKT181"/>
      <c r="AKU181"/>
      <c r="AKV181"/>
      <c r="AKW181"/>
      <c r="AKX181"/>
      <c r="AKY181"/>
      <c r="AKZ181"/>
      <c r="ALA181"/>
      <c r="ALB181"/>
      <c r="ALC181"/>
      <c r="ALD181"/>
      <c r="ALE181"/>
      <c r="ALF181"/>
      <c r="ALG181"/>
      <c r="ALH181"/>
      <c r="ALI181"/>
      <c r="ALJ181"/>
      <c r="ALK181"/>
      <c r="ALL181"/>
      <c r="ALM181"/>
      <c r="ALN181"/>
      <c r="ALO181"/>
      <c r="ALP181"/>
      <c r="ALQ181"/>
      <c r="ALR181"/>
      <c r="ALS181"/>
      <c r="ALT181"/>
      <c r="ALU181"/>
      <c r="ALV181"/>
      <c r="ALW181"/>
      <c r="ALX181"/>
      <c r="ALY181"/>
      <c r="ALZ181"/>
      <c r="AMA181"/>
      <c r="AMB181"/>
      <c r="AMC181"/>
      <c r="AMD181"/>
      <c r="AME181"/>
      <c r="AMF181"/>
      <c r="AMG181"/>
      <c r="AMH181"/>
      <c r="AMI181"/>
      <c r="AMJ181"/>
      <c r="AMK181"/>
      <c r="AML181"/>
      <c r="AMM181"/>
      <c r="AMN181"/>
      <c r="AMO181"/>
    </row>
    <row r="182" spans="1:1029">
      <c r="A182" s="14" t="str">
        <f>SUBSTITUTE(CONCATENATE(I182,J182,IF(K182="Identifier","ID",IF(AND(K182="Text",OR(I182&lt;&gt;"",J182&lt;&gt;"")),"",K182)),IF(AND(M182&lt;&gt;"Text",K182&lt;&gt;M182,NOT(AND(K182="URI",M182="Identifier")),NOT(AND(K182="UUID",M182="Identifier")),NOT(AND(K182="OID",M182="Identifier"))),IF(M182="Identifier","ID",M182),""))," ","")</f>
        <v>OptionsIndicator</v>
      </c>
      <c r="B182" s="19" t="s">
        <v>1498</v>
      </c>
      <c r="C182" s="13" t="s">
        <v>1026</v>
      </c>
      <c r="F182" s="14" t="str">
        <f>CONCATENATE( IF(G182="","",CONCATENATE(G182,"_ ")),H182,". ",IF(I182="","",CONCATENATE(I182,"_ ")),L182,IF(OR(I182&lt;&gt;"",L182&lt;&gt;M182),CONCATENATE(". ",M182),""))</f>
        <v>Purpose. Options Indicator. Indicator</v>
      </c>
      <c r="H182" s="14" t="s">
        <v>1529</v>
      </c>
      <c r="I182" s="14"/>
      <c r="J182" s="14" t="s">
        <v>1025</v>
      </c>
      <c r="K182" s="14" t="s">
        <v>1548</v>
      </c>
      <c r="L182" s="14" t="str">
        <f>IF(J182&lt;&gt;"",CONCATENATE(J182," ",K182),K182)</f>
        <v>Options Indicator</v>
      </c>
      <c r="M182" s="14" t="s">
        <v>1548</v>
      </c>
      <c r="N182" s="14"/>
      <c r="O182" s="14" t="str">
        <f>IF(N182&lt;&gt;"",CONCATENATE(N182,"_ ",M182,". Type"),CONCATENATE(M182,". Type"))</f>
        <v>Indicator. Type</v>
      </c>
      <c r="P182" s="14"/>
      <c r="Q182" s="14"/>
      <c r="R182" s="14" t="s">
        <v>1490</v>
      </c>
      <c r="S182" s="14"/>
      <c r="T182" s="14"/>
      <c r="U182" s="14"/>
      <c r="V182" s="14"/>
      <c r="W182" s="14"/>
      <c r="X182" s="14" t="s">
        <v>1025</v>
      </c>
      <c r="Y182" s="14" t="s">
        <v>1485</v>
      </c>
      <c r="Z182" s="14"/>
      <c r="AA182" s="14"/>
      <c r="AB182" s="14"/>
      <c r="AC182" s="14"/>
      <c r="AD182" s="14"/>
      <c r="AE182" s="14"/>
      <c r="AF182" s="17">
        <v>20180313</v>
      </c>
      <c r="AG182"/>
      <c r="AH182"/>
      <c r="AI182"/>
      <c r="AJ182"/>
      <c r="AK182"/>
      <c r="AL182"/>
      <c r="AM182"/>
      <c r="AN182"/>
      <c r="AO182"/>
      <c r="AP182"/>
      <c r="AQ182"/>
      <c r="AR182"/>
      <c r="AS182"/>
      <c r="AT182"/>
      <c r="AU182"/>
      <c r="AV182"/>
      <c r="AW182"/>
      <c r="AX182"/>
      <c r="AY182"/>
      <c r="AZ182"/>
      <c r="BA182"/>
      <c r="BB182"/>
      <c r="BC182"/>
      <c r="BD182"/>
      <c r="BE182"/>
      <c r="BF182"/>
      <c r="BG182"/>
      <c r="BH182"/>
      <c r="BI182"/>
      <c r="BJ182"/>
      <c r="BK182"/>
      <c r="BL182"/>
      <c r="BM182"/>
      <c r="BN182"/>
      <c r="BO182"/>
      <c r="BP182"/>
      <c r="BQ182"/>
      <c r="BR182"/>
      <c r="BS182"/>
      <c r="BT182"/>
      <c r="BU182"/>
      <c r="BV182"/>
      <c r="BW182"/>
      <c r="BX182"/>
      <c r="BY182"/>
      <c r="BZ182"/>
      <c r="CA182"/>
      <c r="CB182"/>
      <c r="CC182"/>
      <c r="CD182"/>
      <c r="CE182"/>
      <c r="CF182"/>
      <c r="CG182"/>
      <c r="CH182"/>
      <c r="CI182"/>
      <c r="CJ182"/>
      <c r="CK182"/>
      <c r="CL182"/>
      <c r="CM182"/>
      <c r="CN182"/>
      <c r="CO182"/>
      <c r="CP182"/>
      <c r="CQ182"/>
      <c r="CR182"/>
      <c r="CS182"/>
      <c r="CT182"/>
      <c r="CU182"/>
      <c r="CV182"/>
      <c r="CW182"/>
      <c r="CX182"/>
      <c r="CY182"/>
      <c r="CZ182"/>
      <c r="DA182"/>
      <c r="DB182"/>
      <c r="DC182"/>
      <c r="DD182"/>
      <c r="DE182"/>
      <c r="DF182"/>
      <c r="DG182"/>
      <c r="DH182"/>
      <c r="DI182"/>
      <c r="DJ182"/>
      <c r="DK182"/>
      <c r="DL182"/>
      <c r="DM182"/>
      <c r="DN182"/>
      <c r="DO182"/>
      <c r="DP182"/>
      <c r="DQ182"/>
      <c r="DR182"/>
      <c r="DS182"/>
      <c r="DT182"/>
      <c r="DU182"/>
      <c r="DV182"/>
      <c r="DW182"/>
      <c r="DX182"/>
      <c r="DY182"/>
      <c r="DZ182"/>
      <c r="EA182"/>
      <c r="EB182"/>
      <c r="EC182"/>
      <c r="ED182"/>
      <c r="EE182"/>
      <c r="EF182"/>
      <c r="EG182"/>
      <c r="EH182"/>
      <c r="EI182"/>
      <c r="EJ182"/>
      <c r="EK182"/>
      <c r="EL182"/>
      <c r="EM182"/>
      <c r="EN182"/>
      <c r="EO182"/>
      <c r="EP182"/>
      <c r="EQ182"/>
      <c r="ER182"/>
      <c r="ES182"/>
      <c r="ET182"/>
      <c r="EU182"/>
      <c r="EV182"/>
      <c r="EW182"/>
      <c r="EX182"/>
      <c r="EY182"/>
      <c r="EZ182"/>
      <c r="FA182"/>
      <c r="FB182"/>
      <c r="FC182"/>
      <c r="FD182"/>
      <c r="FE182"/>
      <c r="FF182"/>
      <c r="FG182"/>
      <c r="FH182"/>
      <c r="FI182"/>
      <c r="FJ182"/>
      <c r="FK182"/>
      <c r="FL182"/>
      <c r="FM182"/>
      <c r="FN182"/>
      <c r="FO182"/>
      <c r="FP182"/>
      <c r="FQ182"/>
      <c r="FR182"/>
      <c r="FS182"/>
      <c r="FT182"/>
      <c r="FU182"/>
      <c r="FV182"/>
      <c r="FW182"/>
      <c r="FX182"/>
      <c r="FY182"/>
      <c r="FZ182"/>
      <c r="GA182"/>
      <c r="GB182"/>
      <c r="GC182"/>
      <c r="GD182"/>
      <c r="GE182"/>
      <c r="GF182"/>
      <c r="GG182"/>
      <c r="GH182"/>
      <c r="GI182"/>
      <c r="GJ182"/>
      <c r="GK182"/>
      <c r="GL182"/>
      <c r="GM182"/>
      <c r="GN182"/>
      <c r="GO182"/>
      <c r="GP182"/>
      <c r="GQ182"/>
      <c r="GR182"/>
      <c r="GS182"/>
      <c r="GT182"/>
      <c r="GU182"/>
      <c r="GV182"/>
      <c r="GW182"/>
      <c r="GX182"/>
      <c r="GY182"/>
      <c r="GZ182"/>
      <c r="HA182"/>
      <c r="HB182"/>
      <c r="HC182"/>
      <c r="HD182"/>
      <c r="HE182"/>
      <c r="HF182"/>
      <c r="HG182"/>
      <c r="HH182"/>
      <c r="HI182"/>
      <c r="HJ182"/>
      <c r="HK182"/>
      <c r="HL182"/>
      <c r="HM182"/>
      <c r="HN182"/>
      <c r="HO182"/>
      <c r="HP182"/>
      <c r="HQ182"/>
      <c r="HR182"/>
      <c r="HS182"/>
      <c r="HT182"/>
      <c r="HU182"/>
      <c r="HV182"/>
      <c r="HW182"/>
      <c r="HX182"/>
      <c r="HY182"/>
      <c r="HZ182"/>
      <c r="IA182"/>
      <c r="IB182"/>
      <c r="IC182"/>
      <c r="ID182"/>
      <c r="IE182"/>
      <c r="IF182"/>
      <c r="IG182"/>
      <c r="IH182"/>
      <c r="II182"/>
      <c r="IJ182"/>
      <c r="IK182"/>
      <c r="IL182"/>
      <c r="IM182"/>
      <c r="IN182"/>
      <c r="IO182"/>
      <c r="IP182"/>
      <c r="IQ182"/>
      <c r="IR182"/>
      <c r="IS182"/>
      <c r="IT182"/>
      <c r="IU182"/>
      <c r="IV182"/>
      <c r="IW182"/>
      <c r="IX182"/>
      <c r="IY182"/>
      <c r="IZ182"/>
      <c r="JA182"/>
      <c r="JB182"/>
      <c r="JC182"/>
      <c r="JD182"/>
      <c r="JE182"/>
      <c r="JF182"/>
      <c r="JG182"/>
      <c r="JH182"/>
      <c r="JI182"/>
      <c r="JJ182"/>
      <c r="JK182"/>
      <c r="JL182"/>
      <c r="JM182"/>
      <c r="JN182"/>
      <c r="JO182"/>
      <c r="JP182"/>
      <c r="JQ182"/>
      <c r="JR182"/>
      <c r="JS182"/>
      <c r="JT182"/>
      <c r="JU182"/>
      <c r="JV182"/>
      <c r="JW182"/>
      <c r="JX182"/>
      <c r="JY182"/>
      <c r="JZ182"/>
      <c r="KA182"/>
      <c r="KB182"/>
      <c r="KC182"/>
      <c r="KD182"/>
      <c r="KE182"/>
      <c r="KF182"/>
      <c r="KG182"/>
      <c r="KH182"/>
      <c r="KI182"/>
      <c r="KJ182"/>
      <c r="KK182"/>
      <c r="KL182"/>
      <c r="KM182"/>
      <c r="KN182"/>
      <c r="KO182"/>
      <c r="KP182"/>
      <c r="KQ182"/>
      <c r="KR182"/>
      <c r="KS182"/>
      <c r="KT182"/>
      <c r="KU182"/>
      <c r="KV182"/>
      <c r="KW182"/>
      <c r="KX182"/>
      <c r="KY182"/>
      <c r="KZ182"/>
      <c r="LA182"/>
      <c r="LB182"/>
      <c r="LC182"/>
      <c r="LD182"/>
      <c r="LE182"/>
      <c r="LF182"/>
      <c r="LG182"/>
      <c r="LH182"/>
      <c r="LI182"/>
      <c r="LJ182"/>
      <c r="LK182"/>
      <c r="LL182"/>
      <c r="LM182"/>
      <c r="LN182"/>
      <c r="LO182"/>
      <c r="LP182"/>
      <c r="LQ182"/>
      <c r="LR182"/>
      <c r="LS182"/>
      <c r="LT182"/>
      <c r="LU182"/>
      <c r="LV182"/>
      <c r="LW182"/>
      <c r="LX182"/>
      <c r="LY182"/>
      <c r="LZ182"/>
      <c r="MA182"/>
      <c r="MB182"/>
      <c r="MC182"/>
      <c r="MD182"/>
      <c r="ME182"/>
      <c r="MF182"/>
      <c r="MG182"/>
      <c r="MH182"/>
      <c r="MI182"/>
      <c r="MJ182"/>
      <c r="MK182"/>
      <c r="ML182"/>
      <c r="MM182"/>
      <c r="MN182"/>
      <c r="MO182"/>
      <c r="MP182"/>
      <c r="MQ182"/>
      <c r="MR182"/>
      <c r="MS182"/>
      <c r="MT182"/>
      <c r="MU182"/>
      <c r="MV182"/>
      <c r="MW182"/>
      <c r="MX182"/>
      <c r="MY182"/>
      <c r="MZ182"/>
      <c r="NA182"/>
      <c r="NB182"/>
      <c r="NC182"/>
      <c r="ND182"/>
      <c r="NE182"/>
      <c r="NF182"/>
      <c r="NG182"/>
      <c r="NH182"/>
      <c r="NI182"/>
      <c r="NJ182"/>
      <c r="NK182"/>
      <c r="NL182"/>
      <c r="NM182"/>
      <c r="NN182"/>
      <c r="NO182"/>
      <c r="NP182"/>
      <c r="NQ182"/>
      <c r="NR182"/>
      <c r="NS182"/>
      <c r="NT182"/>
      <c r="NU182"/>
      <c r="NV182"/>
      <c r="NW182"/>
      <c r="NX182"/>
      <c r="NY182"/>
      <c r="NZ182"/>
      <c r="OA182"/>
      <c r="OB182"/>
      <c r="OC182"/>
      <c r="OD182"/>
      <c r="OE182"/>
      <c r="OF182"/>
      <c r="OG182"/>
      <c r="OH182"/>
      <c r="OI182"/>
      <c r="OJ182"/>
      <c r="OK182"/>
      <c r="OL182"/>
      <c r="OM182"/>
      <c r="ON182"/>
      <c r="OO182"/>
      <c r="OP182"/>
      <c r="OQ182"/>
      <c r="OR182"/>
      <c r="OS182"/>
      <c r="OT182"/>
      <c r="OU182"/>
      <c r="OV182"/>
      <c r="OW182"/>
      <c r="OX182"/>
      <c r="OY182"/>
      <c r="OZ182"/>
      <c r="PA182"/>
      <c r="PB182"/>
      <c r="PC182"/>
      <c r="PD182"/>
      <c r="PE182"/>
      <c r="PF182"/>
      <c r="PG182"/>
      <c r="PH182"/>
      <c r="PI182"/>
      <c r="PJ182"/>
      <c r="PK182"/>
      <c r="PL182"/>
      <c r="PM182"/>
      <c r="PN182"/>
      <c r="PO182"/>
      <c r="PP182"/>
      <c r="PQ182"/>
      <c r="PR182"/>
      <c r="PS182"/>
      <c r="PT182"/>
      <c r="PU182"/>
      <c r="PV182"/>
      <c r="PW182"/>
      <c r="PX182"/>
      <c r="PY182"/>
      <c r="PZ182"/>
      <c r="QA182"/>
      <c r="QB182"/>
      <c r="QC182"/>
      <c r="QD182"/>
      <c r="QE182"/>
      <c r="QF182"/>
      <c r="QG182"/>
      <c r="QH182"/>
      <c r="QI182"/>
      <c r="QJ182"/>
      <c r="QK182"/>
      <c r="QL182"/>
      <c r="QM182"/>
      <c r="QN182"/>
      <c r="QO182"/>
      <c r="QP182"/>
      <c r="QQ182"/>
      <c r="QR182"/>
      <c r="QS182"/>
      <c r="QT182"/>
      <c r="QU182"/>
      <c r="QV182"/>
      <c r="QW182"/>
      <c r="QX182"/>
      <c r="QY182"/>
      <c r="QZ182"/>
      <c r="RA182"/>
      <c r="RB182"/>
      <c r="RC182"/>
      <c r="RD182"/>
      <c r="RE182"/>
      <c r="RF182"/>
      <c r="RG182"/>
      <c r="RH182"/>
      <c r="RI182"/>
      <c r="RJ182"/>
      <c r="RK182"/>
      <c r="RL182"/>
      <c r="RM182"/>
      <c r="RN182"/>
      <c r="RO182"/>
      <c r="RP182"/>
      <c r="RQ182"/>
      <c r="RR182"/>
      <c r="RS182"/>
      <c r="RT182"/>
      <c r="RU182"/>
      <c r="RV182"/>
      <c r="RW182"/>
      <c r="RX182"/>
      <c r="RY182"/>
      <c r="RZ182"/>
      <c r="SA182"/>
      <c r="SB182"/>
      <c r="SC182"/>
      <c r="SD182"/>
      <c r="SE182"/>
      <c r="SF182"/>
      <c r="SG182"/>
      <c r="SH182"/>
      <c r="SI182"/>
      <c r="SJ182"/>
      <c r="SK182"/>
      <c r="SL182"/>
      <c r="SM182"/>
      <c r="SN182"/>
      <c r="SO182"/>
      <c r="SP182"/>
      <c r="SQ182"/>
      <c r="SR182"/>
      <c r="SS182"/>
      <c r="ST182"/>
      <c r="SU182"/>
      <c r="SV182"/>
      <c r="SW182"/>
      <c r="SX182"/>
      <c r="SY182"/>
      <c r="SZ182"/>
      <c r="TA182"/>
      <c r="TB182"/>
      <c r="TC182"/>
      <c r="TD182"/>
      <c r="TE182"/>
      <c r="TF182"/>
      <c r="TG182"/>
      <c r="TH182"/>
      <c r="TI182"/>
      <c r="TJ182"/>
      <c r="TK182"/>
      <c r="TL182"/>
      <c r="TM182"/>
      <c r="TN182"/>
      <c r="TO182"/>
      <c r="TP182"/>
      <c r="TQ182"/>
      <c r="TR182"/>
      <c r="TS182"/>
      <c r="TT182"/>
      <c r="TU182"/>
      <c r="TV182"/>
      <c r="TW182"/>
      <c r="TX182"/>
      <c r="TY182"/>
      <c r="TZ182"/>
      <c r="UA182"/>
      <c r="UB182"/>
      <c r="UC182"/>
      <c r="UD182"/>
      <c r="UE182"/>
      <c r="UF182"/>
      <c r="UG182"/>
      <c r="UH182"/>
      <c r="UI182"/>
      <c r="UJ182"/>
      <c r="UK182"/>
      <c r="UL182"/>
      <c r="UM182"/>
      <c r="UN182"/>
      <c r="UO182"/>
      <c r="UP182"/>
      <c r="UQ182"/>
      <c r="UR182"/>
      <c r="US182"/>
      <c r="UT182"/>
      <c r="UU182"/>
      <c r="UV182"/>
      <c r="UW182"/>
      <c r="UX182"/>
      <c r="UY182"/>
      <c r="UZ182"/>
      <c r="VA182"/>
      <c r="VB182"/>
      <c r="VC182"/>
      <c r="VD182"/>
      <c r="VE182"/>
      <c r="VF182"/>
      <c r="VG182"/>
      <c r="VH182"/>
      <c r="VI182"/>
      <c r="VJ182"/>
      <c r="VK182"/>
      <c r="VL182"/>
      <c r="VM182"/>
      <c r="VN182"/>
      <c r="VO182"/>
      <c r="VP182"/>
      <c r="VQ182"/>
      <c r="VR182"/>
      <c r="VS182"/>
      <c r="VT182"/>
      <c r="VU182"/>
      <c r="VV182"/>
      <c r="VW182"/>
      <c r="VX182"/>
      <c r="VY182"/>
      <c r="VZ182"/>
      <c r="WA182"/>
      <c r="WB182"/>
      <c r="WC182"/>
      <c r="WD182"/>
      <c r="WE182"/>
      <c r="WF182"/>
      <c r="WG182"/>
      <c r="WH182"/>
      <c r="WI182"/>
      <c r="WJ182"/>
      <c r="WK182"/>
      <c r="WL182"/>
      <c r="WM182"/>
      <c r="WN182"/>
      <c r="WO182"/>
      <c r="WP182"/>
      <c r="WQ182"/>
      <c r="WR182"/>
      <c r="WS182"/>
      <c r="WT182"/>
      <c r="WU182"/>
      <c r="WV182"/>
      <c r="WW182"/>
      <c r="WX182"/>
      <c r="WY182"/>
      <c r="WZ182"/>
      <c r="XA182"/>
      <c r="XB182"/>
      <c r="XC182"/>
      <c r="XD182"/>
      <c r="XE182"/>
      <c r="XF182"/>
      <c r="XG182"/>
      <c r="XH182"/>
      <c r="XI182"/>
      <c r="XJ182"/>
      <c r="XK182"/>
      <c r="XL182"/>
      <c r="XM182"/>
      <c r="XN182"/>
      <c r="XO182"/>
      <c r="XP182"/>
      <c r="XQ182"/>
      <c r="XR182"/>
      <c r="XS182"/>
      <c r="XT182"/>
      <c r="XU182"/>
      <c r="XV182"/>
      <c r="XW182"/>
      <c r="XX182"/>
      <c r="XY182"/>
      <c r="XZ182"/>
      <c r="YA182"/>
      <c r="YB182"/>
      <c r="YC182"/>
      <c r="YD182"/>
      <c r="YE182"/>
      <c r="YF182"/>
      <c r="YG182"/>
      <c r="YH182"/>
      <c r="YI182"/>
      <c r="YJ182"/>
      <c r="YK182"/>
      <c r="YL182"/>
      <c r="YM182"/>
      <c r="YN182"/>
      <c r="YO182"/>
      <c r="YP182"/>
      <c r="YQ182"/>
      <c r="YR182"/>
      <c r="YS182"/>
      <c r="YT182"/>
      <c r="YU182"/>
      <c r="YV182"/>
      <c r="YW182"/>
      <c r="YX182"/>
      <c r="YY182"/>
      <c r="YZ182"/>
      <c r="ZA182"/>
      <c r="ZB182"/>
      <c r="ZC182"/>
      <c r="ZD182"/>
      <c r="ZE182"/>
      <c r="ZF182"/>
      <c r="ZG182"/>
      <c r="ZH182"/>
      <c r="ZI182"/>
      <c r="ZJ182"/>
      <c r="ZK182"/>
      <c r="ZL182"/>
      <c r="ZM182"/>
      <c r="ZN182"/>
      <c r="ZO182"/>
      <c r="ZP182"/>
      <c r="ZQ182"/>
      <c r="ZR182"/>
      <c r="ZS182"/>
      <c r="ZT182"/>
      <c r="ZU182"/>
      <c r="ZV182"/>
      <c r="ZW182"/>
      <c r="ZX182"/>
      <c r="ZY182"/>
      <c r="ZZ182"/>
      <c r="AAA182"/>
      <c r="AAB182"/>
      <c r="AAC182"/>
      <c r="AAD182"/>
      <c r="AAE182"/>
      <c r="AAF182"/>
      <c r="AAG182"/>
      <c r="AAH182"/>
      <c r="AAI182"/>
      <c r="AAJ182"/>
      <c r="AAK182"/>
      <c r="AAL182"/>
      <c r="AAM182"/>
      <c r="AAN182"/>
      <c r="AAO182"/>
      <c r="AAP182"/>
      <c r="AAQ182"/>
      <c r="AAR182"/>
      <c r="AAS182"/>
      <c r="AAT182"/>
      <c r="AAU182"/>
      <c r="AAV182"/>
      <c r="AAW182"/>
      <c r="AAX182"/>
      <c r="AAY182"/>
      <c r="AAZ182"/>
      <c r="ABA182"/>
      <c r="ABB182"/>
      <c r="ABC182"/>
      <c r="ABD182"/>
      <c r="ABE182"/>
      <c r="ABF182"/>
      <c r="ABG182"/>
      <c r="ABH182"/>
      <c r="ABI182"/>
      <c r="ABJ182"/>
      <c r="ABK182"/>
      <c r="ABL182"/>
      <c r="ABM182"/>
      <c r="ABN182"/>
      <c r="ABO182"/>
      <c r="ABP182"/>
      <c r="ABQ182"/>
      <c r="ABR182"/>
      <c r="ABS182"/>
      <c r="ABT182"/>
      <c r="ABU182"/>
      <c r="ABV182"/>
      <c r="ABW182"/>
      <c r="ABX182"/>
      <c r="ABY182"/>
      <c r="ABZ182"/>
      <c r="ACA182"/>
      <c r="ACB182"/>
      <c r="ACC182"/>
      <c r="ACD182"/>
      <c r="ACE182"/>
      <c r="ACF182"/>
      <c r="ACG182"/>
      <c r="ACH182"/>
      <c r="ACI182"/>
      <c r="ACJ182"/>
      <c r="ACK182"/>
      <c r="ACL182"/>
      <c r="ACM182"/>
      <c r="ACN182"/>
      <c r="ACO182"/>
      <c r="ACP182"/>
      <c r="ACQ182"/>
      <c r="ACR182"/>
      <c r="ACS182"/>
      <c r="ACT182"/>
      <c r="ACU182"/>
      <c r="ACV182"/>
      <c r="ACW182"/>
      <c r="ACX182"/>
      <c r="ACY182"/>
      <c r="ACZ182"/>
      <c r="ADA182"/>
      <c r="ADB182"/>
      <c r="ADC182"/>
      <c r="ADD182"/>
      <c r="ADE182"/>
      <c r="ADF182"/>
      <c r="ADG182"/>
      <c r="ADH182"/>
      <c r="ADI182"/>
      <c r="ADJ182"/>
      <c r="ADK182"/>
      <c r="ADL182"/>
      <c r="ADM182"/>
      <c r="ADN182"/>
      <c r="ADO182"/>
      <c r="ADP182"/>
      <c r="ADQ182"/>
      <c r="ADR182"/>
      <c r="ADS182"/>
      <c r="ADT182"/>
      <c r="ADU182"/>
      <c r="ADV182"/>
      <c r="ADW182"/>
      <c r="ADX182"/>
      <c r="ADY182"/>
      <c r="ADZ182"/>
      <c r="AEA182"/>
      <c r="AEB182"/>
      <c r="AEC182"/>
      <c r="AED182"/>
      <c r="AEE182"/>
      <c r="AEF182"/>
      <c r="AEG182"/>
      <c r="AEH182"/>
      <c r="AEI182"/>
      <c r="AEJ182"/>
      <c r="AEK182"/>
      <c r="AEL182"/>
      <c r="AEM182"/>
      <c r="AEN182"/>
      <c r="AEO182"/>
      <c r="AEP182"/>
      <c r="AEQ182"/>
      <c r="AER182"/>
      <c r="AES182"/>
      <c r="AET182"/>
      <c r="AEU182"/>
      <c r="AEV182"/>
      <c r="AEW182"/>
      <c r="AEX182"/>
      <c r="AEY182"/>
      <c r="AEZ182"/>
      <c r="AFA182"/>
      <c r="AFB182"/>
      <c r="AFC182"/>
      <c r="AFD182"/>
      <c r="AFE182"/>
      <c r="AFF182"/>
      <c r="AFG182"/>
      <c r="AFH182"/>
      <c r="AFI182"/>
      <c r="AFJ182"/>
      <c r="AFK182"/>
      <c r="AFL182"/>
      <c r="AFM182"/>
      <c r="AFN182"/>
      <c r="AFO182"/>
      <c r="AFP182"/>
      <c r="AFQ182"/>
      <c r="AFR182"/>
      <c r="AFS182"/>
      <c r="AFT182"/>
      <c r="AFU182"/>
      <c r="AFV182"/>
      <c r="AFW182"/>
      <c r="AFX182"/>
      <c r="AFY182"/>
      <c r="AFZ182"/>
      <c r="AGA182"/>
      <c r="AGB182"/>
      <c r="AGC182"/>
      <c r="AGD182"/>
      <c r="AGE182"/>
      <c r="AGF182"/>
      <c r="AGG182"/>
      <c r="AGH182"/>
      <c r="AGI182"/>
      <c r="AGJ182"/>
      <c r="AGK182"/>
      <c r="AGL182"/>
      <c r="AGM182"/>
      <c r="AGN182"/>
      <c r="AGO182"/>
      <c r="AGP182"/>
      <c r="AGQ182"/>
      <c r="AGR182"/>
      <c r="AGS182"/>
      <c r="AGT182"/>
      <c r="AGU182"/>
      <c r="AGV182"/>
      <c r="AGW182"/>
      <c r="AGX182"/>
      <c r="AGY182"/>
      <c r="AGZ182"/>
      <c r="AHA182"/>
      <c r="AHB182"/>
      <c r="AHC182"/>
      <c r="AHD182"/>
      <c r="AHE182"/>
      <c r="AHF182"/>
      <c r="AHG182"/>
      <c r="AHH182"/>
      <c r="AHI182"/>
      <c r="AHJ182"/>
      <c r="AHK182"/>
      <c r="AHL182"/>
      <c r="AHM182"/>
      <c r="AHN182"/>
      <c r="AHO182"/>
      <c r="AHP182"/>
      <c r="AHQ182"/>
      <c r="AHR182"/>
      <c r="AHS182"/>
      <c r="AHT182"/>
      <c r="AHU182"/>
      <c r="AHV182"/>
      <c r="AHW182"/>
      <c r="AHX182"/>
      <c r="AHY182"/>
      <c r="AHZ182"/>
      <c r="AIA182"/>
      <c r="AIB182"/>
      <c r="AIC182"/>
      <c r="AID182"/>
      <c r="AIE182"/>
      <c r="AIF182"/>
      <c r="AIG182"/>
      <c r="AIH182"/>
      <c r="AII182"/>
      <c r="AIJ182"/>
      <c r="AIK182"/>
      <c r="AIL182"/>
      <c r="AIM182"/>
      <c r="AIN182"/>
      <c r="AIO182"/>
      <c r="AIP182"/>
      <c r="AIQ182"/>
      <c r="AIR182"/>
      <c r="AIS182"/>
      <c r="AIT182"/>
      <c r="AIU182"/>
      <c r="AIV182"/>
      <c r="AIW182"/>
      <c r="AIX182"/>
      <c r="AIY182"/>
      <c r="AIZ182"/>
      <c r="AJA182"/>
      <c r="AJB182"/>
      <c r="AJC182"/>
      <c r="AJD182"/>
      <c r="AJE182"/>
      <c r="AJF182"/>
      <c r="AJG182"/>
      <c r="AJH182"/>
      <c r="AJI182"/>
      <c r="AJJ182"/>
      <c r="AJK182"/>
      <c r="AJL182"/>
      <c r="AJM182"/>
      <c r="AJN182"/>
      <c r="AJO182"/>
      <c r="AJP182"/>
      <c r="AJQ182"/>
      <c r="AJR182"/>
      <c r="AJS182"/>
      <c r="AJT182"/>
      <c r="AJU182"/>
      <c r="AJV182"/>
      <c r="AJW182"/>
      <c r="AJX182"/>
      <c r="AJY182"/>
      <c r="AJZ182"/>
      <c r="AKA182"/>
      <c r="AKB182"/>
      <c r="AKC182"/>
      <c r="AKD182"/>
      <c r="AKE182"/>
      <c r="AKF182"/>
      <c r="AKG182"/>
      <c r="AKH182"/>
      <c r="AKI182"/>
      <c r="AKJ182"/>
      <c r="AKK182"/>
      <c r="AKL182"/>
      <c r="AKM182"/>
      <c r="AKN182"/>
      <c r="AKO182"/>
      <c r="AKP182"/>
      <c r="AKQ182"/>
      <c r="AKR182"/>
      <c r="AKS182"/>
      <c r="AKT182"/>
      <c r="AKU182"/>
      <c r="AKV182"/>
      <c r="AKW182"/>
      <c r="AKX182"/>
      <c r="AKY182"/>
      <c r="AKZ182"/>
      <c r="ALA182"/>
      <c r="ALB182"/>
      <c r="ALC182"/>
      <c r="ALD182"/>
      <c r="ALE182"/>
      <c r="ALF182"/>
      <c r="ALG182"/>
      <c r="ALH182"/>
      <c r="ALI182"/>
      <c r="ALJ182"/>
      <c r="ALK182"/>
      <c r="ALL182"/>
      <c r="ALM182"/>
      <c r="ALN182"/>
      <c r="ALO182"/>
      <c r="ALP182"/>
      <c r="ALQ182"/>
      <c r="ALR182"/>
      <c r="ALS182"/>
      <c r="ALT182"/>
      <c r="ALU182"/>
      <c r="ALV182"/>
      <c r="ALW182"/>
      <c r="ALX182"/>
      <c r="ALY182"/>
      <c r="ALZ182"/>
      <c r="AMA182"/>
      <c r="AMB182"/>
      <c r="AMC182"/>
      <c r="AMD182"/>
      <c r="AME182"/>
      <c r="AMF182"/>
      <c r="AMG182"/>
      <c r="AMH182"/>
      <c r="AMI182"/>
      <c r="AMJ182"/>
      <c r="AMK182"/>
      <c r="AML182"/>
      <c r="AMM182"/>
      <c r="AMN182"/>
      <c r="AMO182"/>
    </row>
    <row r="183" spans="1:1029">
      <c r="A183" s="14" t="str">
        <f>SUBSTITUTE(CONCATENATE(I183,J183,IF(K183="Identifier","ID",IF(AND(K183="Text",OR(I183&lt;&gt;"",J183&lt;&gt;"")),"",K183)),IF(AND(M183&lt;&gt;"Text",K183&lt;&gt;M183,NOT(AND(K183="URI",M183="Identifier")),NOT(AND(K183="UUID",M183="Identifier")),NOT(AND(K183="OID",M183="Identifier"))),IF(M183="Identifier","ID",M183),""))," ","")</f>
        <v>OptionsDescription</v>
      </c>
      <c r="B183" s="19" t="s">
        <v>1502</v>
      </c>
      <c r="C183" s="13" t="s">
        <v>1745</v>
      </c>
      <c r="F183" s="14" t="str">
        <f>CONCATENATE( IF(G183="","",CONCATENATE(G183,"_ ")),H183,". ",IF(I183="","",CONCATENATE(I183,"_ ")),L183,IF(OR(I183&lt;&gt;"",L183&lt;&gt;M183),CONCATENATE(". ",M183),""))</f>
        <v>Purpose. Options Description. Description</v>
      </c>
      <c r="H183" s="14" t="s">
        <v>1529</v>
      </c>
      <c r="I183" s="14"/>
      <c r="J183" s="14" t="s">
        <v>1025</v>
      </c>
      <c r="K183" s="14" t="s">
        <v>1523</v>
      </c>
      <c r="L183" s="14" t="str">
        <f>IF(J183&lt;&gt;"",CONCATENATE(J183," ",K183),K183)</f>
        <v>Options Description</v>
      </c>
      <c r="M183" s="14" t="s">
        <v>1523</v>
      </c>
      <c r="N183" s="14"/>
      <c r="O183" s="14" t="str">
        <f>IF(N183&lt;&gt;"",CONCATENATE(N183,"_ ",M183,". Type"),CONCATENATE(M183,". Type"))</f>
        <v>Description. Type</v>
      </c>
      <c r="P183" s="14"/>
      <c r="Q183" s="14"/>
      <c r="R183" s="14" t="s">
        <v>1490</v>
      </c>
      <c r="S183" s="14"/>
      <c r="T183" s="14"/>
      <c r="U183" s="14"/>
      <c r="V183" s="14"/>
      <c r="W183" s="14"/>
      <c r="X183" s="14" t="s">
        <v>1025</v>
      </c>
      <c r="Y183" s="14" t="s">
        <v>1485</v>
      </c>
      <c r="Z183" s="14"/>
      <c r="AA183" s="14"/>
      <c r="AB183" s="14"/>
      <c r="AC183" s="14"/>
      <c r="AD183" s="14"/>
      <c r="AE183" s="14"/>
      <c r="AF183" s="17">
        <v>20180313</v>
      </c>
      <c r="AG183"/>
      <c r="AH183"/>
      <c r="AI183"/>
      <c r="AJ183"/>
      <c r="AK183"/>
      <c r="AL183"/>
      <c r="AM183"/>
      <c r="AN183"/>
      <c r="AO183"/>
      <c r="AP183"/>
      <c r="AQ183"/>
      <c r="AR183"/>
      <c r="AS183"/>
      <c r="AT183"/>
      <c r="AU183"/>
      <c r="AV183"/>
      <c r="AW183"/>
      <c r="AX183"/>
      <c r="AY183"/>
      <c r="AZ183"/>
      <c r="BA183"/>
      <c r="BB183"/>
      <c r="BC183"/>
      <c r="BD183"/>
      <c r="BE183"/>
      <c r="BF183"/>
      <c r="BG183"/>
      <c r="BH183"/>
      <c r="BI183"/>
      <c r="BJ183"/>
      <c r="BK183"/>
      <c r="BL183"/>
      <c r="BM183"/>
      <c r="BN183"/>
      <c r="BO183"/>
      <c r="BP183"/>
      <c r="BQ183"/>
      <c r="BR183"/>
      <c r="BS183"/>
      <c r="BT183"/>
      <c r="BU183"/>
      <c r="BV183"/>
      <c r="BW183"/>
      <c r="BX183"/>
      <c r="BY183"/>
      <c r="BZ183"/>
      <c r="CA183"/>
      <c r="CB183"/>
      <c r="CC183"/>
      <c r="CD183"/>
      <c r="CE183"/>
      <c r="CF183"/>
      <c r="CG183"/>
      <c r="CH183"/>
      <c r="CI183"/>
      <c r="CJ183"/>
      <c r="CK183"/>
      <c r="CL183"/>
      <c r="CM183"/>
      <c r="CN183"/>
      <c r="CO183"/>
      <c r="CP183"/>
      <c r="CQ183"/>
      <c r="CR183"/>
      <c r="CS183"/>
      <c r="CT183"/>
      <c r="CU183"/>
      <c r="CV183"/>
      <c r="CW183"/>
      <c r="CX183"/>
      <c r="CY183"/>
      <c r="CZ183"/>
      <c r="DA183"/>
      <c r="DB183"/>
      <c r="DC183"/>
      <c r="DD183"/>
      <c r="DE183"/>
      <c r="DF183"/>
      <c r="DG183"/>
      <c r="DH183"/>
      <c r="DI183"/>
      <c r="DJ183"/>
      <c r="DK183"/>
      <c r="DL183"/>
      <c r="DM183"/>
      <c r="DN183"/>
      <c r="DO183"/>
      <c r="DP183"/>
      <c r="DQ183"/>
      <c r="DR183"/>
      <c r="DS183"/>
      <c r="DT183"/>
      <c r="DU183"/>
      <c r="DV183"/>
      <c r="DW183"/>
      <c r="DX183"/>
      <c r="DY183"/>
      <c r="DZ183"/>
      <c r="EA183"/>
      <c r="EB183"/>
      <c r="EC183"/>
      <c r="ED183"/>
      <c r="EE183"/>
      <c r="EF183"/>
      <c r="EG183"/>
      <c r="EH183"/>
      <c r="EI183"/>
      <c r="EJ183"/>
      <c r="EK183"/>
      <c r="EL183"/>
      <c r="EM183"/>
      <c r="EN183"/>
      <c r="EO183"/>
      <c r="EP183"/>
      <c r="EQ183"/>
      <c r="ER183"/>
      <c r="ES183"/>
      <c r="ET183"/>
      <c r="EU183"/>
      <c r="EV183"/>
      <c r="EW183"/>
      <c r="EX183"/>
      <c r="EY183"/>
      <c r="EZ183"/>
      <c r="FA183"/>
      <c r="FB183"/>
      <c r="FC183"/>
      <c r="FD183"/>
      <c r="FE183"/>
      <c r="FF183"/>
      <c r="FG183"/>
      <c r="FH183"/>
      <c r="FI183"/>
      <c r="FJ183"/>
      <c r="FK183"/>
      <c r="FL183"/>
      <c r="FM183"/>
      <c r="FN183"/>
      <c r="FO183"/>
      <c r="FP183"/>
      <c r="FQ183"/>
      <c r="FR183"/>
      <c r="FS183"/>
      <c r="FT183"/>
      <c r="FU183"/>
      <c r="FV183"/>
      <c r="FW183"/>
      <c r="FX183"/>
      <c r="FY183"/>
      <c r="FZ183"/>
      <c r="GA183"/>
      <c r="GB183"/>
      <c r="GC183"/>
      <c r="GD183"/>
      <c r="GE183"/>
      <c r="GF183"/>
      <c r="GG183"/>
      <c r="GH183"/>
      <c r="GI183"/>
      <c r="GJ183"/>
      <c r="GK183"/>
      <c r="GL183"/>
      <c r="GM183"/>
      <c r="GN183"/>
      <c r="GO183"/>
      <c r="GP183"/>
      <c r="GQ183"/>
      <c r="GR183"/>
      <c r="GS183"/>
      <c r="GT183"/>
      <c r="GU183"/>
      <c r="GV183"/>
      <c r="GW183"/>
      <c r="GX183"/>
      <c r="GY183"/>
      <c r="GZ183"/>
      <c r="HA183"/>
      <c r="HB183"/>
      <c r="HC183"/>
      <c r="HD183"/>
      <c r="HE183"/>
      <c r="HF183"/>
      <c r="HG183"/>
      <c r="HH183"/>
      <c r="HI183"/>
      <c r="HJ183"/>
      <c r="HK183"/>
      <c r="HL183"/>
      <c r="HM183"/>
      <c r="HN183"/>
      <c r="HO183"/>
      <c r="HP183"/>
      <c r="HQ183"/>
      <c r="HR183"/>
      <c r="HS183"/>
      <c r="HT183"/>
      <c r="HU183"/>
      <c r="HV183"/>
      <c r="HW183"/>
      <c r="HX183"/>
      <c r="HY183"/>
      <c r="HZ183"/>
      <c r="IA183"/>
      <c r="IB183"/>
      <c r="IC183"/>
      <c r="ID183"/>
      <c r="IE183"/>
      <c r="IF183"/>
      <c r="IG183"/>
      <c r="IH183"/>
      <c r="II183"/>
      <c r="IJ183"/>
      <c r="IK183"/>
      <c r="IL183"/>
      <c r="IM183"/>
      <c r="IN183"/>
      <c r="IO183"/>
      <c r="IP183"/>
      <c r="IQ183"/>
      <c r="IR183"/>
      <c r="IS183"/>
      <c r="IT183"/>
      <c r="IU183"/>
      <c r="IV183"/>
      <c r="IW183"/>
      <c r="IX183"/>
      <c r="IY183"/>
      <c r="IZ183"/>
      <c r="JA183"/>
      <c r="JB183"/>
      <c r="JC183"/>
      <c r="JD183"/>
      <c r="JE183"/>
      <c r="JF183"/>
      <c r="JG183"/>
      <c r="JH183"/>
      <c r="JI183"/>
      <c r="JJ183"/>
      <c r="JK183"/>
      <c r="JL183"/>
      <c r="JM183"/>
      <c r="JN183"/>
      <c r="JO183"/>
      <c r="JP183"/>
      <c r="JQ183"/>
      <c r="JR183"/>
      <c r="JS183"/>
      <c r="JT183"/>
      <c r="JU183"/>
      <c r="JV183"/>
      <c r="JW183"/>
      <c r="JX183"/>
      <c r="JY183"/>
      <c r="JZ183"/>
      <c r="KA183"/>
      <c r="KB183"/>
      <c r="KC183"/>
      <c r="KD183"/>
      <c r="KE183"/>
      <c r="KF183"/>
      <c r="KG183"/>
      <c r="KH183"/>
      <c r="KI183"/>
      <c r="KJ183"/>
      <c r="KK183"/>
      <c r="KL183"/>
      <c r="KM183"/>
      <c r="KN183"/>
      <c r="KO183"/>
      <c r="KP183"/>
      <c r="KQ183"/>
      <c r="KR183"/>
      <c r="KS183"/>
      <c r="KT183"/>
      <c r="KU183"/>
      <c r="KV183"/>
      <c r="KW183"/>
      <c r="KX183"/>
      <c r="KY183"/>
      <c r="KZ183"/>
      <c r="LA183"/>
      <c r="LB183"/>
      <c r="LC183"/>
      <c r="LD183"/>
      <c r="LE183"/>
      <c r="LF183"/>
      <c r="LG183"/>
      <c r="LH183"/>
      <c r="LI183"/>
      <c r="LJ183"/>
      <c r="LK183"/>
      <c r="LL183"/>
      <c r="LM183"/>
      <c r="LN183"/>
      <c r="LO183"/>
      <c r="LP183"/>
      <c r="LQ183"/>
      <c r="LR183"/>
      <c r="LS183"/>
      <c r="LT183"/>
      <c r="LU183"/>
      <c r="LV183"/>
      <c r="LW183"/>
      <c r="LX183"/>
      <c r="LY183"/>
      <c r="LZ183"/>
      <c r="MA183"/>
      <c r="MB183"/>
      <c r="MC183"/>
      <c r="MD183"/>
      <c r="ME183"/>
      <c r="MF183"/>
      <c r="MG183"/>
      <c r="MH183"/>
      <c r="MI183"/>
      <c r="MJ183"/>
      <c r="MK183"/>
      <c r="ML183"/>
      <c r="MM183"/>
      <c r="MN183"/>
      <c r="MO183"/>
      <c r="MP183"/>
      <c r="MQ183"/>
      <c r="MR183"/>
      <c r="MS183"/>
      <c r="MT183"/>
      <c r="MU183"/>
      <c r="MV183"/>
      <c r="MW183"/>
      <c r="MX183"/>
      <c r="MY183"/>
      <c r="MZ183"/>
      <c r="NA183"/>
      <c r="NB183"/>
      <c r="NC183"/>
      <c r="ND183"/>
      <c r="NE183"/>
      <c r="NF183"/>
      <c r="NG183"/>
      <c r="NH183"/>
      <c r="NI183"/>
      <c r="NJ183"/>
      <c r="NK183"/>
      <c r="NL183"/>
      <c r="NM183"/>
      <c r="NN183"/>
      <c r="NO183"/>
      <c r="NP183"/>
      <c r="NQ183"/>
      <c r="NR183"/>
      <c r="NS183"/>
      <c r="NT183"/>
      <c r="NU183"/>
      <c r="NV183"/>
      <c r="NW183"/>
      <c r="NX183"/>
      <c r="NY183"/>
      <c r="NZ183"/>
      <c r="OA183"/>
      <c r="OB183"/>
      <c r="OC183"/>
      <c r="OD183"/>
      <c r="OE183"/>
      <c r="OF183"/>
      <c r="OG183"/>
      <c r="OH183"/>
      <c r="OI183"/>
      <c r="OJ183"/>
      <c r="OK183"/>
      <c r="OL183"/>
      <c r="OM183"/>
      <c r="ON183"/>
      <c r="OO183"/>
      <c r="OP183"/>
      <c r="OQ183"/>
      <c r="OR183"/>
      <c r="OS183"/>
      <c r="OT183"/>
      <c r="OU183"/>
      <c r="OV183"/>
      <c r="OW183"/>
      <c r="OX183"/>
      <c r="OY183"/>
      <c r="OZ183"/>
      <c r="PA183"/>
      <c r="PB183"/>
      <c r="PC183"/>
      <c r="PD183"/>
      <c r="PE183"/>
      <c r="PF183"/>
      <c r="PG183"/>
      <c r="PH183"/>
      <c r="PI183"/>
      <c r="PJ183"/>
      <c r="PK183"/>
      <c r="PL183"/>
      <c r="PM183"/>
      <c r="PN183"/>
      <c r="PO183"/>
      <c r="PP183"/>
      <c r="PQ183"/>
      <c r="PR183"/>
      <c r="PS183"/>
      <c r="PT183"/>
      <c r="PU183"/>
      <c r="PV183"/>
      <c r="PW183"/>
      <c r="PX183"/>
      <c r="PY183"/>
      <c r="PZ183"/>
      <c r="QA183"/>
      <c r="QB183"/>
      <c r="QC183"/>
      <c r="QD183"/>
      <c r="QE183"/>
      <c r="QF183"/>
      <c r="QG183"/>
      <c r="QH183"/>
      <c r="QI183"/>
      <c r="QJ183"/>
      <c r="QK183"/>
      <c r="QL183"/>
      <c r="QM183"/>
      <c r="QN183"/>
      <c r="QO183"/>
      <c r="QP183"/>
      <c r="QQ183"/>
      <c r="QR183"/>
      <c r="QS183"/>
      <c r="QT183"/>
      <c r="QU183"/>
      <c r="QV183"/>
      <c r="QW183"/>
      <c r="QX183"/>
      <c r="QY183"/>
      <c r="QZ183"/>
      <c r="RA183"/>
      <c r="RB183"/>
      <c r="RC183"/>
      <c r="RD183"/>
      <c r="RE183"/>
      <c r="RF183"/>
      <c r="RG183"/>
      <c r="RH183"/>
      <c r="RI183"/>
      <c r="RJ183"/>
      <c r="RK183"/>
      <c r="RL183"/>
      <c r="RM183"/>
      <c r="RN183"/>
      <c r="RO183"/>
      <c r="RP183"/>
      <c r="RQ183"/>
      <c r="RR183"/>
      <c r="RS183"/>
      <c r="RT183"/>
      <c r="RU183"/>
      <c r="RV183"/>
      <c r="RW183"/>
      <c r="RX183"/>
      <c r="RY183"/>
      <c r="RZ183"/>
      <c r="SA183"/>
      <c r="SB183"/>
      <c r="SC183"/>
      <c r="SD183"/>
      <c r="SE183"/>
      <c r="SF183"/>
      <c r="SG183"/>
      <c r="SH183"/>
      <c r="SI183"/>
      <c r="SJ183"/>
      <c r="SK183"/>
      <c r="SL183"/>
      <c r="SM183"/>
      <c r="SN183"/>
      <c r="SO183"/>
      <c r="SP183"/>
      <c r="SQ183"/>
      <c r="SR183"/>
      <c r="SS183"/>
      <c r="ST183"/>
      <c r="SU183"/>
      <c r="SV183"/>
      <c r="SW183"/>
      <c r="SX183"/>
      <c r="SY183"/>
      <c r="SZ183"/>
      <c r="TA183"/>
      <c r="TB183"/>
      <c r="TC183"/>
      <c r="TD183"/>
      <c r="TE183"/>
      <c r="TF183"/>
      <c r="TG183"/>
      <c r="TH183"/>
      <c r="TI183"/>
      <c r="TJ183"/>
      <c r="TK183"/>
      <c r="TL183"/>
      <c r="TM183"/>
      <c r="TN183"/>
      <c r="TO183"/>
      <c r="TP183"/>
      <c r="TQ183"/>
      <c r="TR183"/>
      <c r="TS183"/>
      <c r="TT183"/>
      <c r="TU183"/>
      <c r="TV183"/>
      <c r="TW183"/>
      <c r="TX183"/>
      <c r="TY183"/>
      <c r="TZ183"/>
      <c r="UA183"/>
      <c r="UB183"/>
      <c r="UC183"/>
      <c r="UD183"/>
      <c r="UE183"/>
      <c r="UF183"/>
      <c r="UG183"/>
      <c r="UH183"/>
      <c r="UI183"/>
      <c r="UJ183"/>
      <c r="UK183"/>
      <c r="UL183"/>
      <c r="UM183"/>
      <c r="UN183"/>
      <c r="UO183"/>
      <c r="UP183"/>
      <c r="UQ183"/>
      <c r="UR183"/>
      <c r="US183"/>
      <c r="UT183"/>
      <c r="UU183"/>
      <c r="UV183"/>
      <c r="UW183"/>
      <c r="UX183"/>
      <c r="UY183"/>
      <c r="UZ183"/>
      <c r="VA183"/>
      <c r="VB183"/>
      <c r="VC183"/>
      <c r="VD183"/>
      <c r="VE183"/>
      <c r="VF183"/>
      <c r="VG183"/>
      <c r="VH183"/>
      <c r="VI183"/>
      <c r="VJ183"/>
      <c r="VK183"/>
      <c r="VL183"/>
      <c r="VM183"/>
      <c r="VN183"/>
      <c r="VO183"/>
      <c r="VP183"/>
      <c r="VQ183"/>
      <c r="VR183"/>
      <c r="VS183"/>
      <c r="VT183"/>
      <c r="VU183"/>
      <c r="VV183"/>
      <c r="VW183"/>
      <c r="VX183"/>
      <c r="VY183"/>
      <c r="VZ183"/>
      <c r="WA183"/>
      <c r="WB183"/>
      <c r="WC183"/>
      <c r="WD183"/>
      <c r="WE183"/>
      <c r="WF183"/>
      <c r="WG183"/>
      <c r="WH183"/>
      <c r="WI183"/>
      <c r="WJ183"/>
      <c r="WK183"/>
      <c r="WL183"/>
      <c r="WM183"/>
      <c r="WN183"/>
      <c r="WO183"/>
      <c r="WP183"/>
      <c r="WQ183"/>
      <c r="WR183"/>
      <c r="WS183"/>
      <c r="WT183"/>
      <c r="WU183"/>
      <c r="WV183"/>
      <c r="WW183"/>
      <c r="WX183"/>
      <c r="WY183"/>
      <c r="WZ183"/>
      <c r="XA183"/>
      <c r="XB183"/>
      <c r="XC183"/>
      <c r="XD183"/>
      <c r="XE183"/>
      <c r="XF183"/>
      <c r="XG183"/>
      <c r="XH183"/>
      <c r="XI183"/>
      <c r="XJ183"/>
      <c r="XK183"/>
      <c r="XL183"/>
      <c r="XM183"/>
      <c r="XN183"/>
      <c r="XO183"/>
      <c r="XP183"/>
      <c r="XQ183"/>
      <c r="XR183"/>
      <c r="XS183"/>
      <c r="XT183"/>
      <c r="XU183"/>
      <c r="XV183"/>
      <c r="XW183"/>
      <c r="XX183"/>
      <c r="XY183"/>
      <c r="XZ183"/>
      <c r="YA183"/>
      <c r="YB183"/>
      <c r="YC183"/>
      <c r="YD183"/>
      <c r="YE183"/>
      <c r="YF183"/>
      <c r="YG183"/>
      <c r="YH183"/>
      <c r="YI183"/>
      <c r="YJ183"/>
      <c r="YK183"/>
      <c r="YL183"/>
      <c r="YM183"/>
      <c r="YN183"/>
      <c r="YO183"/>
      <c r="YP183"/>
      <c r="YQ183"/>
      <c r="YR183"/>
      <c r="YS183"/>
      <c r="YT183"/>
      <c r="YU183"/>
      <c r="YV183"/>
      <c r="YW183"/>
      <c r="YX183"/>
      <c r="YY183"/>
      <c r="YZ183"/>
      <c r="ZA183"/>
      <c r="ZB183"/>
      <c r="ZC183"/>
      <c r="ZD183"/>
      <c r="ZE183"/>
      <c r="ZF183"/>
      <c r="ZG183"/>
      <c r="ZH183"/>
      <c r="ZI183"/>
      <c r="ZJ183"/>
      <c r="ZK183"/>
      <c r="ZL183"/>
      <c r="ZM183"/>
      <c r="ZN183"/>
      <c r="ZO183"/>
      <c r="ZP183"/>
      <c r="ZQ183"/>
      <c r="ZR183"/>
      <c r="ZS183"/>
      <c r="ZT183"/>
      <c r="ZU183"/>
      <c r="ZV183"/>
      <c r="ZW183"/>
      <c r="ZX183"/>
      <c r="ZY183"/>
      <c r="ZZ183"/>
      <c r="AAA183"/>
      <c r="AAB183"/>
      <c r="AAC183"/>
      <c r="AAD183"/>
      <c r="AAE183"/>
      <c r="AAF183"/>
      <c r="AAG183"/>
      <c r="AAH183"/>
      <c r="AAI183"/>
      <c r="AAJ183"/>
      <c r="AAK183"/>
      <c r="AAL183"/>
      <c r="AAM183"/>
      <c r="AAN183"/>
      <c r="AAO183"/>
      <c r="AAP183"/>
      <c r="AAQ183"/>
      <c r="AAR183"/>
      <c r="AAS183"/>
      <c r="AAT183"/>
      <c r="AAU183"/>
      <c r="AAV183"/>
      <c r="AAW183"/>
      <c r="AAX183"/>
      <c r="AAY183"/>
      <c r="AAZ183"/>
      <c r="ABA183"/>
      <c r="ABB183"/>
      <c r="ABC183"/>
      <c r="ABD183"/>
      <c r="ABE183"/>
      <c r="ABF183"/>
      <c r="ABG183"/>
      <c r="ABH183"/>
      <c r="ABI183"/>
      <c r="ABJ183"/>
      <c r="ABK183"/>
      <c r="ABL183"/>
      <c r="ABM183"/>
      <c r="ABN183"/>
      <c r="ABO183"/>
      <c r="ABP183"/>
      <c r="ABQ183"/>
      <c r="ABR183"/>
      <c r="ABS183"/>
      <c r="ABT183"/>
      <c r="ABU183"/>
      <c r="ABV183"/>
      <c r="ABW183"/>
      <c r="ABX183"/>
      <c r="ABY183"/>
      <c r="ABZ183"/>
      <c r="ACA183"/>
      <c r="ACB183"/>
      <c r="ACC183"/>
      <c r="ACD183"/>
      <c r="ACE183"/>
      <c r="ACF183"/>
      <c r="ACG183"/>
      <c r="ACH183"/>
      <c r="ACI183"/>
      <c r="ACJ183"/>
      <c r="ACK183"/>
      <c r="ACL183"/>
      <c r="ACM183"/>
      <c r="ACN183"/>
      <c r="ACO183"/>
      <c r="ACP183"/>
      <c r="ACQ183"/>
      <c r="ACR183"/>
      <c r="ACS183"/>
      <c r="ACT183"/>
      <c r="ACU183"/>
      <c r="ACV183"/>
      <c r="ACW183"/>
      <c r="ACX183"/>
      <c r="ACY183"/>
      <c r="ACZ183"/>
      <c r="ADA183"/>
      <c r="ADB183"/>
      <c r="ADC183"/>
      <c r="ADD183"/>
      <c r="ADE183"/>
      <c r="ADF183"/>
      <c r="ADG183"/>
      <c r="ADH183"/>
      <c r="ADI183"/>
      <c r="ADJ183"/>
      <c r="ADK183"/>
      <c r="ADL183"/>
      <c r="ADM183"/>
      <c r="ADN183"/>
      <c r="ADO183"/>
      <c r="ADP183"/>
      <c r="ADQ183"/>
      <c r="ADR183"/>
      <c r="ADS183"/>
      <c r="ADT183"/>
      <c r="ADU183"/>
      <c r="ADV183"/>
      <c r="ADW183"/>
      <c r="ADX183"/>
      <c r="ADY183"/>
      <c r="ADZ183"/>
      <c r="AEA183"/>
      <c r="AEB183"/>
      <c r="AEC183"/>
      <c r="AED183"/>
      <c r="AEE183"/>
      <c r="AEF183"/>
      <c r="AEG183"/>
      <c r="AEH183"/>
      <c r="AEI183"/>
      <c r="AEJ183"/>
      <c r="AEK183"/>
      <c r="AEL183"/>
      <c r="AEM183"/>
      <c r="AEN183"/>
      <c r="AEO183"/>
      <c r="AEP183"/>
      <c r="AEQ183"/>
      <c r="AER183"/>
      <c r="AES183"/>
      <c r="AET183"/>
      <c r="AEU183"/>
      <c r="AEV183"/>
      <c r="AEW183"/>
      <c r="AEX183"/>
      <c r="AEY183"/>
      <c r="AEZ183"/>
      <c r="AFA183"/>
      <c r="AFB183"/>
      <c r="AFC183"/>
      <c r="AFD183"/>
      <c r="AFE183"/>
      <c r="AFF183"/>
      <c r="AFG183"/>
      <c r="AFH183"/>
      <c r="AFI183"/>
      <c r="AFJ183"/>
      <c r="AFK183"/>
      <c r="AFL183"/>
      <c r="AFM183"/>
      <c r="AFN183"/>
      <c r="AFO183"/>
      <c r="AFP183"/>
      <c r="AFQ183"/>
      <c r="AFR183"/>
      <c r="AFS183"/>
      <c r="AFT183"/>
      <c r="AFU183"/>
      <c r="AFV183"/>
      <c r="AFW183"/>
      <c r="AFX183"/>
      <c r="AFY183"/>
      <c r="AFZ183"/>
      <c r="AGA183"/>
      <c r="AGB183"/>
      <c r="AGC183"/>
      <c r="AGD183"/>
      <c r="AGE183"/>
      <c r="AGF183"/>
      <c r="AGG183"/>
      <c r="AGH183"/>
      <c r="AGI183"/>
      <c r="AGJ183"/>
      <c r="AGK183"/>
      <c r="AGL183"/>
      <c r="AGM183"/>
      <c r="AGN183"/>
      <c r="AGO183"/>
      <c r="AGP183"/>
      <c r="AGQ183"/>
      <c r="AGR183"/>
      <c r="AGS183"/>
      <c r="AGT183"/>
      <c r="AGU183"/>
      <c r="AGV183"/>
      <c r="AGW183"/>
      <c r="AGX183"/>
      <c r="AGY183"/>
      <c r="AGZ183"/>
      <c r="AHA183"/>
      <c r="AHB183"/>
      <c r="AHC183"/>
      <c r="AHD183"/>
      <c r="AHE183"/>
      <c r="AHF183"/>
      <c r="AHG183"/>
      <c r="AHH183"/>
      <c r="AHI183"/>
      <c r="AHJ183"/>
      <c r="AHK183"/>
      <c r="AHL183"/>
      <c r="AHM183"/>
      <c r="AHN183"/>
      <c r="AHO183"/>
      <c r="AHP183"/>
      <c r="AHQ183"/>
      <c r="AHR183"/>
      <c r="AHS183"/>
      <c r="AHT183"/>
      <c r="AHU183"/>
      <c r="AHV183"/>
      <c r="AHW183"/>
      <c r="AHX183"/>
      <c r="AHY183"/>
      <c r="AHZ183"/>
      <c r="AIA183"/>
      <c r="AIB183"/>
      <c r="AIC183"/>
      <c r="AID183"/>
      <c r="AIE183"/>
      <c r="AIF183"/>
      <c r="AIG183"/>
      <c r="AIH183"/>
      <c r="AII183"/>
      <c r="AIJ183"/>
      <c r="AIK183"/>
      <c r="AIL183"/>
      <c r="AIM183"/>
      <c r="AIN183"/>
      <c r="AIO183"/>
      <c r="AIP183"/>
      <c r="AIQ183"/>
      <c r="AIR183"/>
      <c r="AIS183"/>
      <c r="AIT183"/>
      <c r="AIU183"/>
      <c r="AIV183"/>
      <c r="AIW183"/>
      <c r="AIX183"/>
      <c r="AIY183"/>
      <c r="AIZ183"/>
      <c r="AJA183"/>
      <c r="AJB183"/>
      <c r="AJC183"/>
      <c r="AJD183"/>
      <c r="AJE183"/>
      <c r="AJF183"/>
      <c r="AJG183"/>
      <c r="AJH183"/>
      <c r="AJI183"/>
      <c r="AJJ183"/>
      <c r="AJK183"/>
      <c r="AJL183"/>
      <c r="AJM183"/>
      <c r="AJN183"/>
      <c r="AJO183"/>
      <c r="AJP183"/>
      <c r="AJQ183"/>
      <c r="AJR183"/>
      <c r="AJS183"/>
      <c r="AJT183"/>
      <c r="AJU183"/>
      <c r="AJV183"/>
      <c r="AJW183"/>
      <c r="AJX183"/>
      <c r="AJY183"/>
      <c r="AJZ183"/>
      <c r="AKA183"/>
      <c r="AKB183"/>
      <c r="AKC183"/>
      <c r="AKD183"/>
      <c r="AKE183"/>
      <c r="AKF183"/>
      <c r="AKG183"/>
      <c r="AKH183"/>
      <c r="AKI183"/>
      <c r="AKJ183"/>
      <c r="AKK183"/>
      <c r="AKL183"/>
      <c r="AKM183"/>
      <c r="AKN183"/>
      <c r="AKO183"/>
      <c r="AKP183"/>
      <c r="AKQ183"/>
      <c r="AKR183"/>
      <c r="AKS183"/>
      <c r="AKT183"/>
      <c r="AKU183"/>
      <c r="AKV183"/>
      <c r="AKW183"/>
      <c r="AKX183"/>
      <c r="AKY183"/>
      <c r="AKZ183"/>
      <c r="ALA183"/>
      <c r="ALB183"/>
      <c r="ALC183"/>
      <c r="ALD183"/>
      <c r="ALE183"/>
      <c r="ALF183"/>
      <c r="ALG183"/>
      <c r="ALH183"/>
      <c r="ALI183"/>
      <c r="ALJ183"/>
      <c r="ALK183"/>
      <c r="ALL183"/>
      <c r="ALM183"/>
      <c r="ALN183"/>
      <c r="ALO183"/>
      <c r="ALP183"/>
      <c r="ALQ183"/>
      <c r="ALR183"/>
      <c r="ALS183"/>
      <c r="ALT183"/>
      <c r="ALU183"/>
      <c r="ALV183"/>
      <c r="ALW183"/>
      <c r="ALX183"/>
      <c r="ALY183"/>
      <c r="ALZ183"/>
      <c r="AMA183"/>
      <c r="AMB183"/>
      <c r="AMC183"/>
      <c r="AMD183"/>
      <c r="AME183"/>
      <c r="AMF183"/>
      <c r="AMG183"/>
      <c r="AMH183"/>
      <c r="AMI183"/>
      <c r="AMJ183"/>
      <c r="AMK183"/>
      <c r="AML183"/>
      <c r="AMM183"/>
      <c r="AMN183"/>
      <c r="AMO183"/>
    </row>
    <row r="184" spans="1:1029">
      <c r="A184" s="14" t="str">
        <f>SUBSTITUTE(CONCATENATE(I184,J184,IF(K184="Identifier","ID",IF(AND(K184="Text",OR(I184&lt;&gt;"",J184&lt;&gt;"")),"",K184)),IF(AND(M184&lt;&gt;"Text",K184&lt;&gt;M184,NOT(AND(K184="URI",M184="Identifier")),NOT(AND(K184="UUID",M184="Identifier")),NOT(AND(K184="OID",M184="Identifier"))),IF(M184="Identifier","ID",M184),""))," ","")</f>
        <v>ContractNatureTypeCode</v>
      </c>
      <c r="B184" s="19" t="s">
        <v>1502</v>
      </c>
      <c r="C184" s="13" t="s">
        <v>1532</v>
      </c>
      <c r="E184" s="13" t="s">
        <v>1533</v>
      </c>
      <c r="F184" s="14" t="str">
        <f>CONCATENATE( IF(G184="","",CONCATENATE(G184,"_ ")),H184,". ",IF(I184="","",CONCATENATE(I184,"_ ")),L184,IF(OR(I184&lt;&gt;"",L184&lt;&gt;M184),CONCATENATE(". ",M184),""))</f>
        <v>Contract Purpose. Contract Nature Type Code. Code</v>
      </c>
      <c r="H184" s="14" t="s">
        <v>1531</v>
      </c>
      <c r="I184" s="14"/>
      <c r="J184" s="14" t="s">
        <v>1534</v>
      </c>
      <c r="K184" s="14" t="s">
        <v>1489</v>
      </c>
      <c r="L184" s="14" t="str">
        <f>IF(J184&lt;&gt;"",CONCATENATE(J184," ",K184),K184)</f>
        <v>Contract Nature Type Code</v>
      </c>
      <c r="M184" s="14" t="s">
        <v>1489</v>
      </c>
      <c r="N184" s="14"/>
      <c r="O184" s="14" t="str">
        <f>IF(N184&lt;&gt;"",CONCATENATE(N184,"_ ",M184,". Type"),CONCATENATE(M184,". Type"))</f>
        <v>Code. Type</v>
      </c>
      <c r="P184" s="14"/>
      <c r="Q184" s="14"/>
      <c r="R184" s="14" t="s">
        <v>1490</v>
      </c>
      <c r="S184" s="14"/>
      <c r="T184" s="14" t="s">
        <v>1535</v>
      </c>
      <c r="U184" s="14"/>
      <c r="V184" s="14"/>
      <c r="W184" s="14"/>
      <c r="X184" s="14" t="s">
        <v>337</v>
      </c>
      <c r="Y184" s="14" t="s">
        <v>1485</v>
      </c>
      <c r="Z184" s="14"/>
      <c r="AA184" s="14" t="s">
        <v>36</v>
      </c>
      <c r="AB184" s="14"/>
      <c r="AC184" s="14"/>
      <c r="AD184" s="14"/>
      <c r="AE184" s="14" t="s">
        <v>1536</v>
      </c>
      <c r="AF184" s="17" t="s">
        <v>1537</v>
      </c>
      <c r="AG184"/>
      <c r="AH184"/>
      <c r="AI184"/>
      <c r="AJ184"/>
      <c r="AK184"/>
      <c r="AL184"/>
      <c r="AM184"/>
      <c r="AN184"/>
      <c r="AO184"/>
      <c r="AP184"/>
      <c r="AQ184"/>
      <c r="AR184"/>
      <c r="AS184"/>
      <c r="AT184"/>
      <c r="AU184"/>
      <c r="AV184"/>
      <c r="AW184"/>
      <c r="AX184"/>
      <c r="AY184"/>
      <c r="AZ184"/>
      <c r="BA184"/>
      <c r="BB184"/>
      <c r="BC184"/>
      <c r="BD184"/>
      <c r="BE184"/>
      <c r="BF184"/>
      <c r="BG184"/>
      <c r="BH184"/>
      <c r="BI184"/>
      <c r="BJ184"/>
      <c r="BK184"/>
      <c r="BL184"/>
      <c r="BM184"/>
      <c r="BN184"/>
      <c r="BO184"/>
      <c r="BP184"/>
      <c r="BQ184"/>
      <c r="BR184"/>
      <c r="BS184"/>
      <c r="BT184"/>
      <c r="BU184"/>
      <c r="BV184"/>
      <c r="BW184"/>
      <c r="BX184"/>
      <c r="BY184"/>
      <c r="BZ184"/>
      <c r="CA184"/>
      <c r="CB184"/>
      <c r="CC184"/>
      <c r="CD184"/>
      <c r="CE184"/>
      <c r="CF184"/>
      <c r="CG184"/>
      <c r="CH184"/>
      <c r="CI184"/>
      <c r="CJ184"/>
      <c r="CK184"/>
      <c r="CL184"/>
      <c r="CM184"/>
      <c r="CN184"/>
      <c r="CO184"/>
      <c r="CP184"/>
      <c r="CQ184"/>
      <c r="CR184"/>
      <c r="CS184"/>
      <c r="CT184"/>
      <c r="CU184"/>
      <c r="CV184"/>
      <c r="CW184"/>
      <c r="CX184"/>
      <c r="CY184"/>
      <c r="CZ184"/>
      <c r="DA184"/>
      <c r="DB184"/>
      <c r="DC184"/>
      <c r="DD184"/>
      <c r="DE184"/>
      <c r="DF184"/>
      <c r="DG184"/>
      <c r="DH184"/>
      <c r="DI184"/>
      <c r="DJ184"/>
      <c r="DK184"/>
      <c r="DL184"/>
      <c r="DM184"/>
      <c r="DN184"/>
      <c r="DO184"/>
      <c r="DP184"/>
      <c r="DQ184"/>
      <c r="DR184"/>
      <c r="DS184"/>
      <c r="DT184"/>
      <c r="DU184"/>
      <c r="DV184"/>
      <c r="DW184"/>
      <c r="DX184"/>
      <c r="DY184"/>
      <c r="DZ184"/>
      <c r="EA184"/>
      <c r="EB184"/>
      <c r="EC184"/>
      <c r="ED184"/>
      <c r="EE184"/>
      <c r="EF184"/>
      <c r="EG184"/>
      <c r="EH184"/>
      <c r="EI184"/>
      <c r="EJ184"/>
      <c r="EK184"/>
      <c r="EL184"/>
      <c r="EM184"/>
      <c r="EN184"/>
      <c r="EO184"/>
      <c r="EP184"/>
      <c r="EQ184"/>
      <c r="ER184"/>
      <c r="ES184"/>
      <c r="ET184"/>
      <c r="EU184"/>
      <c r="EV184"/>
      <c r="EW184"/>
      <c r="EX184"/>
      <c r="EY184"/>
      <c r="EZ184"/>
      <c r="FA184"/>
      <c r="FB184"/>
      <c r="FC184"/>
      <c r="FD184"/>
      <c r="FE184"/>
      <c r="FF184"/>
      <c r="FG184"/>
      <c r="FH184"/>
      <c r="FI184"/>
      <c r="FJ184"/>
      <c r="FK184"/>
      <c r="FL184"/>
      <c r="FM184"/>
      <c r="FN184"/>
      <c r="FO184"/>
      <c r="FP184"/>
      <c r="FQ184"/>
      <c r="FR184"/>
      <c r="FS184"/>
      <c r="FT184"/>
      <c r="FU184"/>
      <c r="FV184"/>
      <c r="FW184"/>
      <c r="FX184"/>
      <c r="FY184"/>
      <c r="FZ184"/>
      <c r="GA184"/>
      <c r="GB184"/>
      <c r="GC184"/>
      <c r="GD184"/>
      <c r="GE184"/>
      <c r="GF184"/>
      <c r="GG184"/>
      <c r="GH184"/>
      <c r="GI184"/>
      <c r="GJ184"/>
      <c r="GK184"/>
      <c r="GL184"/>
      <c r="GM184"/>
      <c r="GN184"/>
      <c r="GO184"/>
      <c r="GP184"/>
      <c r="GQ184"/>
      <c r="GR184"/>
      <c r="GS184"/>
      <c r="GT184"/>
      <c r="GU184"/>
      <c r="GV184"/>
      <c r="GW184"/>
      <c r="GX184"/>
      <c r="GY184"/>
      <c r="GZ184"/>
      <c r="HA184"/>
      <c r="HB184"/>
      <c r="HC184"/>
      <c r="HD184"/>
      <c r="HE184"/>
      <c r="HF184"/>
      <c r="HG184"/>
      <c r="HH184"/>
      <c r="HI184"/>
      <c r="HJ184"/>
      <c r="HK184"/>
      <c r="HL184"/>
      <c r="HM184"/>
      <c r="HN184"/>
      <c r="HO184"/>
      <c r="HP184"/>
      <c r="HQ184"/>
      <c r="HR184"/>
      <c r="HS184"/>
      <c r="HT184"/>
      <c r="HU184"/>
      <c r="HV184"/>
      <c r="HW184"/>
      <c r="HX184"/>
      <c r="HY184"/>
      <c r="HZ184"/>
      <c r="IA184"/>
      <c r="IB184"/>
      <c r="IC184"/>
      <c r="ID184"/>
      <c r="IE184"/>
      <c r="IF184"/>
      <c r="IG184"/>
      <c r="IH184"/>
      <c r="II184"/>
      <c r="IJ184"/>
      <c r="IK184"/>
      <c r="IL184"/>
      <c r="IM184"/>
      <c r="IN184"/>
      <c r="IO184"/>
      <c r="IP184"/>
      <c r="IQ184"/>
      <c r="IR184"/>
      <c r="IS184"/>
      <c r="IT184"/>
      <c r="IU184"/>
      <c r="IV184"/>
      <c r="IW184"/>
      <c r="IX184"/>
      <c r="IY184"/>
      <c r="IZ184"/>
      <c r="JA184"/>
      <c r="JB184"/>
      <c r="JC184"/>
      <c r="JD184"/>
      <c r="JE184"/>
      <c r="JF184"/>
      <c r="JG184"/>
      <c r="JH184"/>
      <c r="JI184"/>
      <c r="JJ184"/>
      <c r="JK184"/>
      <c r="JL184"/>
      <c r="JM184"/>
      <c r="JN184"/>
      <c r="JO184"/>
      <c r="JP184"/>
      <c r="JQ184"/>
      <c r="JR184"/>
      <c r="JS184"/>
      <c r="JT184"/>
      <c r="JU184"/>
      <c r="JV184"/>
      <c r="JW184"/>
      <c r="JX184"/>
      <c r="JY184"/>
      <c r="JZ184"/>
      <c r="KA184"/>
      <c r="KB184"/>
      <c r="KC184"/>
      <c r="KD184"/>
      <c r="KE184"/>
      <c r="KF184"/>
      <c r="KG184"/>
      <c r="KH184"/>
      <c r="KI184"/>
      <c r="KJ184"/>
      <c r="KK184"/>
      <c r="KL184"/>
      <c r="KM184"/>
      <c r="KN184"/>
      <c r="KO184"/>
      <c r="KP184"/>
      <c r="KQ184"/>
      <c r="KR184"/>
      <c r="KS184"/>
      <c r="KT184"/>
      <c r="KU184"/>
      <c r="KV184"/>
      <c r="KW184"/>
      <c r="KX184"/>
      <c r="KY184"/>
      <c r="KZ184"/>
      <c r="LA184"/>
      <c r="LB184"/>
      <c r="LC184"/>
      <c r="LD184"/>
      <c r="LE184"/>
      <c r="LF184"/>
      <c r="LG184"/>
      <c r="LH184"/>
      <c r="LI184"/>
      <c r="LJ184"/>
      <c r="LK184"/>
      <c r="LL184"/>
      <c r="LM184"/>
      <c r="LN184"/>
      <c r="LO184"/>
      <c r="LP184"/>
      <c r="LQ184"/>
      <c r="LR184"/>
      <c r="LS184"/>
      <c r="LT184"/>
      <c r="LU184"/>
      <c r="LV184"/>
      <c r="LW184"/>
      <c r="LX184"/>
      <c r="LY184"/>
      <c r="LZ184"/>
      <c r="MA184"/>
      <c r="MB184"/>
      <c r="MC184"/>
      <c r="MD184"/>
      <c r="ME184"/>
      <c r="MF184"/>
      <c r="MG184"/>
      <c r="MH184"/>
      <c r="MI184"/>
      <c r="MJ184"/>
      <c r="MK184"/>
      <c r="ML184"/>
      <c r="MM184"/>
      <c r="MN184"/>
      <c r="MO184"/>
      <c r="MP184"/>
      <c r="MQ184"/>
      <c r="MR184"/>
      <c r="MS184"/>
      <c r="MT184"/>
      <c r="MU184"/>
      <c r="MV184"/>
      <c r="MW184"/>
      <c r="MX184"/>
      <c r="MY184"/>
      <c r="MZ184"/>
      <c r="NA184"/>
      <c r="NB184"/>
      <c r="NC184"/>
      <c r="ND184"/>
      <c r="NE184"/>
      <c r="NF184"/>
      <c r="NG184"/>
      <c r="NH184"/>
      <c r="NI184"/>
      <c r="NJ184"/>
      <c r="NK184"/>
      <c r="NL184"/>
      <c r="NM184"/>
      <c r="NN184"/>
      <c r="NO184"/>
      <c r="NP184"/>
      <c r="NQ184"/>
      <c r="NR184"/>
      <c r="NS184"/>
      <c r="NT184"/>
      <c r="NU184"/>
      <c r="NV184"/>
      <c r="NW184"/>
      <c r="NX184"/>
      <c r="NY184"/>
      <c r="NZ184"/>
      <c r="OA184"/>
      <c r="OB184"/>
      <c r="OC184"/>
      <c r="OD184"/>
      <c r="OE184"/>
      <c r="OF184"/>
      <c r="OG184"/>
      <c r="OH184"/>
      <c r="OI184"/>
      <c r="OJ184"/>
      <c r="OK184"/>
      <c r="OL184"/>
      <c r="OM184"/>
      <c r="ON184"/>
      <c r="OO184"/>
      <c r="OP184"/>
      <c r="OQ184"/>
      <c r="OR184"/>
      <c r="OS184"/>
      <c r="OT184"/>
      <c r="OU184"/>
      <c r="OV184"/>
      <c r="OW184"/>
      <c r="OX184"/>
      <c r="OY184"/>
      <c r="OZ184"/>
      <c r="PA184"/>
      <c r="PB184"/>
      <c r="PC184"/>
      <c r="PD184"/>
      <c r="PE184"/>
      <c r="PF184"/>
      <c r="PG184"/>
      <c r="PH184"/>
      <c r="PI184"/>
      <c r="PJ184"/>
      <c r="PK184"/>
      <c r="PL184"/>
      <c r="PM184"/>
      <c r="PN184"/>
      <c r="PO184"/>
      <c r="PP184"/>
      <c r="PQ184"/>
      <c r="PR184"/>
      <c r="PS184"/>
      <c r="PT184"/>
      <c r="PU184"/>
      <c r="PV184"/>
      <c r="PW184"/>
      <c r="PX184"/>
      <c r="PY184"/>
      <c r="PZ184"/>
      <c r="QA184"/>
      <c r="QB184"/>
      <c r="QC184"/>
      <c r="QD184"/>
      <c r="QE184"/>
      <c r="QF184"/>
      <c r="QG184"/>
      <c r="QH184"/>
      <c r="QI184"/>
      <c r="QJ184"/>
      <c r="QK184"/>
      <c r="QL184"/>
      <c r="QM184"/>
      <c r="QN184"/>
      <c r="QO184"/>
      <c r="QP184"/>
      <c r="QQ184"/>
      <c r="QR184"/>
      <c r="QS184"/>
      <c r="QT184"/>
      <c r="QU184"/>
      <c r="QV184"/>
      <c r="QW184"/>
      <c r="QX184"/>
      <c r="QY184"/>
      <c r="QZ184"/>
      <c r="RA184"/>
      <c r="RB184"/>
      <c r="RC184"/>
      <c r="RD184"/>
      <c r="RE184"/>
      <c r="RF184"/>
      <c r="RG184"/>
      <c r="RH184"/>
      <c r="RI184"/>
      <c r="RJ184"/>
      <c r="RK184"/>
      <c r="RL184"/>
      <c r="RM184"/>
      <c r="RN184"/>
      <c r="RO184"/>
      <c r="RP184"/>
      <c r="RQ184"/>
      <c r="RR184"/>
      <c r="RS184"/>
      <c r="RT184"/>
      <c r="RU184"/>
      <c r="RV184"/>
      <c r="RW184"/>
      <c r="RX184"/>
      <c r="RY184"/>
      <c r="RZ184"/>
      <c r="SA184"/>
      <c r="SB184"/>
      <c r="SC184"/>
      <c r="SD184"/>
      <c r="SE184"/>
      <c r="SF184"/>
      <c r="SG184"/>
      <c r="SH184"/>
      <c r="SI184"/>
      <c r="SJ184"/>
      <c r="SK184"/>
      <c r="SL184"/>
      <c r="SM184"/>
      <c r="SN184"/>
      <c r="SO184"/>
      <c r="SP184"/>
      <c r="SQ184"/>
      <c r="SR184"/>
      <c r="SS184"/>
      <c r="ST184"/>
      <c r="SU184"/>
      <c r="SV184"/>
      <c r="SW184"/>
      <c r="SX184"/>
      <c r="SY184"/>
      <c r="SZ184"/>
      <c r="TA184"/>
      <c r="TB184"/>
      <c r="TC184"/>
      <c r="TD184"/>
      <c r="TE184"/>
      <c r="TF184"/>
      <c r="TG184"/>
      <c r="TH184"/>
      <c r="TI184"/>
      <c r="TJ184"/>
      <c r="TK184"/>
      <c r="TL184"/>
      <c r="TM184"/>
      <c r="TN184"/>
      <c r="TO184"/>
      <c r="TP184"/>
      <c r="TQ184"/>
      <c r="TR184"/>
      <c r="TS184"/>
      <c r="TT184"/>
      <c r="TU184"/>
      <c r="TV184"/>
      <c r="TW184"/>
      <c r="TX184"/>
      <c r="TY184"/>
      <c r="TZ184"/>
      <c r="UA184"/>
      <c r="UB184"/>
      <c r="UC184"/>
      <c r="UD184"/>
      <c r="UE184"/>
      <c r="UF184"/>
      <c r="UG184"/>
      <c r="UH184"/>
      <c r="UI184"/>
      <c r="UJ184"/>
      <c r="UK184"/>
      <c r="UL184"/>
      <c r="UM184"/>
      <c r="UN184"/>
      <c r="UO184"/>
      <c r="UP184"/>
      <c r="UQ184"/>
      <c r="UR184"/>
      <c r="US184"/>
      <c r="UT184"/>
      <c r="UU184"/>
      <c r="UV184"/>
      <c r="UW184"/>
      <c r="UX184"/>
      <c r="UY184"/>
      <c r="UZ184"/>
      <c r="VA184"/>
      <c r="VB184"/>
      <c r="VC184"/>
      <c r="VD184"/>
      <c r="VE184"/>
      <c r="VF184"/>
      <c r="VG184"/>
      <c r="VH184"/>
      <c r="VI184"/>
      <c r="VJ184"/>
      <c r="VK184"/>
      <c r="VL184"/>
      <c r="VM184"/>
      <c r="VN184"/>
      <c r="VO184"/>
      <c r="VP184"/>
      <c r="VQ184"/>
      <c r="VR184"/>
      <c r="VS184"/>
      <c r="VT184"/>
      <c r="VU184"/>
      <c r="VV184"/>
      <c r="VW184"/>
      <c r="VX184"/>
      <c r="VY184"/>
      <c r="VZ184"/>
      <c r="WA184"/>
      <c r="WB184"/>
      <c r="WC184"/>
      <c r="WD184"/>
      <c r="WE184"/>
      <c r="WF184"/>
      <c r="WG184"/>
      <c r="WH184"/>
      <c r="WI184"/>
      <c r="WJ184"/>
      <c r="WK184"/>
      <c r="WL184"/>
      <c r="WM184"/>
      <c r="WN184"/>
      <c r="WO184"/>
      <c r="WP184"/>
      <c r="WQ184"/>
      <c r="WR184"/>
      <c r="WS184"/>
      <c r="WT184"/>
      <c r="WU184"/>
      <c r="WV184"/>
      <c r="WW184"/>
      <c r="WX184"/>
      <c r="WY184"/>
      <c r="WZ184"/>
      <c r="XA184"/>
      <c r="XB184"/>
      <c r="XC184"/>
      <c r="XD184"/>
      <c r="XE184"/>
      <c r="XF184"/>
      <c r="XG184"/>
      <c r="XH184"/>
      <c r="XI184"/>
      <c r="XJ184"/>
      <c r="XK184"/>
      <c r="XL184"/>
      <c r="XM184"/>
      <c r="XN184"/>
      <c r="XO184"/>
      <c r="XP184"/>
      <c r="XQ184"/>
      <c r="XR184"/>
      <c r="XS184"/>
      <c r="XT184"/>
      <c r="XU184"/>
      <c r="XV184"/>
      <c r="XW184"/>
      <c r="XX184"/>
      <c r="XY184"/>
      <c r="XZ184"/>
      <c r="YA184"/>
      <c r="YB184"/>
      <c r="YC184"/>
      <c r="YD184"/>
      <c r="YE184"/>
      <c r="YF184"/>
      <c r="YG184"/>
      <c r="YH184"/>
      <c r="YI184"/>
      <c r="YJ184"/>
      <c r="YK184"/>
      <c r="YL184"/>
      <c r="YM184"/>
      <c r="YN184"/>
      <c r="YO184"/>
      <c r="YP184"/>
      <c r="YQ184"/>
      <c r="YR184"/>
      <c r="YS184"/>
      <c r="YT184"/>
      <c r="YU184"/>
      <c r="YV184"/>
      <c r="YW184"/>
      <c r="YX184"/>
      <c r="YY184"/>
      <c r="YZ184"/>
      <c r="ZA184"/>
      <c r="ZB184"/>
      <c r="ZC184"/>
      <c r="ZD184"/>
      <c r="ZE184"/>
      <c r="ZF184"/>
      <c r="ZG184"/>
      <c r="ZH184"/>
      <c r="ZI184"/>
      <c r="ZJ184"/>
      <c r="ZK184"/>
      <c r="ZL184"/>
      <c r="ZM184"/>
      <c r="ZN184"/>
      <c r="ZO184"/>
      <c r="ZP184"/>
      <c r="ZQ184"/>
      <c r="ZR184"/>
      <c r="ZS184"/>
      <c r="ZT184"/>
      <c r="ZU184"/>
      <c r="ZV184"/>
      <c r="ZW184"/>
      <c r="ZX184"/>
      <c r="ZY184"/>
      <c r="ZZ184"/>
      <c r="AAA184"/>
      <c r="AAB184"/>
      <c r="AAC184"/>
      <c r="AAD184"/>
      <c r="AAE184"/>
      <c r="AAF184"/>
      <c r="AAG184"/>
      <c r="AAH184"/>
      <c r="AAI184"/>
      <c r="AAJ184"/>
      <c r="AAK184"/>
      <c r="AAL184"/>
      <c r="AAM184"/>
      <c r="AAN184"/>
      <c r="AAO184"/>
      <c r="AAP184"/>
      <c r="AAQ184"/>
      <c r="AAR184"/>
      <c r="AAS184"/>
      <c r="AAT184"/>
      <c r="AAU184"/>
      <c r="AAV184"/>
      <c r="AAW184"/>
      <c r="AAX184"/>
      <c r="AAY184"/>
      <c r="AAZ184"/>
      <c r="ABA184"/>
      <c r="ABB184"/>
      <c r="ABC184"/>
      <c r="ABD184"/>
      <c r="ABE184"/>
      <c r="ABF184"/>
      <c r="ABG184"/>
      <c r="ABH184"/>
      <c r="ABI184"/>
      <c r="ABJ184"/>
      <c r="ABK184"/>
      <c r="ABL184"/>
      <c r="ABM184"/>
      <c r="ABN184"/>
      <c r="ABO184"/>
      <c r="ABP184"/>
      <c r="ABQ184"/>
      <c r="ABR184"/>
      <c r="ABS184"/>
      <c r="ABT184"/>
      <c r="ABU184"/>
      <c r="ABV184"/>
      <c r="ABW184"/>
      <c r="ABX184"/>
      <c r="ABY184"/>
      <c r="ABZ184"/>
      <c r="ACA184"/>
      <c r="ACB184"/>
      <c r="ACC184"/>
      <c r="ACD184"/>
      <c r="ACE184"/>
      <c r="ACF184"/>
      <c r="ACG184"/>
      <c r="ACH184"/>
      <c r="ACI184"/>
      <c r="ACJ184"/>
      <c r="ACK184"/>
      <c r="ACL184"/>
      <c r="ACM184"/>
      <c r="ACN184"/>
      <c r="ACO184"/>
      <c r="ACP184"/>
      <c r="ACQ184"/>
      <c r="ACR184"/>
      <c r="ACS184"/>
      <c r="ACT184"/>
      <c r="ACU184"/>
      <c r="ACV184"/>
      <c r="ACW184"/>
      <c r="ACX184"/>
      <c r="ACY184"/>
      <c r="ACZ184"/>
      <c r="ADA184"/>
      <c r="ADB184"/>
      <c r="ADC184"/>
      <c r="ADD184"/>
      <c r="ADE184"/>
      <c r="ADF184"/>
      <c r="ADG184"/>
      <c r="ADH184"/>
      <c r="ADI184"/>
      <c r="ADJ184"/>
      <c r="ADK184"/>
      <c r="ADL184"/>
      <c r="ADM184"/>
      <c r="ADN184"/>
      <c r="ADO184"/>
      <c r="ADP184"/>
      <c r="ADQ184"/>
      <c r="ADR184"/>
      <c r="ADS184"/>
      <c r="ADT184"/>
      <c r="ADU184"/>
      <c r="ADV184"/>
      <c r="ADW184"/>
      <c r="ADX184"/>
      <c r="ADY184"/>
      <c r="ADZ184"/>
      <c r="AEA184"/>
      <c r="AEB184"/>
      <c r="AEC184"/>
      <c r="AED184"/>
      <c r="AEE184"/>
      <c r="AEF184"/>
      <c r="AEG184"/>
      <c r="AEH184"/>
      <c r="AEI184"/>
      <c r="AEJ184"/>
      <c r="AEK184"/>
      <c r="AEL184"/>
      <c r="AEM184"/>
      <c r="AEN184"/>
      <c r="AEO184"/>
      <c r="AEP184"/>
      <c r="AEQ184"/>
      <c r="AER184"/>
      <c r="AES184"/>
      <c r="AET184"/>
      <c r="AEU184"/>
      <c r="AEV184"/>
      <c r="AEW184"/>
      <c r="AEX184"/>
      <c r="AEY184"/>
      <c r="AEZ184"/>
      <c r="AFA184"/>
      <c r="AFB184"/>
      <c r="AFC184"/>
      <c r="AFD184"/>
      <c r="AFE184"/>
      <c r="AFF184"/>
      <c r="AFG184"/>
      <c r="AFH184"/>
      <c r="AFI184"/>
      <c r="AFJ184"/>
      <c r="AFK184"/>
      <c r="AFL184"/>
      <c r="AFM184"/>
      <c r="AFN184"/>
      <c r="AFO184"/>
      <c r="AFP184"/>
      <c r="AFQ184"/>
      <c r="AFR184"/>
      <c r="AFS184"/>
      <c r="AFT184"/>
      <c r="AFU184"/>
      <c r="AFV184"/>
      <c r="AFW184"/>
      <c r="AFX184"/>
      <c r="AFY184"/>
      <c r="AFZ184"/>
      <c r="AGA184"/>
      <c r="AGB184"/>
      <c r="AGC184"/>
      <c r="AGD184"/>
      <c r="AGE184"/>
      <c r="AGF184"/>
      <c r="AGG184"/>
      <c r="AGH184"/>
      <c r="AGI184"/>
      <c r="AGJ184"/>
      <c r="AGK184"/>
      <c r="AGL184"/>
      <c r="AGM184"/>
      <c r="AGN184"/>
      <c r="AGO184"/>
      <c r="AGP184"/>
      <c r="AGQ184"/>
      <c r="AGR184"/>
      <c r="AGS184"/>
      <c r="AGT184"/>
      <c r="AGU184"/>
      <c r="AGV184"/>
      <c r="AGW184"/>
      <c r="AGX184"/>
      <c r="AGY184"/>
      <c r="AGZ184"/>
      <c r="AHA184"/>
      <c r="AHB184"/>
      <c r="AHC184"/>
      <c r="AHD184"/>
      <c r="AHE184"/>
      <c r="AHF184"/>
      <c r="AHG184"/>
      <c r="AHH184"/>
      <c r="AHI184"/>
      <c r="AHJ184"/>
      <c r="AHK184"/>
      <c r="AHL184"/>
      <c r="AHM184"/>
      <c r="AHN184"/>
      <c r="AHO184"/>
      <c r="AHP184"/>
      <c r="AHQ184"/>
      <c r="AHR184"/>
      <c r="AHS184"/>
      <c r="AHT184"/>
      <c r="AHU184"/>
      <c r="AHV184"/>
      <c r="AHW184"/>
      <c r="AHX184"/>
      <c r="AHY184"/>
      <c r="AHZ184"/>
      <c r="AIA184"/>
      <c r="AIB184"/>
      <c r="AIC184"/>
      <c r="AID184"/>
      <c r="AIE184"/>
      <c r="AIF184"/>
      <c r="AIG184"/>
      <c r="AIH184"/>
      <c r="AII184"/>
      <c r="AIJ184"/>
      <c r="AIK184"/>
      <c r="AIL184"/>
      <c r="AIM184"/>
      <c r="AIN184"/>
      <c r="AIO184"/>
      <c r="AIP184"/>
      <c r="AIQ184"/>
      <c r="AIR184"/>
      <c r="AIS184"/>
      <c r="AIT184"/>
      <c r="AIU184"/>
      <c r="AIV184"/>
      <c r="AIW184"/>
      <c r="AIX184"/>
      <c r="AIY184"/>
      <c r="AIZ184"/>
      <c r="AJA184"/>
      <c r="AJB184"/>
      <c r="AJC184"/>
      <c r="AJD184"/>
      <c r="AJE184"/>
      <c r="AJF184"/>
      <c r="AJG184"/>
      <c r="AJH184"/>
      <c r="AJI184"/>
      <c r="AJJ184"/>
      <c r="AJK184"/>
      <c r="AJL184"/>
      <c r="AJM184"/>
      <c r="AJN184"/>
      <c r="AJO184"/>
      <c r="AJP184"/>
      <c r="AJQ184"/>
      <c r="AJR184"/>
      <c r="AJS184"/>
      <c r="AJT184"/>
      <c r="AJU184"/>
      <c r="AJV184"/>
      <c r="AJW184"/>
      <c r="AJX184"/>
      <c r="AJY184"/>
      <c r="AJZ184"/>
      <c r="AKA184"/>
      <c r="AKB184"/>
      <c r="AKC184"/>
      <c r="AKD184"/>
      <c r="AKE184"/>
      <c r="AKF184"/>
      <c r="AKG184"/>
      <c r="AKH184"/>
      <c r="AKI184"/>
      <c r="AKJ184"/>
      <c r="AKK184"/>
      <c r="AKL184"/>
      <c r="AKM184"/>
      <c r="AKN184"/>
      <c r="AKO184"/>
      <c r="AKP184"/>
      <c r="AKQ184"/>
      <c r="AKR184"/>
      <c r="AKS184"/>
      <c r="AKT184"/>
      <c r="AKU184"/>
      <c r="AKV184"/>
      <c r="AKW184"/>
      <c r="AKX184"/>
      <c r="AKY184"/>
      <c r="AKZ184"/>
      <c r="ALA184"/>
      <c r="ALB184"/>
      <c r="ALC184"/>
      <c r="ALD184"/>
      <c r="ALE184"/>
      <c r="ALF184"/>
      <c r="ALG184"/>
      <c r="ALH184"/>
      <c r="ALI184"/>
      <c r="ALJ184"/>
      <c r="ALK184"/>
      <c r="ALL184"/>
      <c r="ALM184"/>
      <c r="ALN184"/>
      <c r="ALO184"/>
      <c r="ALP184"/>
      <c r="ALQ184"/>
      <c r="ALR184"/>
      <c r="ALS184"/>
      <c r="ALT184"/>
      <c r="ALU184"/>
      <c r="ALV184"/>
      <c r="ALW184"/>
      <c r="ALX184"/>
      <c r="ALY184"/>
      <c r="ALZ184"/>
      <c r="AMA184"/>
      <c r="AMB184"/>
      <c r="AMC184"/>
      <c r="AMD184"/>
      <c r="AME184"/>
      <c r="AMF184"/>
      <c r="AMG184"/>
      <c r="AMH184"/>
      <c r="AMI184"/>
      <c r="AMJ184"/>
      <c r="AMK184"/>
      <c r="AML184"/>
      <c r="AMM184"/>
      <c r="AMN184"/>
      <c r="AMO184"/>
    </row>
    <row r="185" spans="1:1029">
      <c r="A185" s="20" t="str">
        <f>SUBSTITUTE(SUBSTITUTE(CONCATENATE(I185,IF(L185="Identifier","ID",L185))," ",""),"_","")</f>
        <v>HasPrize</v>
      </c>
      <c r="B185" s="21" t="s">
        <v>1502</v>
      </c>
      <c r="C185" s="23" t="s">
        <v>1538</v>
      </c>
      <c r="D185" s="20"/>
      <c r="E185" s="20"/>
      <c r="F185" s="20" t="str">
        <f>CONCATENATE( IF(G185="","",CONCATENATE(G185,"_ ")),H185,". ",IF(I185="","",CONCATENATE(I185,"_ ")),L185,IF(I185="","",CONCATENATE(". ",M185)))</f>
        <v>Contract Purpose. Has_ Prize. Prize</v>
      </c>
      <c r="G185" s="20"/>
      <c r="H185" s="20" t="s">
        <v>1531</v>
      </c>
      <c r="I185" s="20" t="s">
        <v>1519</v>
      </c>
      <c r="J185" s="20"/>
      <c r="K185" s="20"/>
      <c r="L185" s="20" t="str">
        <f>CONCATENATE(IF(P185="","",CONCATENATE(P185,"_ ")),Q185)</f>
        <v>Prize</v>
      </c>
      <c r="M185" s="20" t="str">
        <f>L185</f>
        <v>Prize</v>
      </c>
      <c r="N185" s="20"/>
      <c r="O185" s="20"/>
      <c r="P185" s="20"/>
      <c r="Q185" s="22" t="s">
        <v>1117</v>
      </c>
      <c r="R185" s="20" t="s">
        <v>1507</v>
      </c>
      <c r="S185" s="23"/>
      <c r="T185" s="23"/>
      <c r="U185" s="23"/>
      <c r="V185" s="23"/>
      <c r="W185" s="23"/>
      <c r="X185" s="23"/>
      <c r="Y185" s="23" t="s">
        <v>1485</v>
      </c>
      <c r="Z185" s="23"/>
      <c r="AA185" s="23" t="s">
        <v>36</v>
      </c>
      <c r="AB185" s="23" t="s">
        <v>1486</v>
      </c>
      <c r="AC185" s="23"/>
      <c r="AD185" s="23"/>
      <c r="AE185" s="23"/>
      <c r="AF185" s="22">
        <v>20180314</v>
      </c>
      <c r="AG185"/>
      <c r="AH185"/>
      <c r="AI185"/>
      <c r="AJ185"/>
      <c r="AK185"/>
      <c r="AL185"/>
      <c r="AM185"/>
      <c r="AN185"/>
      <c r="AO185"/>
      <c r="AP185"/>
      <c r="AQ185"/>
      <c r="AR185"/>
      <c r="AS185"/>
      <c r="AT185"/>
      <c r="AU185"/>
      <c r="AV185"/>
      <c r="AW185"/>
      <c r="AX185"/>
      <c r="AY185"/>
      <c r="AZ185"/>
      <c r="BA185"/>
      <c r="BB185"/>
      <c r="BC185"/>
      <c r="BD185"/>
      <c r="BE185"/>
      <c r="BF185"/>
      <c r="BG185"/>
      <c r="BH185"/>
      <c r="BI185"/>
      <c r="BJ185"/>
      <c r="BK185"/>
      <c r="BL185"/>
      <c r="BM185"/>
      <c r="BN185"/>
      <c r="BO185"/>
      <c r="BP185"/>
      <c r="BQ185"/>
      <c r="BR185"/>
      <c r="BS185"/>
      <c r="BT185"/>
      <c r="BU185"/>
      <c r="BV185"/>
      <c r="BW185"/>
      <c r="BX185"/>
      <c r="BY185"/>
      <c r="BZ185"/>
      <c r="CA185"/>
      <c r="CB185"/>
      <c r="CC185"/>
      <c r="CD185"/>
      <c r="CE185"/>
      <c r="CF185"/>
      <c r="CG185"/>
      <c r="CH185"/>
      <c r="CI185"/>
      <c r="CJ185"/>
      <c r="CK185"/>
      <c r="CL185"/>
      <c r="CM185"/>
      <c r="CN185"/>
      <c r="CO185"/>
      <c r="CP185"/>
      <c r="CQ185"/>
      <c r="CR185"/>
      <c r="CS185"/>
      <c r="CT185"/>
      <c r="CU185"/>
      <c r="CV185"/>
      <c r="CW185"/>
      <c r="CX185"/>
      <c r="CY185"/>
      <c r="CZ185"/>
      <c r="DA185"/>
      <c r="DB185"/>
      <c r="DC185"/>
      <c r="DD185"/>
      <c r="DE185"/>
      <c r="DF185"/>
      <c r="DG185"/>
      <c r="DH185"/>
      <c r="DI185"/>
      <c r="DJ185"/>
      <c r="DK185"/>
      <c r="DL185"/>
      <c r="DM185"/>
      <c r="DN185"/>
      <c r="DO185"/>
      <c r="DP185"/>
      <c r="DQ185"/>
      <c r="DR185"/>
      <c r="DS185"/>
      <c r="DT185"/>
      <c r="DU185"/>
      <c r="DV185"/>
      <c r="DW185"/>
      <c r="DX185"/>
      <c r="DY185"/>
      <c r="DZ185"/>
      <c r="EA185"/>
      <c r="EB185"/>
      <c r="EC185"/>
      <c r="ED185"/>
      <c r="EE185"/>
      <c r="EF185"/>
      <c r="EG185"/>
      <c r="EH185"/>
      <c r="EI185"/>
      <c r="EJ185"/>
      <c r="EK185"/>
      <c r="EL185"/>
      <c r="EM185"/>
      <c r="EN185"/>
      <c r="EO185"/>
      <c r="EP185"/>
      <c r="EQ185"/>
      <c r="ER185"/>
      <c r="ES185"/>
      <c r="ET185"/>
      <c r="EU185"/>
      <c r="EV185"/>
      <c r="EW185"/>
      <c r="EX185"/>
      <c r="EY185"/>
      <c r="EZ185"/>
      <c r="FA185"/>
      <c r="FB185"/>
      <c r="FC185"/>
      <c r="FD185"/>
      <c r="FE185"/>
      <c r="FF185"/>
      <c r="FG185"/>
      <c r="FH185"/>
      <c r="FI185"/>
      <c r="FJ185"/>
      <c r="FK185"/>
      <c r="FL185"/>
      <c r="FM185"/>
      <c r="FN185"/>
      <c r="FO185"/>
      <c r="FP185"/>
      <c r="FQ185"/>
      <c r="FR185"/>
      <c r="FS185"/>
      <c r="FT185"/>
      <c r="FU185"/>
      <c r="FV185"/>
      <c r="FW185"/>
      <c r="FX185"/>
      <c r="FY185"/>
      <c r="FZ185"/>
      <c r="GA185"/>
      <c r="GB185"/>
      <c r="GC185"/>
      <c r="GD185"/>
      <c r="GE185"/>
      <c r="GF185"/>
      <c r="GG185"/>
      <c r="GH185"/>
      <c r="GI185"/>
      <c r="GJ185"/>
      <c r="GK185"/>
      <c r="GL185"/>
      <c r="GM185"/>
      <c r="GN185"/>
      <c r="GO185"/>
      <c r="GP185"/>
      <c r="GQ185"/>
      <c r="GR185"/>
      <c r="GS185"/>
      <c r="GT185"/>
      <c r="GU185"/>
      <c r="GV185"/>
      <c r="GW185"/>
      <c r="GX185"/>
      <c r="GY185"/>
      <c r="GZ185"/>
      <c r="HA185"/>
      <c r="HB185"/>
      <c r="HC185"/>
      <c r="HD185"/>
      <c r="HE185"/>
      <c r="HF185"/>
      <c r="HG185"/>
      <c r="HH185"/>
      <c r="HI185"/>
      <c r="HJ185"/>
      <c r="HK185"/>
      <c r="HL185"/>
      <c r="HM185"/>
      <c r="HN185"/>
      <c r="HO185"/>
      <c r="HP185"/>
      <c r="HQ185"/>
      <c r="HR185"/>
      <c r="HS185"/>
      <c r="HT185"/>
      <c r="HU185"/>
      <c r="HV185"/>
      <c r="HW185"/>
      <c r="HX185"/>
      <c r="HY185"/>
      <c r="HZ185"/>
      <c r="IA185"/>
      <c r="IB185"/>
      <c r="IC185"/>
      <c r="ID185"/>
      <c r="IE185"/>
      <c r="IF185"/>
      <c r="IG185"/>
      <c r="IH185"/>
      <c r="II185"/>
      <c r="IJ185"/>
      <c r="IK185"/>
      <c r="IL185"/>
      <c r="IM185"/>
      <c r="IN185"/>
      <c r="IO185"/>
      <c r="IP185"/>
      <c r="IQ185"/>
      <c r="IR185"/>
      <c r="IS185"/>
      <c r="IT185"/>
      <c r="IU185"/>
      <c r="IV185"/>
      <c r="IW185"/>
      <c r="IX185"/>
      <c r="IY185"/>
      <c r="IZ185"/>
      <c r="JA185"/>
      <c r="JB185"/>
      <c r="JC185"/>
      <c r="JD185"/>
      <c r="JE185"/>
      <c r="JF185"/>
      <c r="JG185"/>
      <c r="JH185"/>
      <c r="JI185"/>
      <c r="JJ185"/>
      <c r="JK185"/>
      <c r="JL185"/>
      <c r="JM185"/>
      <c r="JN185"/>
      <c r="JO185"/>
      <c r="JP185"/>
      <c r="JQ185"/>
      <c r="JR185"/>
      <c r="JS185"/>
      <c r="JT185"/>
      <c r="JU185"/>
      <c r="JV185"/>
      <c r="JW185"/>
      <c r="JX185"/>
      <c r="JY185"/>
      <c r="JZ185"/>
      <c r="KA185"/>
      <c r="KB185"/>
      <c r="KC185"/>
      <c r="KD185"/>
      <c r="KE185"/>
      <c r="KF185"/>
      <c r="KG185"/>
      <c r="KH185"/>
      <c r="KI185"/>
      <c r="KJ185"/>
      <c r="KK185"/>
      <c r="KL185"/>
      <c r="KM185"/>
      <c r="KN185"/>
      <c r="KO185"/>
      <c r="KP185"/>
      <c r="KQ185"/>
      <c r="KR185"/>
      <c r="KS185"/>
      <c r="KT185"/>
      <c r="KU185"/>
      <c r="KV185"/>
      <c r="KW185"/>
      <c r="KX185"/>
      <c r="KY185"/>
      <c r="KZ185"/>
      <c r="LA185"/>
      <c r="LB185"/>
      <c r="LC185"/>
      <c r="LD185"/>
      <c r="LE185"/>
      <c r="LF185"/>
      <c r="LG185"/>
      <c r="LH185"/>
      <c r="LI185"/>
      <c r="LJ185"/>
      <c r="LK185"/>
      <c r="LL185"/>
      <c r="LM185"/>
      <c r="LN185"/>
      <c r="LO185"/>
      <c r="LP185"/>
      <c r="LQ185"/>
      <c r="LR185"/>
      <c r="LS185"/>
      <c r="LT185"/>
      <c r="LU185"/>
      <c r="LV185"/>
      <c r="LW185"/>
      <c r="LX185"/>
      <c r="LY185"/>
      <c r="LZ185"/>
      <c r="MA185"/>
      <c r="MB185"/>
      <c r="MC185"/>
      <c r="MD185"/>
      <c r="ME185"/>
      <c r="MF185"/>
      <c r="MG185"/>
      <c r="MH185"/>
      <c r="MI185"/>
      <c r="MJ185"/>
      <c r="MK185"/>
      <c r="ML185"/>
      <c r="MM185"/>
      <c r="MN185"/>
      <c r="MO185"/>
      <c r="MP185"/>
      <c r="MQ185"/>
      <c r="MR185"/>
      <c r="MS185"/>
      <c r="MT185"/>
      <c r="MU185"/>
      <c r="MV185"/>
      <c r="MW185"/>
      <c r="MX185"/>
      <c r="MY185"/>
      <c r="MZ185"/>
      <c r="NA185"/>
      <c r="NB185"/>
      <c r="NC185"/>
      <c r="ND185"/>
      <c r="NE185"/>
      <c r="NF185"/>
      <c r="NG185"/>
      <c r="NH185"/>
      <c r="NI185"/>
      <c r="NJ185"/>
      <c r="NK185"/>
      <c r="NL185"/>
      <c r="NM185"/>
      <c r="NN185"/>
      <c r="NO185"/>
      <c r="NP185"/>
      <c r="NQ185"/>
      <c r="NR185"/>
      <c r="NS185"/>
      <c r="NT185"/>
      <c r="NU185"/>
      <c r="NV185"/>
      <c r="NW185"/>
      <c r="NX185"/>
      <c r="NY185"/>
      <c r="NZ185"/>
      <c r="OA185"/>
      <c r="OB185"/>
      <c r="OC185"/>
      <c r="OD185"/>
      <c r="OE185"/>
      <c r="OF185"/>
      <c r="OG185"/>
      <c r="OH185"/>
      <c r="OI185"/>
      <c r="OJ185"/>
      <c r="OK185"/>
      <c r="OL185"/>
      <c r="OM185"/>
      <c r="ON185"/>
      <c r="OO185"/>
      <c r="OP185"/>
      <c r="OQ185"/>
      <c r="OR185"/>
      <c r="OS185"/>
      <c r="OT185"/>
      <c r="OU185"/>
      <c r="OV185"/>
      <c r="OW185"/>
      <c r="OX185"/>
      <c r="OY185"/>
      <c r="OZ185"/>
      <c r="PA185"/>
      <c r="PB185"/>
      <c r="PC185"/>
      <c r="PD185"/>
      <c r="PE185"/>
      <c r="PF185"/>
      <c r="PG185"/>
      <c r="PH185"/>
      <c r="PI185"/>
      <c r="PJ185"/>
      <c r="PK185"/>
      <c r="PL185"/>
      <c r="PM185"/>
      <c r="PN185"/>
      <c r="PO185"/>
      <c r="PP185"/>
      <c r="PQ185"/>
      <c r="PR185"/>
      <c r="PS185"/>
      <c r="PT185"/>
      <c r="PU185"/>
      <c r="PV185"/>
      <c r="PW185"/>
      <c r="PX185"/>
      <c r="PY185"/>
      <c r="PZ185"/>
      <c r="QA185"/>
      <c r="QB185"/>
      <c r="QC185"/>
      <c r="QD185"/>
      <c r="QE185"/>
      <c r="QF185"/>
      <c r="QG185"/>
      <c r="QH185"/>
      <c r="QI185"/>
      <c r="QJ185"/>
      <c r="QK185"/>
      <c r="QL185"/>
      <c r="QM185"/>
      <c r="QN185"/>
      <c r="QO185"/>
      <c r="QP185"/>
      <c r="QQ185"/>
      <c r="QR185"/>
      <c r="QS185"/>
      <c r="QT185"/>
      <c r="QU185"/>
      <c r="QV185"/>
      <c r="QW185"/>
      <c r="QX185"/>
      <c r="QY185"/>
      <c r="QZ185"/>
      <c r="RA185"/>
      <c r="RB185"/>
      <c r="RC185"/>
      <c r="RD185"/>
      <c r="RE185"/>
      <c r="RF185"/>
      <c r="RG185"/>
      <c r="RH185"/>
      <c r="RI185"/>
      <c r="RJ185"/>
      <c r="RK185"/>
      <c r="RL185"/>
      <c r="RM185"/>
      <c r="RN185"/>
      <c r="RO185"/>
      <c r="RP185"/>
      <c r="RQ185"/>
      <c r="RR185"/>
      <c r="RS185"/>
      <c r="RT185"/>
      <c r="RU185"/>
      <c r="RV185"/>
      <c r="RW185"/>
      <c r="RX185"/>
      <c r="RY185"/>
      <c r="RZ185"/>
      <c r="SA185"/>
      <c r="SB185"/>
      <c r="SC185"/>
      <c r="SD185"/>
      <c r="SE185"/>
      <c r="SF185"/>
      <c r="SG185"/>
      <c r="SH185"/>
      <c r="SI185"/>
      <c r="SJ185"/>
      <c r="SK185"/>
      <c r="SL185"/>
      <c r="SM185"/>
      <c r="SN185"/>
      <c r="SO185"/>
      <c r="SP185"/>
      <c r="SQ185"/>
      <c r="SR185"/>
      <c r="SS185"/>
      <c r="ST185"/>
      <c r="SU185"/>
      <c r="SV185"/>
      <c r="SW185"/>
      <c r="SX185"/>
      <c r="SY185"/>
      <c r="SZ185"/>
      <c r="TA185"/>
      <c r="TB185"/>
      <c r="TC185"/>
      <c r="TD185"/>
      <c r="TE185"/>
      <c r="TF185"/>
      <c r="TG185"/>
      <c r="TH185"/>
      <c r="TI185"/>
      <c r="TJ185"/>
      <c r="TK185"/>
      <c r="TL185"/>
      <c r="TM185"/>
      <c r="TN185"/>
      <c r="TO185"/>
      <c r="TP185"/>
      <c r="TQ185"/>
      <c r="TR185"/>
      <c r="TS185"/>
      <c r="TT185"/>
      <c r="TU185"/>
      <c r="TV185"/>
      <c r="TW185"/>
      <c r="TX185"/>
      <c r="TY185"/>
      <c r="TZ185"/>
      <c r="UA185"/>
      <c r="UB185"/>
      <c r="UC185"/>
      <c r="UD185"/>
      <c r="UE185"/>
      <c r="UF185"/>
      <c r="UG185"/>
      <c r="UH185"/>
      <c r="UI185"/>
      <c r="UJ185"/>
      <c r="UK185"/>
      <c r="UL185"/>
      <c r="UM185"/>
      <c r="UN185"/>
      <c r="UO185"/>
      <c r="UP185"/>
      <c r="UQ185"/>
      <c r="UR185"/>
      <c r="US185"/>
      <c r="UT185"/>
      <c r="UU185"/>
      <c r="UV185"/>
      <c r="UW185"/>
      <c r="UX185"/>
      <c r="UY185"/>
      <c r="UZ185"/>
      <c r="VA185"/>
      <c r="VB185"/>
      <c r="VC185"/>
      <c r="VD185"/>
      <c r="VE185"/>
      <c r="VF185"/>
      <c r="VG185"/>
      <c r="VH185"/>
      <c r="VI185"/>
      <c r="VJ185"/>
      <c r="VK185"/>
      <c r="VL185"/>
      <c r="VM185"/>
      <c r="VN185"/>
      <c r="VO185"/>
      <c r="VP185"/>
      <c r="VQ185"/>
      <c r="VR185"/>
      <c r="VS185"/>
      <c r="VT185"/>
      <c r="VU185"/>
      <c r="VV185"/>
      <c r="VW185"/>
      <c r="VX185"/>
      <c r="VY185"/>
      <c r="VZ185"/>
      <c r="WA185"/>
      <c r="WB185"/>
      <c r="WC185"/>
      <c r="WD185"/>
      <c r="WE185"/>
      <c r="WF185"/>
      <c r="WG185"/>
      <c r="WH185"/>
      <c r="WI185"/>
      <c r="WJ185"/>
      <c r="WK185"/>
      <c r="WL185"/>
      <c r="WM185"/>
      <c r="WN185"/>
      <c r="WO185"/>
      <c r="WP185"/>
      <c r="WQ185"/>
      <c r="WR185"/>
      <c r="WS185"/>
      <c r="WT185"/>
      <c r="WU185"/>
      <c r="WV185"/>
      <c r="WW185"/>
      <c r="WX185"/>
      <c r="WY185"/>
      <c r="WZ185"/>
      <c r="XA185"/>
      <c r="XB185"/>
      <c r="XC185"/>
      <c r="XD185"/>
      <c r="XE185"/>
      <c r="XF185"/>
      <c r="XG185"/>
      <c r="XH185"/>
      <c r="XI185"/>
      <c r="XJ185"/>
      <c r="XK185"/>
      <c r="XL185"/>
      <c r="XM185"/>
      <c r="XN185"/>
      <c r="XO185"/>
      <c r="XP185"/>
      <c r="XQ185"/>
      <c r="XR185"/>
      <c r="XS185"/>
      <c r="XT185"/>
      <c r="XU185"/>
      <c r="XV185"/>
      <c r="XW185"/>
      <c r="XX185"/>
      <c r="XY185"/>
      <c r="XZ185"/>
      <c r="YA185"/>
      <c r="YB185"/>
      <c r="YC185"/>
      <c r="YD185"/>
      <c r="YE185"/>
      <c r="YF185"/>
      <c r="YG185"/>
      <c r="YH185"/>
      <c r="YI185"/>
      <c r="YJ185"/>
      <c r="YK185"/>
      <c r="YL185"/>
      <c r="YM185"/>
      <c r="YN185"/>
      <c r="YO185"/>
      <c r="YP185"/>
      <c r="YQ185"/>
      <c r="YR185"/>
      <c r="YS185"/>
      <c r="YT185"/>
      <c r="YU185"/>
      <c r="YV185"/>
      <c r="YW185"/>
      <c r="YX185"/>
      <c r="YY185"/>
      <c r="YZ185"/>
      <c r="ZA185"/>
      <c r="ZB185"/>
      <c r="ZC185"/>
      <c r="ZD185"/>
      <c r="ZE185"/>
      <c r="ZF185"/>
      <c r="ZG185"/>
      <c r="ZH185"/>
      <c r="ZI185"/>
      <c r="ZJ185"/>
      <c r="ZK185"/>
      <c r="ZL185"/>
      <c r="ZM185"/>
      <c r="ZN185"/>
      <c r="ZO185"/>
      <c r="ZP185"/>
      <c r="ZQ185"/>
      <c r="ZR185"/>
      <c r="ZS185"/>
      <c r="ZT185"/>
      <c r="ZU185"/>
      <c r="ZV185"/>
      <c r="ZW185"/>
      <c r="ZX185"/>
      <c r="ZY185"/>
      <c r="ZZ185"/>
      <c r="AAA185"/>
      <c r="AAB185"/>
      <c r="AAC185"/>
      <c r="AAD185"/>
      <c r="AAE185"/>
      <c r="AAF185"/>
      <c r="AAG185"/>
      <c r="AAH185"/>
      <c r="AAI185"/>
      <c r="AAJ185"/>
      <c r="AAK185"/>
      <c r="AAL185"/>
      <c r="AAM185"/>
      <c r="AAN185"/>
      <c r="AAO185"/>
      <c r="AAP185"/>
      <c r="AAQ185"/>
      <c r="AAR185"/>
      <c r="AAS185"/>
      <c r="AAT185"/>
      <c r="AAU185"/>
      <c r="AAV185"/>
      <c r="AAW185"/>
      <c r="AAX185"/>
      <c r="AAY185"/>
      <c r="AAZ185"/>
      <c r="ABA185"/>
      <c r="ABB185"/>
      <c r="ABC185"/>
      <c r="ABD185"/>
      <c r="ABE185"/>
      <c r="ABF185"/>
      <c r="ABG185"/>
      <c r="ABH185"/>
      <c r="ABI185"/>
      <c r="ABJ185"/>
      <c r="ABK185"/>
      <c r="ABL185"/>
      <c r="ABM185"/>
      <c r="ABN185"/>
      <c r="ABO185"/>
      <c r="ABP185"/>
      <c r="ABQ185"/>
      <c r="ABR185"/>
      <c r="ABS185"/>
      <c r="ABT185"/>
      <c r="ABU185"/>
      <c r="ABV185"/>
      <c r="ABW185"/>
      <c r="ABX185"/>
      <c r="ABY185"/>
      <c r="ABZ185"/>
      <c r="ACA185"/>
      <c r="ACB185"/>
      <c r="ACC185"/>
      <c r="ACD185"/>
      <c r="ACE185"/>
      <c r="ACF185"/>
      <c r="ACG185"/>
      <c r="ACH185"/>
      <c r="ACI185"/>
      <c r="ACJ185"/>
      <c r="ACK185"/>
      <c r="ACL185"/>
      <c r="ACM185"/>
      <c r="ACN185"/>
      <c r="ACO185"/>
      <c r="ACP185"/>
      <c r="ACQ185"/>
      <c r="ACR185"/>
      <c r="ACS185"/>
      <c r="ACT185"/>
      <c r="ACU185"/>
      <c r="ACV185"/>
      <c r="ACW185"/>
      <c r="ACX185"/>
      <c r="ACY185"/>
      <c r="ACZ185"/>
      <c r="ADA185"/>
      <c r="ADB185"/>
      <c r="ADC185"/>
      <c r="ADD185"/>
      <c r="ADE185"/>
      <c r="ADF185"/>
      <c r="ADG185"/>
      <c r="ADH185"/>
      <c r="ADI185"/>
      <c r="ADJ185"/>
      <c r="ADK185"/>
      <c r="ADL185"/>
      <c r="ADM185"/>
      <c r="ADN185"/>
      <c r="ADO185"/>
      <c r="ADP185"/>
      <c r="ADQ185"/>
      <c r="ADR185"/>
      <c r="ADS185"/>
      <c r="ADT185"/>
      <c r="ADU185"/>
      <c r="ADV185"/>
      <c r="ADW185"/>
      <c r="ADX185"/>
      <c r="ADY185"/>
      <c r="ADZ185"/>
      <c r="AEA185"/>
      <c r="AEB185"/>
      <c r="AEC185"/>
      <c r="AED185"/>
      <c r="AEE185"/>
      <c r="AEF185"/>
      <c r="AEG185"/>
      <c r="AEH185"/>
      <c r="AEI185"/>
      <c r="AEJ185"/>
      <c r="AEK185"/>
      <c r="AEL185"/>
      <c r="AEM185"/>
      <c r="AEN185"/>
      <c r="AEO185"/>
      <c r="AEP185"/>
      <c r="AEQ185"/>
      <c r="AER185"/>
      <c r="AES185"/>
      <c r="AET185"/>
      <c r="AEU185"/>
      <c r="AEV185"/>
      <c r="AEW185"/>
      <c r="AEX185"/>
      <c r="AEY185"/>
      <c r="AEZ185"/>
      <c r="AFA185"/>
      <c r="AFB185"/>
      <c r="AFC185"/>
      <c r="AFD185"/>
      <c r="AFE185"/>
      <c r="AFF185"/>
      <c r="AFG185"/>
      <c r="AFH185"/>
      <c r="AFI185"/>
      <c r="AFJ185"/>
      <c r="AFK185"/>
      <c r="AFL185"/>
      <c r="AFM185"/>
      <c r="AFN185"/>
      <c r="AFO185"/>
      <c r="AFP185"/>
      <c r="AFQ185"/>
      <c r="AFR185"/>
      <c r="AFS185"/>
      <c r="AFT185"/>
      <c r="AFU185"/>
      <c r="AFV185"/>
      <c r="AFW185"/>
      <c r="AFX185"/>
      <c r="AFY185"/>
      <c r="AFZ185"/>
      <c r="AGA185"/>
      <c r="AGB185"/>
      <c r="AGC185"/>
      <c r="AGD185"/>
      <c r="AGE185"/>
      <c r="AGF185"/>
      <c r="AGG185"/>
      <c r="AGH185"/>
      <c r="AGI185"/>
      <c r="AGJ185"/>
      <c r="AGK185"/>
      <c r="AGL185"/>
      <c r="AGM185"/>
      <c r="AGN185"/>
      <c r="AGO185"/>
      <c r="AGP185"/>
      <c r="AGQ185"/>
      <c r="AGR185"/>
      <c r="AGS185"/>
      <c r="AGT185"/>
      <c r="AGU185"/>
      <c r="AGV185"/>
      <c r="AGW185"/>
      <c r="AGX185"/>
      <c r="AGY185"/>
      <c r="AGZ185"/>
      <c r="AHA185"/>
      <c r="AHB185"/>
      <c r="AHC185"/>
      <c r="AHD185"/>
      <c r="AHE185"/>
      <c r="AHF185"/>
      <c r="AHG185"/>
      <c r="AHH185"/>
      <c r="AHI185"/>
      <c r="AHJ185"/>
      <c r="AHK185"/>
      <c r="AHL185"/>
      <c r="AHM185"/>
      <c r="AHN185"/>
      <c r="AHO185"/>
      <c r="AHP185"/>
      <c r="AHQ185"/>
      <c r="AHR185"/>
      <c r="AHS185"/>
      <c r="AHT185"/>
      <c r="AHU185"/>
      <c r="AHV185"/>
      <c r="AHW185"/>
      <c r="AHX185"/>
      <c r="AHY185"/>
      <c r="AHZ185"/>
      <c r="AIA185"/>
      <c r="AIB185"/>
      <c r="AIC185"/>
      <c r="AID185"/>
      <c r="AIE185"/>
      <c r="AIF185"/>
      <c r="AIG185"/>
      <c r="AIH185"/>
      <c r="AII185"/>
      <c r="AIJ185"/>
      <c r="AIK185"/>
      <c r="AIL185"/>
      <c r="AIM185"/>
      <c r="AIN185"/>
      <c r="AIO185"/>
      <c r="AIP185"/>
      <c r="AIQ185"/>
      <c r="AIR185"/>
      <c r="AIS185"/>
      <c r="AIT185"/>
      <c r="AIU185"/>
      <c r="AIV185"/>
      <c r="AIW185"/>
      <c r="AIX185"/>
      <c r="AIY185"/>
      <c r="AIZ185"/>
      <c r="AJA185"/>
      <c r="AJB185"/>
      <c r="AJC185"/>
      <c r="AJD185"/>
      <c r="AJE185"/>
      <c r="AJF185"/>
      <c r="AJG185"/>
      <c r="AJH185"/>
      <c r="AJI185"/>
      <c r="AJJ185"/>
      <c r="AJK185"/>
      <c r="AJL185"/>
      <c r="AJM185"/>
      <c r="AJN185"/>
      <c r="AJO185"/>
      <c r="AJP185"/>
      <c r="AJQ185"/>
      <c r="AJR185"/>
      <c r="AJS185"/>
      <c r="AJT185"/>
      <c r="AJU185"/>
      <c r="AJV185"/>
      <c r="AJW185"/>
      <c r="AJX185"/>
      <c r="AJY185"/>
      <c r="AJZ185"/>
      <c r="AKA185"/>
      <c r="AKB185"/>
      <c r="AKC185"/>
      <c r="AKD185"/>
      <c r="AKE185"/>
      <c r="AKF185"/>
      <c r="AKG185"/>
      <c r="AKH185"/>
      <c r="AKI185"/>
      <c r="AKJ185"/>
      <c r="AKK185"/>
      <c r="AKL185"/>
      <c r="AKM185"/>
      <c r="AKN185"/>
      <c r="AKO185"/>
      <c r="AKP185"/>
      <c r="AKQ185"/>
      <c r="AKR185"/>
      <c r="AKS185"/>
      <c r="AKT185"/>
      <c r="AKU185"/>
      <c r="AKV185"/>
      <c r="AKW185"/>
      <c r="AKX185"/>
      <c r="AKY185"/>
      <c r="AKZ185"/>
      <c r="ALA185"/>
      <c r="ALB185"/>
      <c r="ALC185"/>
      <c r="ALD185"/>
      <c r="ALE185"/>
      <c r="ALF185"/>
      <c r="ALG185"/>
      <c r="ALH185"/>
      <c r="ALI185"/>
      <c r="ALJ185"/>
      <c r="ALK185"/>
      <c r="ALL185"/>
      <c r="ALM185"/>
      <c r="ALN185"/>
      <c r="ALO185"/>
      <c r="ALP185"/>
      <c r="ALQ185"/>
      <c r="ALR185"/>
      <c r="ALS185"/>
      <c r="ALT185"/>
      <c r="ALU185"/>
      <c r="ALV185"/>
      <c r="ALW185"/>
      <c r="ALX185"/>
      <c r="ALY185"/>
      <c r="ALZ185"/>
      <c r="AMA185"/>
      <c r="AMB185"/>
      <c r="AMC185"/>
      <c r="AMD185"/>
      <c r="AME185"/>
      <c r="AMF185"/>
      <c r="AMG185"/>
      <c r="AMH185"/>
      <c r="AMI185"/>
      <c r="AMJ185"/>
      <c r="AMK185"/>
      <c r="AML185"/>
      <c r="AMM185"/>
      <c r="AMN185"/>
      <c r="AMO185"/>
    </row>
    <row r="186" spans="1:1029">
      <c r="A186" s="20" t="str">
        <f>SUBSTITUTE(SUBSTITUTE(CONCATENATE(I186,IF(L186="Identifier","ID",L186))," ",""),"_","")</f>
        <v>ExperiencedPurposeChange</v>
      </c>
      <c r="B186" s="21" t="s">
        <v>1502</v>
      </c>
      <c r="C186" s="23" t="s">
        <v>1500</v>
      </c>
      <c r="D186" s="20"/>
      <c r="E186" s="20"/>
      <c r="F186" s="20" t="str">
        <f>CONCATENATE( IF(G186="","",CONCATENATE(G186,"_ ")),H186,". ",IF(I186="","",CONCATENATE(I186,"_ ")),L186,IF(I186="","",CONCATENATE(". ",M186)))</f>
        <v>Purpose. Experienced_ Purpose Change. Purpose Change</v>
      </c>
      <c r="G186" s="20"/>
      <c r="H186" s="20" t="s">
        <v>1529</v>
      </c>
      <c r="I186" s="20" t="s">
        <v>2222</v>
      </c>
      <c r="J186" s="20"/>
      <c r="K186" s="20"/>
      <c r="L186" s="20" t="str">
        <f>CONCATENATE(IF(P186="","",CONCATENATE(P186,"_ ")),Q186)</f>
        <v>Purpose Change</v>
      </c>
      <c r="M186" s="20" t="str">
        <f>L186</f>
        <v>Purpose Change</v>
      </c>
      <c r="N186" s="20"/>
      <c r="O186" s="20"/>
      <c r="P186" s="20"/>
      <c r="Q186" s="22" t="s">
        <v>1521</v>
      </c>
      <c r="R186" s="20" t="s">
        <v>1507</v>
      </c>
      <c r="S186" s="23" t="s">
        <v>1746</v>
      </c>
      <c r="T186" s="23"/>
      <c r="U186" s="23"/>
      <c r="V186" s="23"/>
      <c r="W186" s="23"/>
      <c r="X186" s="23"/>
      <c r="Y186" s="23" t="s">
        <v>1485</v>
      </c>
      <c r="Z186" s="23"/>
      <c r="AA186" s="23"/>
      <c r="AB186" s="23"/>
      <c r="AC186" s="23"/>
      <c r="AD186" s="23"/>
      <c r="AE186" s="23"/>
      <c r="AF186" s="22">
        <v>20180228</v>
      </c>
      <c r="AG186"/>
      <c r="AH186"/>
      <c r="AI186"/>
      <c r="AJ186"/>
      <c r="AK186"/>
      <c r="AL186"/>
      <c r="AM186"/>
      <c r="AN186"/>
      <c r="AO186"/>
      <c r="AP186"/>
      <c r="AQ186"/>
      <c r="AR186"/>
      <c r="AS186"/>
      <c r="AT186"/>
      <c r="AU186"/>
      <c r="AV186"/>
      <c r="AW186"/>
      <c r="AX186"/>
      <c r="AY186"/>
      <c r="AZ186"/>
      <c r="BA186"/>
      <c r="BB186"/>
      <c r="BC186"/>
      <c r="BD186"/>
      <c r="BE186"/>
      <c r="BF186"/>
      <c r="BG186"/>
      <c r="BH186"/>
      <c r="BI186"/>
      <c r="BJ186"/>
      <c r="BK186"/>
      <c r="BL186"/>
      <c r="BM186"/>
      <c r="BN186"/>
      <c r="BO186"/>
      <c r="BP186"/>
      <c r="BQ186"/>
      <c r="BR186"/>
      <c r="BS186"/>
      <c r="BT186"/>
      <c r="BU186"/>
      <c r="BV186"/>
      <c r="BW186"/>
      <c r="BX186"/>
      <c r="BY186"/>
      <c r="BZ186"/>
      <c r="CA186"/>
      <c r="CB186"/>
      <c r="CC186"/>
      <c r="CD186"/>
      <c r="CE186"/>
      <c r="CF186"/>
      <c r="CG186"/>
      <c r="CH186"/>
      <c r="CI186"/>
      <c r="CJ186"/>
      <c r="CK186"/>
      <c r="CL186"/>
      <c r="CM186"/>
      <c r="CN186"/>
      <c r="CO186"/>
      <c r="CP186"/>
      <c r="CQ186"/>
      <c r="CR186"/>
      <c r="CS186"/>
      <c r="CT186"/>
      <c r="CU186"/>
      <c r="CV186"/>
      <c r="CW186"/>
      <c r="CX186"/>
      <c r="CY186"/>
      <c r="CZ186"/>
      <c r="DA186"/>
      <c r="DB186"/>
      <c r="DC186"/>
      <c r="DD186"/>
      <c r="DE186"/>
      <c r="DF186"/>
      <c r="DG186"/>
      <c r="DH186"/>
      <c r="DI186"/>
      <c r="DJ186"/>
      <c r="DK186"/>
      <c r="DL186"/>
      <c r="DM186"/>
      <c r="DN186"/>
      <c r="DO186"/>
      <c r="DP186"/>
      <c r="DQ186"/>
      <c r="DR186"/>
      <c r="DS186"/>
      <c r="DT186"/>
      <c r="DU186"/>
      <c r="DV186"/>
      <c r="DW186"/>
      <c r="DX186"/>
      <c r="DY186"/>
      <c r="DZ186"/>
      <c r="EA186"/>
      <c r="EB186"/>
      <c r="EC186"/>
      <c r="ED186"/>
      <c r="EE186"/>
      <c r="EF186"/>
      <c r="EG186"/>
      <c r="EH186"/>
      <c r="EI186"/>
      <c r="EJ186"/>
      <c r="EK186"/>
      <c r="EL186"/>
      <c r="EM186"/>
      <c r="EN186"/>
      <c r="EO186"/>
      <c r="EP186"/>
      <c r="EQ186"/>
      <c r="ER186"/>
      <c r="ES186"/>
      <c r="ET186"/>
      <c r="EU186"/>
      <c r="EV186"/>
      <c r="EW186"/>
      <c r="EX186"/>
      <c r="EY186"/>
      <c r="EZ186"/>
      <c r="FA186"/>
      <c r="FB186"/>
      <c r="FC186"/>
      <c r="FD186"/>
      <c r="FE186"/>
      <c r="FF186"/>
      <c r="FG186"/>
      <c r="FH186"/>
      <c r="FI186"/>
      <c r="FJ186"/>
      <c r="FK186"/>
      <c r="FL186"/>
      <c r="FM186"/>
      <c r="FN186"/>
      <c r="FO186"/>
      <c r="FP186"/>
      <c r="FQ186"/>
      <c r="FR186"/>
      <c r="FS186"/>
      <c r="FT186"/>
      <c r="FU186"/>
      <c r="FV186"/>
      <c r="FW186"/>
      <c r="FX186"/>
      <c r="FY186"/>
      <c r="FZ186"/>
      <c r="GA186"/>
      <c r="GB186"/>
      <c r="GC186"/>
      <c r="GD186"/>
      <c r="GE186"/>
      <c r="GF186"/>
      <c r="GG186"/>
      <c r="GH186"/>
      <c r="GI186"/>
      <c r="GJ186"/>
      <c r="GK186"/>
      <c r="GL186"/>
      <c r="GM186"/>
      <c r="GN186"/>
      <c r="GO186"/>
      <c r="GP186"/>
      <c r="GQ186"/>
      <c r="GR186"/>
      <c r="GS186"/>
      <c r="GT186"/>
      <c r="GU186"/>
      <c r="GV186"/>
      <c r="GW186"/>
      <c r="GX186"/>
      <c r="GY186"/>
      <c r="GZ186"/>
      <c r="HA186"/>
      <c r="HB186"/>
      <c r="HC186"/>
      <c r="HD186"/>
      <c r="HE186"/>
      <c r="HF186"/>
      <c r="HG186"/>
      <c r="HH186"/>
      <c r="HI186"/>
      <c r="HJ186"/>
      <c r="HK186"/>
      <c r="HL186"/>
      <c r="HM186"/>
      <c r="HN186"/>
      <c r="HO186"/>
      <c r="HP186"/>
      <c r="HQ186"/>
      <c r="HR186"/>
      <c r="HS186"/>
      <c r="HT186"/>
      <c r="HU186"/>
      <c r="HV186"/>
      <c r="HW186"/>
      <c r="HX186"/>
      <c r="HY186"/>
      <c r="HZ186"/>
      <c r="IA186"/>
      <c r="IB186"/>
      <c r="IC186"/>
      <c r="ID186"/>
      <c r="IE186"/>
      <c r="IF186"/>
      <c r="IG186"/>
      <c r="IH186"/>
      <c r="II186"/>
      <c r="IJ186"/>
      <c r="IK186"/>
      <c r="IL186"/>
      <c r="IM186"/>
      <c r="IN186"/>
      <c r="IO186"/>
      <c r="IP186"/>
      <c r="IQ186"/>
      <c r="IR186"/>
      <c r="IS186"/>
      <c r="IT186"/>
      <c r="IU186"/>
      <c r="IV186"/>
      <c r="IW186"/>
      <c r="IX186"/>
      <c r="IY186"/>
      <c r="IZ186"/>
      <c r="JA186"/>
      <c r="JB186"/>
      <c r="JC186"/>
      <c r="JD186"/>
      <c r="JE186"/>
      <c r="JF186"/>
      <c r="JG186"/>
      <c r="JH186"/>
      <c r="JI186"/>
      <c r="JJ186"/>
      <c r="JK186"/>
      <c r="JL186"/>
      <c r="JM186"/>
      <c r="JN186"/>
      <c r="JO186"/>
      <c r="JP186"/>
      <c r="JQ186"/>
      <c r="JR186"/>
      <c r="JS186"/>
      <c r="JT186"/>
      <c r="JU186"/>
      <c r="JV186"/>
      <c r="JW186"/>
      <c r="JX186"/>
      <c r="JY186"/>
      <c r="JZ186"/>
      <c r="KA186"/>
      <c r="KB186"/>
      <c r="KC186"/>
      <c r="KD186"/>
      <c r="KE186"/>
      <c r="KF186"/>
      <c r="KG186"/>
      <c r="KH186"/>
      <c r="KI186"/>
      <c r="KJ186"/>
      <c r="KK186"/>
      <c r="KL186"/>
      <c r="KM186"/>
      <c r="KN186"/>
      <c r="KO186"/>
      <c r="KP186"/>
      <c r="KQ186"/>
      <c r="KR186"/>
      <c r="KS186"/>
      <c r="KT186"/>
      <c r="KU186"/>
      <c r="KV186"/>
      <c r="KW186"/>
      <c r="KX186"/>
      <c r="KY186"/>
      <c r="KZ186"/>
      <c r="LA186"/>
      <c r="LB186"/>
      <c r="LC186"/>
      <c r="LD186"/>
      <c r="LE186"/>
      <c r="LF186"/>
      <c r="LG186"/>
      <c r="LH186"/>
      <c r="LI186"/>
      <c r="LJ186"/>
      <c r="LK186"/>
      <c r="LL186"/>
      <c r="LM186"/>
      <c r="LN186"/>
      <c r="LO186"/>
      <c r="LP186"/>
      <c r="LQ186"/>
      <c r="LR186"/>
      <c r="LS186"/>
      <c r="LT186"/>
      <c r="LU186"/>
      <c r="LV186"/>
      <c r="LW186"/>
      <c r="LX186"/>
      <c r="LY186"/>
      <c r="LZ186"/>
      <c r="MA186"/>
      <c r="MB186"/>
      <c r="MC186"/>
      <c r="MD186"/>
      <c r="ME186"/>
      <c r="MF186"/>
      <c r="MG186"/>
      <c r="MH186"/>
      <c r="MI186"/>
      <c r="MJ186"/>
      <c r="MK186"/>
      <c r="ML186"/>
      <c r="MM186"/>
      <c r="MN186"/>
      <c r="MO186"/>
      <c r="MP186"/>
      <c r="MQ186"/>
      <c r="MR186"/>
      <c r="MS186"/>
      <c r="MT186"/>
      <c r="MU186"/>
      <c r="MV186"/>
      <c r="MW186"/>
      <c r="MX186"/>
      <c r="MY186"/>
      <c r="MZ186"/>
      <c r="NA186"/>
      <c r="NB186"/>
      <c r="NC186"/>
      <c r="ND186"/>
      <c r="NE186"/>
      <c r="NF186"/>
      <c r="NG186"/>
      <c r="NH186"/>
      <c r="NI186"/>
      <c r="NJ186"/>
      <c r="NK186"/>
      <c r="NL186"/>
      <c r="NM186"/>
      <c r="NN186"/>
      <c r="NO186"/>
      <c r="NP186"/>
      <c r="NQ186"/>
      <c r="NR186"/>
      <c r="NS186"/>
      <c r="NT186"/>
      <c r="NU186"/>
      <c r="NV186"/>
      <c r="NW186"/>
      <c r="NX186"/>
      <c r="NY186"/>
      <c r="NZ186"/>
      <c r="OA186"/>
      <c r="OB186"/>
      <c r="OC186"/>
      <c r="OD186"/>
      <c r="OE186"/>
      <c r="OF186"/>
      <c r="OG186"/>
      <c r="OH186"/>
      <c r="OI186"/>
      <c r="OJ186"/>
      <c r="OK186"/>
      <c r="OL186"/>
      <c r="OM186"/>
      <c r="ON186"/>
      <c r="OO186"/>
      <c r="OP186"/>
      <c r="OQ186"/>
      <c r="OR186"/>
      <c r="OS186"/>
      <c r="OT186"/>
      <c r="OU186"/>
      <c r="OV186"/>
      <c r="OW186"/>
      <c r="OX186"/>
      <c r="OY186"/>
      <c r="OZ186"/>
      <c r="PA186"/>
      <c r="PB186"/>
      <c r="PC186"/>
      <c r="PD186"/>
      <c r="PE186"/>
      <c r="PF186"/>
      <c r="PG186"/>
      <c r="PH186"/>
      <c r="PI186"/>
      <c r="PJ186"/>
      <c r="PK186"/>
      <c r="PL186"/>
      <c r="PM186"/>
      <c r="PN186"/>
      <c r="PO186"/>
      <c r="PP186"/>
      <c r="PQ186"/>
      <c r="PR186"/>
      <c r="PS186"/>
      <c r="PT186"/>
      <c r="PU186"/>
      <c r="PV186"/>
      <c r="PW186"/>
      <c r="PX186"/>
      <c r="PY186"/>
      <c r="PZ186"/>
      <c r="QA186"/>
      <c r="QB186"/>
      <c r="QC186"/>
      <c r="QD186"/>
      <c r="QE186"/>
      <c r="QF186"/>
      <c r="QG186"/>
      <c r="QH186"/>
      <c r="QI186"/>
      <c r="QJ186"/>
      <c r="QK186"/>
      <c r="QL186"/>
      <c r="QM186"/>
      <c r="QN186"/>
      <c r="QO186"/>
      <c r="QP186"/>
      <c r="QQ186"/>
      <c r="QR186"/>
      <c r="QS186"/>
      <c r="QT186"/>
      <c r="QU186"/>
      <c r="QV186"/>
      <c r="QW186"/>
      <c r="QX186"/>
      <c r="QY186"/>
      <c r="QZ186"/>
      <c r="RA186"/>
      <c r="RB186"/>
      <c r="RC186"/>
      <c r="RD186"/>
      <c r="RE186"/>
      <c r="RF186"/>
      <c r="RG186"/>
      <c r="RH186"/>
      <c r="RI186"/>
      <c r="RJ186"/>
      <c r="RK186"/>
      <c r="RL186"/>
      <c r="RM186"/>
      <c r="RN186"/>
      <c r="RO186"/>
      <c r="RP186"/>
      <c r="RQ186"/>
      <c r="RR186"/>
      <c r="RS186"/>
      <c r="RT186"/>
      <c r="RU186"/>
      <c r="RV186"/>
      <c r="RW186"/>
      <c r="RX186"/>
      <c r="RY186"/>
      <c r="RZ186"/>
      <c r="SA186"/>
      <c r="SB186"/>
      <c r="SC186"/>
      <c r="SD186"/>
      <c r="SE186"/>
      <c r="SF186"/>
      <c r="SG186"/>
      <c r="SH186"/>
      <c r="SI186"/>
      <c r="SJ186"/>
      <c r="SK186"/>
      <c r="SL186"/>
      <c r="SM186"/>
      <c r="SN186"/>
      <c r="SO186"/>
      <c r="SP186"/>
      <c r="SQ186"/>
      <c r="SR186"/>
      <c r="SS186"/>
      <c r="ST186"/>
      <c r="SU186"/>
      <c r="SV186"/>
      <c r="SW186"/>
      <c r="SX186"/>
      <c r="SY186"/>
      <c r="SZ186"/>
      <c r="TA186"/>
      <c r="TB186"/>
      <c r="TC186"/>
      <c r="TD186"/>
      <c r="TE186"/>
      <c r="TF186"/>
      <c r="TG186"/>
      <c r="TH186"/>
      <c r="TI186"/>
      <c r="TJ186"/>
      <c r="TK186"/>
      <c r="TL186"/>
      <c r="TM186"/>
      <c r="TN186"/>
      <c r="TO186"/>
      <c r="TP186"/>
      <c r="TQ186"/>
      <c r="TR186"/>
      <c r="TS186"/>
      <c r="TT186"/>
      <c r="TU186"/>
      <c r="TV186"/>
      <c r="TW186"/>
      <c r="TX186"/>
      <c r="TY186"/>
      <c r="TZ186"/>
      <c r="UA186"/>
      <c r="UB186"/>
      <c r="UC186"/>
      <c r="UD186"/>
      <c r="UE186"/>
      <c r="UF186"/>
      <c r="UG186"/>
      <c r="UH186"/>
      <c r="UI186"/>
      <c r="UJ186"/>
      <c r="UK186"/>
      <c r="UL186"/>
      <c r="UM186"/>
      <c r="UN186"/>
      <c r="UO186"/>
      <c r="UP186"/>
      <c r="UQ186"/>
      <c r="UR186"/>
      <c r="US186"/>
      <c r="UT186"/>
      <c r="UU186"/>
      <c r="UV186"/>
      <c r="UW186"/>
      <c r="UX186"/>
      <c r="UY186"/>
      <c r="UZ186"/>
      <c r="VA186"/>
      <c r="VB186"/>
      <c r="VC186"/>
      <c r="VD186"/>
      <c r="VE186"/>
      <c r="VF186"/>
      <c r="VG186"/>
      <c r="VH186"/>
      <c r="VI186"/>
      <c r="VJ186"/>
      <c r="VK186"/>
      <c r="VL186"/>
      <c r="VM186"/>
      <c r="VN186"/>
      <c r="VO186"/>
      <c r="VP186"/>
      <c r="VQ186"/>
      <c r="VR186"/>
      <c r="VS186"/>
      <c r="VT186"/>
      <c r="VU186"/>
      <c r="VV186"/>
      <c r="VW186"/>
      <c r="VX186"/>
      <c r="VY186"/>
      <c r="VZ186"/>
      <c r="WA186"/>
      <c r="WB186"/>
      <c r="WC186"/>
      <c r="WD186"/>
      <c r="WE186"/>
      <c r="WF186"/>
      <c r="WG186"/>
      <c r="WH186"/>
      <c r="WI186"/>
      <c r="WJ186"/>
      <c r="WK186"/>
      <c r="WL186"/>
      <c r="WM186"/>
      <c r="WN186"/>
      <c r="WO186"/>
      <c r="WP186"/>
      <c r="WQ186"/>
      <c r="WR186"/>
      <c r="WS186"/>
      <c r="WT186"/>
      <c r="WU186"/>
      <c r="WV186"/>
      <c r="WW186"/>
      <c r="WX186"/>
      <c r="WY186"/>
      <c r="WZ186"/>
      <c r="XA186"/>
      <c r="XB186"/>
      <c r="XC186"/>
      <c r="XD186"/>
      <c r="XE186"/>
      <c r="XF186"/>
      <c r="XG186"/>
      <c r="XH186"/>
      <c r="XI186"/>
      <c r="XJ186"/>
      <c r="XK186"/>
      <c r="XL186"/>
      <c r="XM186"/>
      <c r="XN186"/>
      <c r="XO186"/>
      <c r="XP186"/>
      <c r="XQ186"/>
      <c r="XR186"/>
      <c r="XS186"/>
      <c r="XT186"/>
      <c r="XU186"/>
      <c r="XV186"/>
      <c r="XW186"/>
      <c r="XX186"/>
      <c r="XY186"/>
      <c r="XZ186"/>
      <c r="YA186"/>
      <c r="YB186"/>
      <c r="YC186"/>
      <c r="YD186"/>
      <c r="YE186"/>
      <c r="YF186"/>
      <c r="YG186"/>
      <c r="YH186"/>
      <c r="YI186"/>
      <c r="YJ186"/>
      <c r="YK186"/>
      <c r="YL186"/>
      <c r="YM186"/>
      <c r="YN186"/>
      <c r="YO186"/>
      <c r="YP186"/>
      <c r="YQ186"/>
      <c r="YR186"/>
      <c r="YS186"/>
      <c r="YT186"/>
      <c r="YU186"/>
      <c r="YV186"/>
      <c r="YW186"/>
      <c r="YX186"/>
      <c r="YY186"/>
      <c r="YZ186"/>
      <c r="ZA186"/>
      <c r="ZB186"/>
      <c r="ZC186"/>
      <c r="ZD186"/>
      <c r="ZE186"/>
      <c r="ZF186"/>
      <c r="ZG186"/>
      <c r="ZH186"/>
      <c r="ZI186"/>
      <c r="ZJ186"/>
      <c r="ZK186"/>
      <c r="ZL186"/>
      <c r="ZM186"/>
      <c r="ZN186"/>
      <c r="ZO186"/>
      <c r="ZP186"/>
      <c r="ZQ186"/>
      <c r="ZR186"/>
      <c r="ZS186"/>
      <c r="ZT186"/>
      <c r="ZU186"/>
      <c r="ZV186"/>
      <c r="ZW186"/>
      <c r="ZX186"/>
      <c r="ZY186"/>
      <c r="ZZ186"/>
      <c r="AAA186"/>
      <c r="AAB186"/>
      <c r="AAC186"/>
      <c r="AAD186"/>
      <c r="AAE186"/>
      <c r="AAF186"/>
      <c r="AAG186"/>
      <c r="AAH186"/>
      <c r="AAI186"/>
      <c r="AAJ186"/>
      <c r="AAK186"/>
      <c r="AAL186"/>
      <c r="AAM186"/>
      <c r="AAN186"/>
      <c r="AAO186"/>
      <c r="AAP186"/>
      <c r="AAQ186"/>
      <c r="AAR186"/>
      <c r="AAS186"/>
      <c r="AAT186"/>
      <c r="AAU186"/>
      <c r="AAV186"/>
      <c r="AAW186"/>
      <c r="AAX186"/>
      <c r="AAY186"/>
      <c r="AAZ186"/>
      <c r="ABA186"/>
      <c r="ABB186"/>
      <c r="ABC186"/>
      <c r="ABD186"/>
      <c r="ABE186"/>
      <c r="ABF186"/>
      <c r="ABG186"/>
      <c r="ABH186"/>
      <c r="ABI186"/>
      <c r="ABJ186"/>
      <c r="ABK186"/>
      <c r="ABL186"/>
      <c r="ABM186"/>
      <c r="ABN186"/>
      <c r="ABO186"/>
      <c r="ABP186"/>
      <c r="ABQ186"/>
      <c r="ABR186"/>
      <c r="ABS186"/>
      <c r="ABT186"/>
      <c r="ABU186"/>
      <c r="ABV186"/>
      <c r="ABW186"/>
      <c r="ABX186"/>
      <c r="ABY186"/>
      <c r="ABZ186"/>
      <c r="ACA186"/>
      <c r="ACB186"/>
      <c r="ACC186"/>
      <c r="ACD186"/>
      <c r="ACE186"/>
      <c r="ACF186"/>
      <c r="ACG186"/>
      <c r="ACH186"/>
      <c r="ACI186"/>
      <c r="ACJ186"/>
      <c r="ACK186"/>
      <c r="ACL186"/>
      <c r="ACM186"/>
      <c r="ACN186"/>
      <c r="ACO186"/>
      <c r="ACP186"/>
      <c r="ACQ186"/>
      <c r="ACR186"/>
      <c r="ACS186"/>
      <c r="ACT186"/>
      <c r="ACU186"/>
      <c r="ACV186"/>
      <c r="ACW186"/>
      <c r="ACX186"/>
      <c r="ACY186"/>
      <c r="ACZ186"/>
      <c r="ADA186"/>
      <c r="ADB186"/>
      <c r="ADC186"/>
      <c r="ADD186"/>
      <c r="ADE186"/>
      <c r="ADF186"/>
      <c r="ADG186"/>
      <c r="ADH186"/>
      <c r="ADI186"/>
      <c r="ADJ186"/>
      <c r="ADK186"/>
      <c r="ADL186"/>
      <c r="ADM186"/>
      <c r="ADN186"/>
      <c r="ADO186"/>
      <c r="ADP186"/>
      <c r="ADQ186"/>
      <c r="ADR186"/>
      <c r="ADS186"/>
      <c r="ADT186"/>
      <c r="ADU186"/>
      <c r="ADV186"/>
      <c r="ADW186"/>
      <c r="ADX186"/>
      <c r="ADY186"/>
      <c r="ADZ186"/>
      <c r="AEA186"/>
      <c r="AEB186"/>
      <c r="AEC186"/>
      <c r="AED186"/>
      <c r="AEE186"/>
      <c r="AEF186"/>
      <c r="AEG186"/>
      <c r="AEH186"/>
      <c r="AEI186"/>
      <c r="AEJ186"/>
      <c r="AEK186"/>
      <c r="AEL186"/>
      <c r="AEM186"/>
      <c r="AEN186"/>
      <c r="AEO186"/>
      <c r="AEP186"/>
      <c r="AEQ186"/>
      <c r="AER186"/>
      <c r="AES186"/>
      <c r="AET186"/>
      <c r="AEU186"/>
      <c r="AEV186"/>
      <c r="AEW186"/>
      <c r="AEX186"/>
      <c r="AEY186"/>
      <c r="AEZ186"/>
      <c r="AFA186"/>
      <c r="AFB186"/>
      <c r="AFC186"/>
      <c r="AFD186"/>
      <c r="AFE186"/>
      <c r="AFF186"/>
      <c r="AFG186"/>
      <c r="AFH186"/>
      <c r="AFI186"/>
      <c r="AFJ186"/>
      <c r="AFK186"/>
      <c r="AFL186"/>
      <c r="AFM186"/>
      <c r="AFN186"/>
      <c r="AFO186"/>
      <c r="AFP186"/>
      <c r="AFQ186"/>
      <c r="AFR186"/>
      <c r="AFS186"/>
      <c r="AFT186"/>
      <c r="AFU186"/>
      <c r="AFV186"/>
      <c r="AFW186"/>
      <c r="AFX186"/>
      <c r="AFY186"/>
      <c r="AFZ186"/>
      <c r="AGA186"/>
      <c r="AGB186"/>
      <c r="AGC186"/>
      <c r="AGD186"/>
      <c r="AGE186"/>
      <c r="AGF186"/>
      <c r="AGG186"/>
      <c r="AGH186"/>
      <c r="AGI186"/>
      <c r="AGJ186"/>
      <c r="AGK186"/>
      <c r="AGL186"/>
      <c r="AGM186"/>
      <c r="AGN186"/>
      <c r="AGO186"/>
      <c r="AGP186"/>
      <c r="AGQ186"/>
      <c r="AGR186"/>
      <c r="AGS186"/>
      <c r="AGT186"/>
      <c r="AGU186"/>
      <c r="AGV186"/>
      <c r="AGW186"/>
      <c r="AGX186"/>
      <c r="AGY186"/>
      <c r="AGZ186"/>
      <c r="AHA186"/>
      <c r="AHB186"/>
      <c r="AHC186"/>
      <c r="AHD186"/>
      <c r="AHE186"/>
      <c r="AHF186"/>
      <c r="AHG186"/>
      <c r="AHH186"/>
      <c r="AHI186"/>
      <c r="AHJ186"/>
      <c r="AHK186"/>
      <c r="AHL186"/>
      <c r="AHM186"/>
      <c r="AHN186"/>
      <c r="AHO186"/>
      <c r="AHP186"/>
      <c r="AHQ186"/>
      <c r="AHR186"/>
      <c r="AHS186"/>
      <c r="AHT186"/>
      <c r="AHU186"/>
      <c r="AHV186"/>
      <c r="AHW186"/>
      <c r="AHX186"/>
      <c r="AHY186"/>
      <c r="AHZ186"/>
      <c r="AIA186"/>
      <c r="AIB186"/>
      <c r="AIC186"/>
      <c r="AID186"/>
      <c r="AIE186"/>
      <c r="AIF186"/>
      <c r="AIG186"/>
      <c r="AIH186"/>
      <c r="AII186"/>
      <c r="AIJ186"/>
      <c r="AIK186"/>
      <c r="AIL186"/>
      <c r="AIM186"/>
      <c r="AIN186"/>
      <c r="AIO186"/>
      <c r="AIP186"/>
      <c r="AIQ186"/>
      <c r="AIR186"/>
      <c r="AIS186"/>
      <c r="AIT186"/>
      <c r="AIU186"/>
      <c r="AIV186"/>
      <c r="AIW186"/>
      <c r="AIX186"/>
      <c r="AIY186"/>
      <c r="AIZ186"/>
      <c r="AJA186"/>
      <c r="AJB186"/>
      <c r="AJC186"/>
      <c r="AJD186"/>
      <c r="AJE186"/>
      <c r="AJF186"/>
      <c r="AJG186"/>
      <c r="AJH186"/>
      <c r="AJI186"/>
      <c r="AJJ186"/>
      <c r="AJK186"/>
      <c r="AJL186"/>
      <c r="AJM186"/>
      <c r="AJN186"/>
      <c r="AJO186"/>
      <c r="AJP186"/>
      <c r="AJQ186"/>
      <c r="AJR186"/>
      <c r="AJS186"/>
      <c r="AJT186"/>
      <c r="AJU186"/>
      <c r="AJV186"/>
      <c r="AJW186"/>
      <c r="AJX186"/>
      <c r="AJY186"/>
      <c r="AJZ186"/>
      <c r="AKA186"/>
      <c r="AKB186"/>
      <c r="AKC186"/>
      <c r="AKD186"/>
      <c r="AKE186"/>
      <c r="AKF186"/>
      <c r="AKG186"/>
      <c r="AKH186"/>
      <c r="AKI186"/>
      <c r="AKJ186"/>
      <c r="AKK186"/>
      <c r="AKL186"/>
      <c r="AKM186"/>
      <c r="AKN186"/>
      <c r="AKO186"/>
      <c r="AKP186"/>
      <c r="AKQ186"/>
      <c r="AKR186"/>
      <c r="AKS186"/>
      <c r="AKT186"/>
      <c r="AKU186"/>
      <c r="AKV186"/>
      <c r="AKW186"/>
      <c r="AKX186"/>
      <c r="AKY186"/>
      <c r="AKZ186"/>
      <c r="ALA186"/>
      <c r="ALB186"/>
      <c r="ALC186"/>
      <c r="ALD186"/>
      <c r="ALE186"/>
      <c r="ALF186"/>
      <c r="ALG186"/>
      <c r="ALH186"/>
      <c r="ALI186"/>
      <c r="ALJ186"/>
      <c r="ALK186"/>
      <c r="ALL186"/>
      <c r="ALM186"/>
      <c r="ALN186"/>
      <c r="ALO186"/>
      <c r="ALP186"/>
      <c r="ALQ186"/>
      <c r="ALR186"/>
      <c r="ALS186"/>
      <c r="ALT186"/>
      <c r="ALU186"/>
      <c r="ALV186"/>
      <c r="ALW186"/>
      <c r="ALX186"/>
      <c r="ALY186"/>
      <c r="ALZ186"/>
      <c r="AMA186"/>
      <c r="AMB186"/>
      <c r="AMC186"/>
      <c r="AMD186"/>
      <c r="AME186"/>
      <c r="AMF186"/>
      <c r="AMG186"/>
      <c r="AMH186"/>
      <c r="AMI186"/>
      <c r="AMJ186"/>
      <c r="AMK186"/>
      <c r="AML186"/>
      <c r="AMM186"/>
      <c r="AMN186"/>
      <c r="AMO186"/>
    </row>
    <row r="187" spans="1:1029" s="13" customFormat="1" ht="14.1" customHeight="1">
      <c r="A187" s="11" t="str">
        <f>SUBSTITUTE(CONCATENATE(G187,H187)," ","")</f>
        <v>PurposeChange</v>
      </c>
      <c r="B187" s="12"/>
      <c r="C187" s="11" t="s">
        <v>1500</v>
      </c>
      <c r="D187" s="11"/>
      <c r="E187" s="11"/>
      <c r="F187" s="11" t="str">
        <f>CONCATENATE(IF(G187="","",CONCATENATE(G187,"_ ")),H187,". Details")</f>
        <v>Purpose Change. Details</v>
      </c>
      <c r="G187" s="11"/>
      <c r="H187" s="11" t="s">
        <v>1521</v>
      </c>
      <c r="I187" s="11"/>
      <c r="J187" s="11"/>
      <c r="K187" s="11"/>
      <c r="L187" s="11"/>
      <c r="M187" s="11"/>
      <c r="N187" s="11"/>
      <c r="O187" s="11"/>
      <c r="P187" s="11"/>
      <c r="Q187" s="11"/>
      <c r="R187" s="11" t="s">
        <v>1483</v>
      </c>
      <c r="S187" s="11"/>
      <c r="T187" s="11"/>
      <c r="U187" s="11"/>
      <c r="V187" s="11"/>
      <c r="W187" s="11"/>
      <c r="X187" s="11" t="s">
        <v>254</v>
      </c>
      <c r="Y187" s="11" t="s">
        <v>1485</v>
      </c>
      <c r="Z187" s="11"/>
      <c r="AA187" s="11" t="s">
        <v>36</v>
      </c>
      <c r="AB187" s="11"/>
      <c r="AC187" s="11"/>
      <c r="AD187" s="11"/>
      <c r="AE187" s="11" t="s">
        <v>1486</v>
      </c>
      <c r="AF187" s="11">
        <v>20180220</v>
      </c>
    </row>
    <row r="188" spans="1:1029">
      <c r="A188" s="14" t="str">
        <f>SUBSTITUTE(CONCATENATE(I188,J188,IF(K188="Identifier","ID",IF(AND(K188="Text",OR(I188&lt;&gt;"",J188&lt;&gt;"")),"",K188)),IF(AND(M188&lt;&gt;"Text",K188&lt;&gt;M188,NOT(AND(K188="URI",M188="Identifier")),NOT(AND(K188="UUID",M188="Identifier")),NOT(AND(K188="OID",M188="Identifier"))),IF(M188="Identifier","ID",M188),""))," ","")</f>
        <v>Description</v>
      </c>
      <c r="B188" s="19" t="s">
        <v>1492</v>
      </c>
      <c r="C188" s="13" t="s">
        <v>1522</v>
      </c>
      <c r="F188" s="14" t="str">
        <f>CONCATENATE( IF(G188="","",CONCATENATE(G188,"_ ")),H188,". ",IF(I188="","",CONCATENATE(I188,"_ ")),L188,IF(OR(I188&lt;&gt;"",L188&lt;&gt;M188),CONCATENATE(". ",M188),""))</f>
        <v>Purpose Change. Description</v>
      </c>
      <c r="H188" s="14" t="s">
        <v>1521</v>
      </c>
      <c r="I188" s="14"/>
      <c r="J188" s="14"/>
      <c r="K188" s="14" t="s">
        <v>1523</v>
      </c>
      <c r="L188" s="14" t="str">
        <f>IF(J188&lt;&gt;"",CONCATENATE(J188," ",K188),K188)</f>
        <v>Description</v>
      </c>
      <c r="M188" s="14" t="s">
        <v>1523</v>
      </c>
      <c r="N188" s="14"/>
      <c r="O188" s="14" t="str">
        <f>IF(N188&lt;&gt;"",CONCATENATE(N188,"_ ",M188,". Type"),CONCATENATE(M188,". Type"))</f>
        <v>Description. Type</v>
      </c>
      <c r="P188" s="14"/>
      <c r="Q188" s="14"/>
      <c r="R188" s="14" t="s">
        <v>1490</v>
      </c>
      <c r="S188" s="14"/>
      <c r="T188" s="14"/>
      <c r="U188" s="14"/>
      <c r="V188" s="14"/>
      <c r="W188" s="14"/>
      <c r="X188" s="14" t="s">
        <v>260</v>
      </c>
      <c r="Y188" s="14" t="s">
        <v>1485</v>
      </c>
      <c r="Z188" s="14"/>
      <c r="AA188" s="14" t="s">
        <v>36</v>
      </c>
      <c r="AB188" s="14"/>
      <c r="AC188" s="14"/>
      <c r="AD188" s="14"/>
      <c r="AE188" s="14"/>
      <c r="AF188" s="17">
        <v>20180228</v>
      </c>
      <c r="AG188"/>
      <c r="AH188"/>
      <c r="AI188"/>
      <c r="AJ188"/>
      <c r="AK188"/>
      <c r="AL188"/>
      <c r="AM188"/>
      <c r="AN188"/>
      <c r="AO188"/>
      <c r="AP188"/>
      <c r="AQ188"/>
      <c r="AR188"/>
      <c r="AS188"/>
      <c r="AT188"/>
      <c r="AU188"/>
      <c r="AV188"/>
      <c r="AW188"/>
      <c r="AX188"/>
      <c r="AY188"/>
      <c r="AZ188"/>
      <c r="BA188"/>
      <c r="BB188"/>
      <c r="BC188"/>
      <c r="BD188"/>
      <c r="BE188"/>
      <c r="BF188"/>
      <c r="BG188"/>
      <c r="BH188"/>
      <c r="BI188"/>
      <c r="BJ188"/>
      <c r="BK188"/>
      <c r="BL188"/>
      <c r="BM188"/>
      <c r="BN188"/>
      <c r="BO188"/>
      <c r="BP188"/>
      <c r="BQ188"/>
      <c r="BR188"/>
      <c r="BS188"/>
      <c r="BT188"/>
      <c r="BU188"/>
      <c r="BV188"/>
      <c r="BW188"/>
      <c r="BX188"/>
      <c r="BY188"/>
      <c r="BZ188"/>
      <c r="CA188"/>
      <c r="CB188"/>
      <c r="CC188"/>
      <c r="CD188"/>
      <c r="CE188"/>
      <c r="CF188"/>
      <c r="CG188"/>
      <c r="CH188"/>
      <c r="CI188"/>
      <c r="CJ188"/>
      <c r="CK188"/>
      <c r="CL188"/>
      <c r="CM188"/>
      <c r="CN188"/>
      <c r="CO188"/>
      <c r="CP188"/>
      <c r="CQ188"/>
      <c r="CR188"/>
      <c r="CS188"/>
      <c r="CT188"/>
      <c r="CU188"/>
      <c r="CV188"/>
      <c r="CW188"/>
      <c r="CX188"/>
      <c r="CY188"/>
      <c r="CZ188"/>
      <c r="DA188"/>
      <c r="DB188"/>
      <c r="DC188"/>
      <c r="DD188"/>
      <c r="DE188"/>
      <c r="DF188"/>
      <c r="DG188"/>
      <c r="DH188"/>
      <c r="DI188"/>
      <c r="DJ188"/>
      <c r="DK188"/>
      <c r="DL188"/>
      <c r="DM188"/>
      <c r="DN188"/>
      <c r="DO188"/>
      <c r="DP188"/>
      <c r="DQ188"/>
      <c r="DR188"/>
      <c r="DS188"/>
      <c r="DT188"/>
      <c r="DU188"/>
      <c r="DV188"/>
      <c r="DW188"/>
      <c r="DX188"/>
      <c r="DY188"/>
      <c r="DZ188"/>
      <c r="EA188"/>
      <c r="EB188"/>
      <c r="EC188"/>
      <c r="ED188"/>
      <c r="EE188"/>
      <c r="EF188"/>
      <c r="EG188"/>
      <c r="EH188"/>
      <c r="EI188"/>
      <c r="EJ188"/>
      <c r="EK188"/>
      <c r="EL188"/>
      <c r="EM188"/>
      <c r="EN188"/>
      <c r="EO188"/>
      <c r="EP188"/>
      <c r="EQ188"/>
      <c r="ER188"/>
      <c r="ES188"/>
      <c r="ET188"/>
      <c r="EU188"/>
      <c r="EV188"/>
      <c r="EW188"/>
      <c r="EX188"/>
      <c r="EY188"/>
      <c r="EZ188"/>
      <c r="FA188"/>
      <c r="FB188"/>
      <c r="FC188"/>
      <c r="FD188"/>
      <c r="FE188"/>
      <c r="FF188"/>
      <c r="FG188"/>
      <c r="FH188"/>
      <c r="FI188"/>
      <c r="FJ188"/>
      <c r="FK188"/>
      <c r="FL188"/>
      <c r="FM188"/>
      <c r="FN188"/>
      <c r="FO188"/>
      <c r="FP188"/>
      <c r="FQ188"/>
      <c r="FR188"/>
      <c r="FS188"/>
      <c r="FT188"/>
      <c r="FU188"/>
      <c r="FV188"/>
      <c r="FW188"/>
      <c r="FX188"/>
      <c r="FY188"/>
      <c r="FZ188"/>
      <c r="GA188"/>
      <c r="GB188"/>
      <c r="GC188"/>
      <c r="GD188"/>
      <c r="GE188"/>
      <c r="GF188"/>
      <c r="GG188"/>
      <c r="GH188"/>
      <c r="GI188"/>
      <c r="GJ188"/>
      <c r="GK188"/>
      <c r="GL188"/>
      <c r="GM188"/>
      <c r="GN188"/>
      <c r="GO188"/>
      <c r="GP188"/>
      <c r="GQ188"/>
      <c r="GR188"/>
      <c r="GS188"/>
      <c r="GT188"/>
      <c r="GU188"/>
      <c r="GV188"/>
      <c r="GW188"/>
      <c r="GX188"/>
      <c r="GY188"/>
      <c r="GZ188"/>
      <c r="HA188"/>
      <c r="HB188"/>
      <c r="HC188"/>
      <c r="HD188"/>
      <c r="HE188"/>
      <c r="HF188"/>
      <c r="HG188"/>
      <c r="HH188"/>
      <c r="HI188"/>
      <c r="HJ188"/>
      <c r="HK188"/>
      <c r="HL188"/>
      <c r="HM188"/>
      <c r="HN188"/>
      <c r="HO188"/>
      <c r="HP188"/>
      <c r="HQ188"/>
      <c r="HR188"/>
      <c r="HS188"/>
      <c r="HT188"/>
      <c r="HU188"/>
      <c r="HV188"/>
      <c r="HW188"/>
      <c r="HX188"/>
      <c r="HY188"/>
      <c r="HZ188"/>
      <c r="IA188"/>
      <c r="IB188"/>
      <c r="IC188"/>
      <c r="ID188"/>
      <c r="IE188"/>
      <c r="IF188"/>
      <c r="IG188"/>
      <c r="IH188"/>
      <c r="II188"/>
      <c r="IJ188"/>
      <c r="IK188"/>
      <c r="IL188"/>
      <c r="IM188"/>
      <c r="IN188"/>
      <c r="IO188"/>
      <c r="IP188"/>
      <c r="IQ188"/>
      <c r="IR188"/>
      <c r="IS188"/>
      <c r="IT188"/>
      <c r="IU188"/>
      <c r="IV188"/>
      <c r="IW188"/>
      <c r="IX188"/>
      <c r="IY188"/>
      <c r="IZ188"/>
      <c r="JA188"/>
      <c r="JB188"/>
      <c r="JC188"/>
      <c r="JD188"/>
      <c r="JE188"/>
      <c r="JF188"/>
      <c r="JG188"/>
      <c r="JH188"/>
      <c r="JI188"/>
      <c r="JJ188"/>
      <c r="JK188"/>
      <c r="JL188"/>
      <c r="JM188"/>
      <c r="JN188"/>
      <c r="JO188"/>
      <c r="JP188"/>
      <c r="JQ188"/>
      <c r="JR188"/>
      <c r="JS188"/>
      <c r="JT188"/>
      <c r="JU188"/>
      <c r="JV188"/>
      <c r="JW188"/>
      <c r="JX188"/>
      <c r="JY188"/>
      <c r="JZ188"/>
      <c r="KA188"/>
      <c r="KB188"/>
      <c r="KC188"/>
      <c r="KD188"/>
      <c r="KE188"/>
      <c r="KF188"/>
      <c r="KG188"/>
      <c r="KH188"/>
      <c r="KI188"/>
      <c r="KJ188"/>
      <c r="KK188"/>
      <c r="KL188"/>
      <c r="KM188"/>
      <c r="KN188"/>
      <c r="KO188"/>
      <c r="KP188"/>
      <c r="KQ188"/>
      <c r="KR188"/>
      <c r="KS188"/>
      <c r="KT188"/>
      <c r="KU188"/>
      <c r="KV188"/>
      <c r="KW188"/>
      <c r="KX188"/>
      <c r="KY188"/>
      <c r="KZ188"/>
      <c r="LA188"/>
      <c r="LB188"/>
      <c r="LC188"/>
      <c r="LD188"/>
      <c r="LE188"/>
      <c r="LF188"/>
      <c r="LG188"/>
      <c r="LH188"/>
      <c r="LI188"/>
      <c r="LJ188"/>
      <c r="LK188"/>
      <c r="LL188"/>
      <c r="LM188"/>
      <c r="LN188"/>
      <c r="LO188"/>
      <c r="LP188"/>
      <c r="LQ188"/>
      <c r="LR188"/>
      <c r="LS188"/>
      <c r="LT188"/>
      <c r="LU188"/>
      <c r="LV188"/>
      <c r="LW188"/>
      <c r="LX188"/>
      <c r="LY188"/>
      <c r="LZ188"/>
      <c r="MA188"/>
      <c r="MB188"/>
      <c r="MC188"/>
      <c r="MD188"/>
      <c r="ME188"/>
      <c r="MF188"/>
      <c r="MG188"/>
      <c r="MH188"/>
      <c r="MI188"/>
      <c r="MJ188"/>
      <c r="MK188"/>
      <c r="ML188"/>
      <c r="MM188"/>
      <c r="MN188"/>
      <c r="MO188"/>
      <c r="MP188"/>
      <c r="MQ188"/>
      <c r="MR188"/>
      <c r="MS188"/>
      <c r="MT188"/>
      <c r="MU188"/>
      <c r="MV188"/>
      <c r="MW188"/>
      <c r="MX188"/>
      <c r="MY188"/>
      <c r="MZ188"/>
      <c r="NA188"/>
      <c r="NB188"/>
      <c r="NC188"/>
      <c r="ND188"/>
      <c r="NE188"/>
      <c r="NF188"/>
      <c r="NG188"/>
      <c r="NH188"/>
      <c r="NI188"/>
      <c r="NJ188"/>
      <c r="NK188"/>
      <c r="NL188"/>
      <c r="NM188"/>
      <c r="NN188"/>
      <c r="NO188"/>
      <c r="NP188"/>
      <c r="NQ188"/>
      <c r="NR188"/>
      <c r="NS188"/>
      <c r="NT188"/>
      <c r="NU188"/>
      <c r="NV188"/>
      <c r="NW188"/>
      <c r="NX188"/>
      <c r="NY188"/>
      <c r="NZ188"/>
      <c r="OA188"/>
      <c r="OB188"/>
      <c r="OC188"/>
      <c r="OD188"/>
      <c r="OE188"/>
      <c r="OF188"/>
      <c r="OG188"/>
      <c r="OH188"/>
      <c r="OI188"/>
      <c r="OJ188"/>
      <c r="OK188"/>
      <c r="OL188"/>
      <c r="OM188"/>
      <c r="ON188"/>
      <c r="OO188"/>
      <c r="OP188"/>
      <c r="OQ188"/>
      <c r="OR188"/>
      <c r="OS188"/>
      <c r="OT188"/>
      <c r="OU188"/>
      <c r="OV188"/>
      <c r="OW188"/>
      <c r="OX188"/>
      <c r="OY188"/>
      <c r="OZ188"/>
      <c r="PA188"/>
      <c r="PB188"/>
      <c r="PC188"/>
      <c r="PD188"/>
      <c r="PE188"/>
      <c r="PF188"/>
      <c r="PG188"/>
      <c r="PH188"/>
      <c r="PI188"/>
      <c r="PJ188"/>
      <c r="PK188"/>
      <c r="PL188"/>
      <c r="PM188"/>
      <c r="PN188"/>
      <c r="PO188"/>
      <c r="PP188"/>
      <c r="PQ188"/>
      <c r="PR188"/>
      <c r="PS188"/>
      <c r="PT188"/>
      <c r="PU188"/>
      <c r="PV188"/>
      <c r="PW188"/>
      <c r="PX188"/>
      <c r="PY188"/>
      <c r="PZ188"/>
      <c r="QA188"/>
      <c r="QB188"/>
      <c r="QC188"/>
      <c r="QD188"/>
      <c r="QE188"/>
      <c r="QF188"/>
      <c r="QG188"/>
      <c r="QH188"/>
      <c r="QI188"/>
      <c r="QJ188"/>
      <c r="QK188"/>
      <c r="QL188"/>
      <c r="QM188"/>
      <c r="QN188"/>
      <c r="QO188"/>
      <c r="QP188"/>
      <c r="QQ188"/>
      <c r="QR188"/>
      <c r="QS188"/>
      <c r="QT188"/>
      <c r="QU188"/>
      <c r="QV188"/>
      <c r="QW188"/>
      <c r="QX188"/>
      <c r="QY188"/>
      <c r="QZ188"/>
      <c r="RA188"/>
      <c r="RB188"/>
      <c r="RC188"/>
      <c r="RD188"/>
      <c r="RE188"/>
      <c r="RF188"/>
      <c r="RG188"/>
      <c r="RH188"/>
      <c r="RI188"/>
      <c r="RJ188"/>
      <c r="RK188"/>
      <c r="RL188"/>
      <c r="RM188"/>
      <c r="RN188"/>
      <c r="RO188"/>
      <c r="RP188"/>
      <c r="RQ188"/>
      <c r="RR188"/>
      <c r="RS188"/>
      <c r="RT188"/>
      <c r="RU188"/>
      <c r="RV188"/>
      <c r="RW188"/>
      <c r="RX188"/>
      <c r="RY188"/>
      <c r="RZ188"/>
      <c r="SA188"/>
      <c r="SB188"/>
      <c r="SC188"/>
      <c r="SD188"/>
      <c r="SE188"/>
      <c r="SF188"/>
      <c r="SG188"/>
      <c r="SH188"/>
      <c r="SI188"/>
      <c r="SJ188"/>
      <c r="SK188"/>
      <c r="SL188"/>
      <c r="SM188"/>
      <c r="SN188"/>
      <c r="SO188"/>
      <c r="SP188"/>
      <c r="SQ188"/>
      <c r="SR188"/>
      <c r="SS188"/>
      <c r="ST188"/>
      <c r="SU188"/>
      <c r="SV188"/>
      <c r="SW188"/>
      <c r="SX188"/>
      <c r="SY188"/>
      <c r="SZ188"/>
      <c r="TA188"/>
      <c r="TB188"/>
      <c r="TC188"/>
      <c r="TD188"/>
      <c r="TE188"/>
      <c r="TF188"/>
      <c r="TG188"/>
      <c r="TH188"/>
      <c r="TI188"/>
      <c r="TJ188"/>
      <c r="TK188"/>
      <c r="TL188"/>
      <c r="TM188"/>
      <c r="TN188"/>
      <c r="TO188"/>
      <c r="TP188"/>
      <c r="TQ188"/>
      <c r="TR188"/>
      <c r="TS188"/>
      <c r="TT188"/>
      <c r="TU188"/>
      <c r="TV188"/>
      <c r="TW188"/>
      <c r="TX188"/>
      <c r="TY188"/>
      <c r="TZ188"/>
      <c r="UA188"/>
      <c r="UB188"/>
      <c r="UC188"/>
      <c r="UD188"/>
      <c r="UE188"/>
      <c r="UF188"/>
      <c r="UG188"/>
      <c r="UH188"/>
      <c r="UI188"/>
      <c r="UJ188"/>
      <c r="UK188"/>
      <c r="UL188"/>
      <c r="UM188"/>
      <c r="UN188"/>
      <c r="UO188"/>
      <c r="UP188"/>
      <c r="UQ188"/>
      <c r="UR188"/>
      <c r="US188"/>
      <c r="UT188"/>
      <c r="UU188"/>
      <c r="UV188"/>
      <c r="UW188"/>
      <c r="UX188"/>
      <c r="UY188"/>
      <c r="UZ188"/>
      <c r="VA188"/>
      <c r="VB188"/>
      <c r="VC188"/>
      <c r="VD188"/>
      <c r="VE188"/>
      <c r="VF188"/>
      <c r="VG188"/>
      <c r="VH188"/>
      <c r="VI188"/>
      <c r="VJ188"/>
      <c r="VK188"/>
      <c r="VL188"/>
      <c r="VM188"/>
      <c r="VN188"/>
      <c r="VO188"/>
      <c r="VP188"/>
      <c r="VQ188"/>
      <c r="VR188"/>
      <c r="VS188"/>
      <c r="VT188"/>
      <c r="VU188"/>
      <c r="VV188"/>
      <c r="VW188"/>
      <c r="VX188"/>
      <c r="VY188"/>
      <c r="VZ188"/>
      <c r="WA188"/>
      <c r="WB188"/>
      <c r="WC188"/>
      <c r="WD188"/>
      <c r="WE188"/>
      <c r="WF188"/>
      <c r="WG188"/>
      <c r="WH188"/>
      <c r="WI188"/>
      <c r="WJ188"/>
      <c r="WK188"/>
      <c r="WL188"/>
      <c r="WM188"/>
      <c r="WN188"/>
      <c r="WO188"/>
      <c r="WP188"/>
      <c r="WQ188"/>
      <c r="WR188"/>
      <c r="WS188"/>
      <c r="WT188"/>
      <c r="WU188"/>
      <c r="WV188"/>
      <c r="WW188"/>
      <c r="WX188"/>
      <c r="WY188"/>
      <c r="WZ188"/>
      <c r="XA188"/>
      <c r="XB188"/>
      <c r="XC188"/>
      <c r="XD188"/>
      <c r="XE188"/>
      <c r="XF188"/>
      <c r="XG188"/>
      <c r="XH188"/>
      <c r="XI188"/>
      <c r="XJ188"/>
      <c r="XK188"/>
      <c r="XL188"/>
      <c r="XM188"/>
      <c r="XN188"/>
      <c r="XO188"/>
      <c r="XP188"/>
      <c r="XQ188"/>
      <c r="XR188"/>
      <c r="XS188"/>
      <c r="XT188"/>
      <c r="XU188"/>
      <c r="XV188"/>
      <c r="XW188"/>
      <c r="XX188"/>
      <c r="XY188"/>
      <c r="XZ188"/>
      <c r="YA188"/>
      <c r="YB188"/>
      <c r="YC188"/>
      <c r="YD188"/>
      <c r="YE188"/>
      <c r="YF188"/>
      <c r="YG188"/>
      <c r="YH188"/>
      <c r="YI188"/>
      <c r="YJ188"/>
      <c r="YK188"/>
      <c r="YL188"/>
      <c r="YM188"/>
      <c r="YN188"/>
      <c r="YO188"/>
      <c r="YP188"/>
      <c r="YQ188"/>
      <c r="YR188"/>
      <c r="YS188"/>
      <c r="YT188"/>
      <c r="YU188"/>
      <c r="YV188"/>
      <c r="YW188"/>
      <c r="YX188"/>
      <c r="YY188"/>
      <c r="YZ188"/>
      <c r="ZA188"/>
      <c r="ZB188"/>
      <c r="ZC188"/>
      <c r="ZD188"/>
      <c r="ZE188"/>
      <c r="ZF188"/>
      <c r="ZG188"/>
      <c r="ZH188"/>
      <c r="ZI188"/>
      <c r="ZJ188"/>
      <c r="ZK188"/>
      <c r="ZL188"/>
      <c r="ZM188"/>
      <c r="ZN188"/>
      <c r="ZO188"/>
      <c r="ZP188"/>
      <c r="ZQ188"/>
      <c r="ZR188"/>
      <c r="ZS188"/>
      <c r="ZT188"/>
      <c r="ZU188"/>
      <c r="ZV188"/>
      <c r="ZW188"/>
      <c r="ZX188"/>
      <c r="ZY188"/>
      <c r="ZZ188"/>
      <c r="AAA188"/>
      <c r="AAB188"/>
      <c r="AAC188"/>
      <c r="AAD188"/>
      <c r="AAE188"/>
      <c r="AAF188"/>
      <c r="AAG188"/>
      <c r="AAH188"/>
      <c r="AAI188"/>
      <c r="AAJ188"/>
      <c r="AAK188"/>
      <c r="AAL188"/>
      <c r="AAM188"/>
      <c r="AAN188"/>
      <c r="AAO188"/>
      <c r="AAP188"/>
      <c r="AAQ188"/>
      <c r="AAR188"/>
      <c r="AAS188"/>
      <c r="AAT188"/>
      <c r="AAU188"/>
      <c r="AAV188"/>
      <c r="AAW188"/>
      <c r="AAX188"/>
      <c r="AAY188"/>
      <c r="AAZ188"/>
      <c r="ABA188"/>
      <c r="ABB188"/>
      <c r="ABC188"/>
      <c r="ABD188"/>
      <c r="ABE188"/>
      <c r="ABF188"/>
      <c r="ABG188"/>
      <c r="ABH188"/>
      <c r="ABI188"/>
      <c r="ABJ188"/>
      <c r="ABK188"/>
      <c r="ABL188"/>
      <c r="ABM188"/>
      <c r="ABN188"/>
      <c r="ABO188"/>
      <c r="ABP188"/>
      <c r="ABQ188"/>
      <c r="ABR188"/>
      <c r="ABS188"/>
      <c r="ABT188"/>
      <c r="ABU188"/>
      <c r="ABV188"/>
      <c r="ABW188"/>
      <c r="ABX188"/>
      <c r="ABY188"/>
      <c r="ABZ188"/>
      <c r="ACA188"/>
      <c r="ACB188"/>
      <c r="ACC188"/>
      <c r="ACD188"/>
      <c r="ACE188"/>
      <c r="ACF188"/>
      <c r="ACG188"/>
      <c r="ACH188"/>
      <c r="ACI188"/>
      <c r="ACJ188"/>
      <c r="ACK188"/>
      <c r="ACL188"/>
      <c r="ACM188"/>
      <c r="ACN188"/>
      <c r="ACO188"/>
      <c r="ACP188"/>
      <c r="ACQ188"/>
      <c r="ACR188"/>
      <c r="ACS188"/>
      <c r="ACT188"/>
      <c r="ACU188"/>
      <c r="ACV188"/>
      <c r="ACW188"/>
      <c r="ACX188"/>
      <c r="ACY188"/>
      <c r="ACZ188"/>
      <c r="ADA188"/>
      <c r="ADB188"/>
      <c r="ADC188"/>
      <c r="ADD188"/>
      <c r="ADE188"/>
      <c r="ADF188"/>
      <c r="ADG188"/>
      <c r="ADH188"/>
      <c r="ADI188"/>
      <c r="ADJ188"/>
      <c r="ADK188"/>
      <c r="ADL188"/>
      <c r="ADM188"/>
      <c r="ADN188"/>
      <c r="ADO188"/>
      <c r="ADP188"/>
      <c r="ADQ188"/>
      <c r="ADR188"/>
      <c r="ADS188"/>
      <c r="ADT188"/>
      <c r="ADU188"/>
      <c r="ADV188"/>
      <c r="ADW188"/>
      <c r="ADX188"/>
      <c r="ADY188"/>
      <c r="ADZ188"/>
      <c r="AEA188"/>
      <c r="AEB188"/>
      <c r="AEC188"/>
      <c r="AED188"/>
      <c r="AEE188"/>
      <c r="AEF188"/>
      <c r="AEG188"/>
      <c r="AEH188"/>
      <c r="AEI188"/>
      <c r="AEJ188"/>
      <c r="AEK188"/>
      <c r="AEL188"/>
      <c r="AEM188"/>
      <c r="AEN188"/>
      <c r="AEO188"/>
      <c r="AEP188"/>
      <c r="AEQ188"/>
      <c r="AER188"/>
      <c r="AES188"/>
      <c r="AET188"/>
      <c r="AEU188"/>
      <c r="AEV188"/>
      <c r="AEW188"/>
      <c r="AEX188"/>
      <c r="AEY188"/>
      <c r="AEZ188"/>
      <c r="AFA188"/>
      <c r="AFB188"/>
      <c r="AFC188"/>
      <c r="AFD188"/>
      <c r="AFE188"/>
      <c r="AFF188"/>
      <c r="AFG188"/>
      <c r="AFH188"/>
      <c r="AFI188"/>
      <c r="AFJ188"/>
      <c r="AFK188"/>
      <c r="AFL188"/>
      <c r="AFM188"/>
      <c r="AFN188"/>
      <c r="AFO188"/>
      <c r="AFP188"/>
      <c r="AFQ188"/>
      <c r="AFR188"/>
      <c r="AFS188"/>
      <c r="AFT188"/>
      <c r="AFU188"/>
      <c r="AFV188"/>
      <c r="AFW188"/>
      <c r="AFX188"/>
      <c r="AFY188"/>
      <c r="AFZ188"/>
      <c r="AGA188"/>
      <c r="AGB188"/>
      <c r="AGC188"/>
      <c r="AGD188"/>
      <c r="AGE188"/>
      <c r="AGF188"/>
      <c r="AGG188"/>
      <c r="AGH188"/>
      <c r="AGI188"/>
      <c r="AGJ188"/>
      <c r="AGK188"/>
      <c r="AGL188"/>
      <c r="AGM188"/>
      <c r="AGN188"/>
      <c r="AGO188"/>
      <c r="AGP188"/>
      <c r="AGQ188"/>
      <c r="AGR188"/>
      <c r="AGS188"/>
      <c r="AGT188"/>
      <c r="AGU188"/>
      <c r="AGV188"/>
      <c r="AGW188"/>
      <c r="AGX188"/>
      <c r="AGY188"/>
      <c r="AGZ188"/>
      <c r="AHA188"/>
      <c r="AHB188"/>
      <c r="AHC188"/>
      <c r="AHD188"/>
      <c r="AHE188"/>
      <c r="AHF188"/>
      <c r="AHG188"/>
      <c r="AHH188"/>
      <c r="AHI188"/>
      <c r="AHJ188"/>
      <c r="AHK188"/>
      <c r="AHL188"/>
      <c r="AHM188"/>
      <c r="AHN188"/>
      <c r="AHO188"/>
      <c r="AHP188"/>
      <c r="AHQ188"/>
      <c r="AHR188"/>
      <c r="AHS188"/>
      <c r="AHT188"/>
      <c r="AHU188"/>
      <c r="AHV188"/>
      <c r="AHW188"/>
      <c r="AHX188"/>
      <c r="AHY188"/>
      <c r="AHZ188"/>
      <c r="AIA188"/>
      <c r="AIB188"/>
      <c r="AIC188"/>
      <c r="AID188"/>
      <c r="AIE188"/>
      <c r="AIF188"/>
      <c r="AIG188"/>
      <c r="AIH188"/>
      <c r="AII188"/>
      <c r="AIJ188"/>
      <c r="AIK188"/>
      <c r="AIL188"/>
      <c r="AIM188"/>
      <c r="AIN188"/>
      <c r="AIO188"/>
      <c r="AIP188"/>
      <c r="AIQ188"/>
      <c r="AIR188"/>
      <c r="AIS188"/>
      <c r="AIT188"/>
      <c r="AIU188"/>
      <c r="AIV188"/>
      <c r="AIW188"/>
      <c r="AIX188"/>
      <c r="AIY188"/>
      <c r="AIZ188"/>
      <c r="AJA188"/>
      <c r="AJB188"/>
      <c r="AJC188"/>
      <c r="AJD188"/>
      <c r="AJE188"/>
      <c r="AJF188"/>
      <c r="AJG188"/>
      <c r="AJH188"/>
      <c r="AJI188"/>
      <c r="AJJ188"/>
      <c r="AJK188"/>
      <c r="AJL188"/>
      <c r="AJM188"/>
      <c r="AJN188"/>
      <c r="AJO188"/>
      <c r="AJP188"/>
      <c r="AJQ188"/>
      <c r="AJR188"/>
      <c r="AJS188"/>
      <c r="AJT188"/>
      <c r="AJU188"/>
      <c r="AJV188"/>
      <c r="AJW188"/>
      <c r="AJX188"/>
      <c r="AJY188"/>
      <c r="AJZ188"/>
      <c r="AKA188"/>
      <c r="AKB188"/>
      <c r="AKC188"/>
      <c r="AKD188"/>
      <c r="AKE188"/>
      <c r="AKF188"/>
      <c r="AKG188"/>
      <c r="AKH188"/>
      <c r="AKI188"/>
      <c r="AKJ188"/>
      <c r="AKK188"/>
      <c r="AKL188"/>
      <c r="AKM188"/>
      <c r="AKN188"/>
      <c r="AKO188"/>
      <c r="AKP188"/>
      <c r="AKQ188"/>
      <c r="AKR188"/>
      <c r="AKS188"/>
      <c r="AKT188"/>
      <c r="AKU188"/>
      <c r="AKV188"/>
      <c r="AKW188"/>
      <c r="AKX188"/>
      <c r="AKY188"/>
      <c r="AKZ188"/>
      <c r="ALA188"/>
      <c r="ALB188"/>
      <c r="ALC188"/>
      <c r="ALD188"/>
      <c r="ALE188"/>
      <c r="ALF188"/>
      <c r="ALG188"/>
      <c r="ALH188"/>
      <c r="ALI188"/>
      <c r="ALJ188"/>
      <c r="ALK188"/>
      <c r="ALL188"/>
      <c r="ALM188"/>
      <c r="ALN188"/>
      <c r="ALO188"/>
      <c r="ALP188"/>
      <c r="ALQ188"/>
      <c r="ALR188"/>
      <c r="ALS188"/>
      <c r="ALT188"/>
      <c r="ALU188"/>
      <c r="ALV188"/>
      <c r="ALW188"/>
      <c r="ALX188"/>
      <c r="ALY188"/>
      <c r="ALZ188"/>
      <c r="AMA188"/>
      <c r="AMB188"/>
      <c r="AMC188"/>
      <c r="AMD188"/>
      <c r="AME188"/>
      <c r="AMF188"/>
      <c r="AMG188"/>
      <c r="AMH188"/>
      <c r="AMI188"/>
      <c r="AMJ188"/>
      <c r="AMK188"/>
      <c r="AML188"/>
      <c r="AMM188"/>
      <c r="AMN188"/>
      <c r="AMO188"/>
    </row>
    <row r="189" spans="1:1029">
      <c r="A189" s="14" t="str">
        <f>SUBSTITUTE(CONCATENATE(I189,J189,IF(K189="Identifier","ID",IF(AND(K189="Text",OR(I189&lt;&gt;"",J189&lt;&gt;"")),"",K189)),IF(AND(M189&lt;&gt;"Text",K189&lt;&gt;M189,NOT(AND(K189="URI",M189="Identifier")),NOT(AND(K189="UUID",M189="Identifier")),NOT(AND(K189="OID",M189="Identifier"))),IF(M189="Identifier","ID",M189),""))," ","")</f>
        <v>Code</v>
      </c>
      <c r="B189" s="19" t="s">
        <v>1498</v>
      </c>
      <c r="C189" s="13" t="s">
        <v>261</v>
      </c>
      <c r="F189" s="14" t="str">
        <f>CONCATENATE( IF(G189="","",CONCATENATE(G189,"_ ")),H189,". ",IF(I189="","",CONCATENATE(I189,"_ ")),L189,IF(OR(I189&lt;&gt;"",L189&lt;&gt;M189),CONCATENATE(". ",M189),""))</f>
        <v>Purpose Change. Code</v>
      </c>
      <c r="H189" s="14" t="s">
        <v>1521</v>
      </c>
      <c r="I189" s="14"/>
      <c r="J189" s="14"/>
      <c r="K189" s="14" t="s">
        <v>1489</v>
      </c>
      <c r="L189" s="14" t="str">
        <f>IF(J189&lt;&gt;"",CONCATENATE(J189," ",K189),K189)</f>
        <v>Code</v>
      </c>
      <c r="M189" s="14" t="s">
        <v>1489</v>
      </c>
      <c r="N189" s="14"/>
      <c r="O189" s="14" t="str">
        <f>IF(N189&lt;&gt;"",CONCATENATE(N189,"_ ",M189,". Type"),CONCATENATE(M189,". Type"))</f>
        <v>Code. Type</v>
      </c>
      <c r="P189" s="14"/>
      <c r="Q189" s="14"/>
      <c r="R189" s="14" t="s">
        <v>1490</v>
      </c>
      <c r="S189" s="14"/>
      <c r="T189" s="14" t="s">
        <v>1524</v>
      </c>
      <c r="U189" s="14"/>
      <c r="V189" s="14"/>
      <c r="W189" s="14"/>
      <c r="X189" s="14" t="s">
        <v>260</v>
      </c>
      <c r="Y189" s="14" t="s">
        <v>1485</v>
      </c>
      <c r="Z189" s="14"/>
      <c r="AA189" s="14" t="s">
        <v>36</v>
      </c>
      <c r="AB189" s="14"/>
      <c r="AC189" s="14"/>
      <c r="AD189" s="14"/>
      <c r="AE189" s="14" t="s">
        <v>1486</v>
      </c>
      <c r="AF189" s="17">
        <v>20180220</v>
      </c>
      <c r="AG189"/>
      <c r="AH189"/>
      <c r="AI189"/>
      <c r="AJ189"/>
      <c r="AK189"/>
      <c r="AL189"/>
      <c r="AM189"/>
      <c r="AN189"/>
      <c r="AO189"/>
      <c r="AP189"/>
      <c r="AQ189"/>
      <c r="AR189"/>
      <c r="AS189"/>
      <c r="AT189"/>
      <c r="AU189"/>
      <c r="AV189"/>
      <c r="AW189"/>
      <c r="AX189"/>
      <c r="AY189"/>
      <c r="AZ189"/>
      <c r="BA189"/>
      <c r="BB189"/>
      <c r="BC189"/>
      <c r="BD189"/>
      <c r="BE189"/>
      <c r="BF189"/>
      <c r="BG189"/>
      <c r="BH189"/>
      <c r="BI189"/>
      <c r="BJ189"/>
      <c r="BK189"/>
      <c r="BL189"/>
      <c r="BM189"/>
      <c r="BN189"/>
      <c r="BO189"/>
      <c r="BP189"/>
      <c r="BQ189"/>
      <c r="BR189"/>
      <c r="BS189"/>
      <c r="BT189"/>
      <c r="BU189"/>
      <c r="BV189"/>
      <c r="BW189"/>
      <c r="BX189"/>
      <c r="BY189"/>
      <c r="BZ189"/>
      <c r="CA189"/>
      <c r="CB189"/>
      <c r="CC189"/>
      <c r="CD189"/>
      <c r="CE189"/>
      <c r="CF189"/>
      <c r="CG189"/>
      <c r="CH189"/>
      <c r="CI189"/>
      <c r="CJ189"/>
      <c r="CK189"/>
      <c r="CL189"/>
      <c r="CM189"/>
      <c r="CN189"/>
      <c r="CO189"/>
      <c r="CP189"/>
      <c r="CQ189"/>
      <c r="CR189"/>
      <c r="CS189"/>
      <c r="CT189"/>
      <c r="CU189"/>
      <c r="CV189"/>
      <c r="CW189"/>
      <c r="CX189"/>
      <c r="CY189"/>
      <c r="CZ189"/>
      <c r="DA189"/>
      <c r="DB189"/>
      <c r="DC189"/>
      <c r="DD189"/>
      <c r="DE189"/>
      <c r="DF189"/>
      <c r="DG189"/>
      <c r="DH189"/>
      <c r="DI189"/>
      <c r="DJ189"/>
      <c r="DK189"/>
      <c r="DL189"/>
      <c r="DM189"/>
      <c r="DN189"/>
      <c r="DO189"/>
      <c r="DP189"/>
      <c r="DQ189"/>
      <c r="DR189"/>
      <c r="DS189"/>
      <c r="DT189"/>
      <c r="DU189"/>
      <c r="DV189"/>
      <c r="DW189"/>
      <c r="DX189"/>
      <c r="DY189"/>
      <c r="DZ189"/>
      <c r="EA189"/>
      <c r="EB189"/>
      <c r="EC189"/>
      <c r="ED189"/>
      <c r="EE189"/>
      <c r="EF189"/>
      <c r="EG189"/>
      <c r="EH189"/>
      <c r="EI189"/>
      <c r="EJ189"/>
      <c r="EK189"/>
      <c r="EL189"/>
      <c r="EM189"/>
      <c r="EN189"/>
      <c r="EO189"/>
      <c r="EP189"/>
      <c r="EQ189"/>
      <c r="ER189"/>
      <c r="ES189"/>
      <c r="ET189"/>
      <c r="EU189"/>
      <c r="EV189"/>
      <c r="EW189"/>
      <c r="EX189"/>
      <c r="EY189"/>
      <c r="EZ189"/>
      <c r="FA189"/>
      <c r="FB189"/>
      <c r="FC189"/>
      <c r="FD189"/>
      <c r="FE189"/>
      <c r="FF189"/>
      <c r="FG189"/>
      <c r="FH189"/>
      <c r="FI189"/>
      <c r="FJ189"/>
      <c r="FK189"/>
      <c r="FL189"/>
      <c r="FM189"/>
      <c r="FN189"/>
      <c r="FO189"/>
      <c r="FP189"/>
      <c r="FQ189"/>
      <c r="FR189"/>
      <c r="FS189"/>
      <c r="FT189"/>
      <c r="FU189"/>
      <c r="FV189"/>
      <c r="FW189"/>
      <c r="FX189"/>
      <c r="FY189"/>
      <c r="FZ189"/>
      <c r="GA189"/>
      <c r="GB189"/>
      <c r="GC189"/>
      <c r="GD189"/>
      <c r="GE189"/>
      <c r="GF189"/>
      <c r="GG189"/>
      <c r="GH189"/>
      <c r="GI189"/>
      <c r="GJ189"/>
      <c r="GK189"/>
      <c r="GL189"/>
      <c r="GM189"/>
      <c r="GN189"/>
      <c r="GO189"/>
      <c r="GP189"/>
      <c r="GQ189"/>
      <c r="GR189"/>
      <c r="GS189"/>
      <c r="GT189"/>
      <c r="GU189"/>
      <c r="GV189"/>
      <c r="GW189"/>
      <c r="GX189"/>
      <c r="GY189"/>
      <c r="GZ189"/>
      <c r="HA189"/>
      <c r="HB189"/>
      <c r="HC189"/>
      <c r="HD189"/>
      <c r="HE189"/>
      <c r="HF189"/>
      <c r="HG189"/>
      <c r="HH189"/>
      <c r="HI189"/>
      <c r="HJ189"/>
      <c r="HK189"/>
      <c r="HL189"/>
      <c r="HM189"/>
      <c r="HN189"/>
      <c r="HO189"/>
      <c r="HP189"/>
      <c r="HQ189"/>
      <c r="HR189"/>
      <c r="HS189"/>
      <c r="HT189"/>
      <c r="HU189"/>
      <c r="HV189"/>
      <c r="HW189"/>
      <c r="HX189"/>
      <c r="HY189"/>
      <c r="HZ189"/>
      <c r="IA189"/>
      <c r="IB189"/>
      <c r="IC189"/>
      <c r="ID189"/>
      <c r="IE189"/>
      <c r="IF189"/>
      <c r="IG189"/>
      <c r="IH189"/>
      <c r="II189"/>
      <c r="IJ189"/>
      <c r="IK189"/>
      <c r="IL189"/>
      <c r="IM189"/>
      <c r="IN189"/>
      <c r="IO189"/>
      <c r="IP189"/>
      <c r="IQ189"/>
      <c r="IR189"/>
      <c r="IS189"/>
      <c r="IT189"/>
      <c r="IU189"/>
      <c r="IV189"/>
      <c r="IW189"/>
      <c r="IX189"/>
      <c r="IY189"/>
      <c r="IZ189"/>
      <c r="JA189"/>
      <c r="JB189"/>
      <c r="JC189"/>
      <c r="JD189"/>
      <c r="JE189"/>
      <c r="JF189"/>
      <c r="JG189"/>
      <c r="JH189"/>
      <c r="JI189"/>
      <c r="JJ189"/>
      <c r="JK189"/>
      <c r="JL189"/>
      <c r="JM189"/>
      <c r="JN189"/>
      <c r="JO189"/>
      <c r="JP189"/>
      <c r="JQ189"/>
      <c r="JR189"/>
      <c r="JS189"/>
      <c r="JT189"/>
      <c r="JU189"/>
      <c r="JV189"/>
      <c r="JW189"/>
      <c r="JX189"/>
      <c r="JY189"/>
      <c r="JZ189"/>
      <c r="KA189"/>
      <c r="KB189"/>
      <c r="KC189"/>
      <c r="KD189"/>
      <c r="KE189"/>
      <c r="KF189"/>
      <c r="KG189"/>
      <c r="KH189"/>
      <c r="KI189"/>
      <c r="KJ189"/>
      <c r="KK189"/>
      <c r="KL189"/>
      <c r="KM189"/>
      <c r="KN189"/>
      <c r="KO189"/>
      <c r="KP189"/>
      <c r="KQ189"/>
      <c r="KR189"/>
      <c r="KS189"/>
      <c r="KT189"/>
      <c r="KU189"/>
      <c r="KV189"/>
      <c r="KW189"/>
      <c r="KX189"/>
      <c r="KY189"/>
      <c r="KZ189"/>
      <c r="LA189"/>
      <c r="LB189"/>
      <c r="LC189"/>
      <c r="LD189"/>
      <c r="LE189"/>
      <c r="LF189"/>
      <c r="LG189"/>
      <c r="LH189"/>
      <c r="LI189"/>
      <c r="LJ189"/>
      <c r="LK189"/>
      <c r="LL189"/>
      <c r="LM189"/>
      <c r="LN189"/>
      <c r="LO189"/>
      <c r="LP189"/>
      <c r="LQ189"/>
      <c r="LR189"/>
      <c r="LS189"/>
      <c r="LT189"/>
      <c r="LU189"/>
      <c r="LV189"/>
      <c r="LW189"/>
      <c r="LX189"/>
      <c r="LY189"/>
      <c r="LZ189"/>
      <c r="MA189"/>
      <c r="MB189"/>
      <c r="MC189"/>
      <c r="MD189"/>
      <c r="ME189"/>
      <c r="MF189"/>
      <c r="MG189"/>
      <c r="MH189"/>
      <c r="MI189"/>
      <c r="MJ189"/>
      <c r="MK189"/>
      <c r="ML189"/>
      <c r="MM189"/>
      <c r="MN189"/>
      <c r="MO189"/>
      <c r="MP189"/>
      <c r="MQ189"/>
      <c r="MR189"/>
      <c r="MS189"/>
      <c r="MT189"/>
      <c r="MU189"/>
      <c r="MV189"/>
      <c r="MW189"/>
      <c r="MX189"/>
      <c r="MY189"/>
      <c r="MZ189"/>
      <c r="NA189"/>
      <c r="NB189"/>
      <c r="NC189"/>
      <c r="ND189"/>
      <c r="NE189"/>
      <c r="NF189"/>
      <c r="NG189"/>
      <c r="NH189"/>
      <c r="NI189"/>
      <c r="NJ189"/>
      <c r="NK189"/>
      <c r="NL189"/>
      <c r="NM189"/>
      <c r="NN189"/>
      <c r="NO189"/>
      <c r="NP189"/>
      <c r="NQ189"/>
      <c r="NR189"/>
      <c r="NS189"/>
      <c r="NT189"/>
      <c r="NU189"/>
      <c r="NV189"/>
      <c r="NW189"/>
      <c r="NX189"/>
      <c r="NY189"/>
      <c r="NZ189"/>
      <c r="OA189"/>
      <c r="OB189"/>
      <c r="OC189"/>
      <c r="OD189"/>
      <c r="OE189"/>
      <c r="OF189"/>
      <c r="OG189"/>
      <c r="OH189"/>
      <c r="OI189"/>
      <c r="OJ189"/>
      <c r="OK189"/>
      <c r="OL189"/>
      <c r="OM189"/>
      <c r="ON189"/>
      <c r="OO189"/>
      <c r="OP189"/>
      <c r="OQ189"/>
      <c r="OR189"/>
      <c r="OS189"/>
      <c r="OT189"/>
      <c r="OU189"/>
      <c r="OV189"/>
      <c r="OW189"/>
      <c r="OX189"/>
      <c r="OY189"/>
      <c r="OZ189"/>
      <c r="PA189"/>
      <c r="PB189"/>
      <c r="PC189"/>
      <c r="PD189"/>
      <c r="PE189"/>
      <c r="PF189"/>
      <c r="PG189"/>
      <c r="PH189"/>
      <c r="PI189"/>
      <c r="PJ189"/>
      <c r="PK189"/>
      <c r="PL189"/>
      <c r="PM189"/>
      <c r="PN189"/>
      <c r="PO189"/>
      <c r="PP189"/>
      <c r="PQ189"/>
      <c r="PR189"/>
      <c r="PS189"/>
      <c r="PT189"/>
      <c r="PU189"/>
      <c r="PV189"/>
      <c r="PW189"/>
      <c r="PX189"/>
      <c r="PY189"/>
      <c r="PZ189"/>
      <c r="QA189"/>
      <c r="QB189"/>
      <c r="QC189"/>
      <c r="QD189"/>
      <c r="QE189"/>
      <c r="QF189"/>
      <c r="QG189"/>
      <c r="QH189"/>
      <c r="QI189"/>
      <c r="QJ189"/>
      <c r="QK189"/>
      <c r="QL189"/>
      <c r="QM189"/>
      <c r="QN189"/>
      <c r="QO189"/>
      <c r="QP189"/>
      <c r="QQ189"/>
      <c r="QR189"/>
      <c r="QS189"/>
      <c r="QT189"/>
      <c r="QU189"/>
      <c r="QV189"/>
      <c r="QW189"/>
      <c r="QX189"/>
      <c r="QY189"/>
      <c r="QZ189"/>
      <c r="RA189"/>
      <c r="RB189"/>
      <c r="RC189"/>
      <c r="RD189"/>
      <c r="RE189"/>
      <c r="RF189"/>
      <c r="RG189"/>
      <c r="RH189"/>
      <c r="RI189"/>
      <c r="RJ189"/>
      <c r="RK189"/>
      <c r="RL189"/>
      <c r="RM189"/>
      <c r="RN189"/>
      <c r="RO189"/>
      <c r="RP189"/>
      <c r="RQ189"/>
      <c r="RR189"/>
      <c r="RS189"/>
      <c r="RT189"/>
      <c r="RU189"/>
      <c r="RV189"/>
      <c r="RW189"/>
      <c r="RX189"/>
      <c r="RY189"/>
      <c r="RZ189"/>
      <c r="SA189"/>
      <c r="SB189"/>
      <c r="SC189"/>
      <c r="SD189"/>
      <c r="SE189"/>
      <c r="SF189"/>
      <c r="SG189"/>
      <c r="SH189"/>
      <c r="SI189"/>
      <c r="SJ189"/>
      <c r="SK189"/>
      <c r="SL189"/>
      <c r="SM189"/>
      <c r="SN189"/>
      <c r="SO189"/>
      <c r="SP189"/>
      <c r="SQ189"/>
      <c r="SR189"/>
      <c r="SS189"/>
      <c r="ST189"/>
      <c r="SU189"/>
      <c r="SV189"/>
      <c r="SW189"/>
      <c r="SX189"/>
      <c r="SY189"/>
      <c r="SZ189"/>
      <c r="TA189"/>
      <c r="TB189"/>
      <c r="TC189"/>
      <c r="TD189"/>
      <c r="TE189"/>
      <c r="TF189"/>
      <c r="TG189"/>
      <c r="TH189"/>
      <c r="TI189"/>
      <c r="TJ189"/>
      <c r="TK189"/>
      <c r="TL189"/>
      <c r="TM189"/>
      <c r="TN189"/>
      <c r="TO189"/>
      <c r="TP189"/>
      <c r="TQ189"/>
      <c r="TR189"/>
      <c r="TS189"/>
      <c r="TT189"/>
      <c r="TU189"/>
      <c r="TV189"/>
      <c r="TW189"/>
      <c r="TX189"/>
      <c r="TY189"/>
      <c r="TZ189"/>
      <c r="UA189"/>
      <c r="UB189"/>
      <c r="UC189"/>
      <c r="UD189"/>
      <c r="UE189"/>
      <c r="UF189"/>
      <c r="UG189"/>
      <c r="UH189"/>
      <c r="UI189"/>
      <c r="UJ189"/>
      <c r="UK189"/>
      <c r="UL189"/>
      <c r="UM189"/>
      <c r="UN189"/>
      <c r="UO189"/>
      <c r="UP189"/>
      <c r="UQ189"/>
      <c r="UR189"/>
      <c r="US189"/>
      <c r="UT189"/>
      <c r="UU189"/>
      <c r="UV189"/>
      <c r="UW189"/>
      <c r="UX189"/>
      <c r="UY189"/>
      <c r="UZ189"/>
      <c r="VA189"/>
      <c r="VB189"/>
      <c r="VC189"/>
      <c r="VD189"/>
      <c r="VE189"/>
      <c r="VF189"/>
      <c r="VG189"/>
      <c r="VH189"/>
      <c r="VI189"/>
      <c r="VJ189"/>
      <c r="VK189"/>
      <c r="VL189"/>
      <c r="VM189"/>
      <c r="VN189"/>
      <c r="VO189"/>
      <c r="VP189"/>
      <c r="VQ189"/>
      <c r="VR189"/>
      <c r="VS189"/>
      <c r="VT189"/>
      <c r="VU189"/>
      <c r="VV189"/>
      <c r="VW189"/>
      <c r="VX189"/>
      <c r="VY189"/>
      <c r="VZ189"/>
      <c r="WA189"/>
      <c r="WB189"/>
      <c r="WC189"/>
      <c r="WD189"/>
      <c r="WE189"/>
      <c r="WF189"/>
      <c r="WG189"/>
      <c r="WH189"/>
      <c r="WI189"/>
      <c r="WJ189"/>
      <c r="WK189"/>
      <c r="WL189"/>
      <c r="WM189"/>
      <c r="WN189"/>
      <c r="WO189"/>
      <c r="WP189"/>
      <c r="WQ189"/>
      <c r="WR189"/>
      <c r="WS189"/>
      <c r="WT189"/>
      <c r="WU189"/>
      <c r="WV189"/>
      <c r="WW189"/>
      <c r="WX189"/>
      <c r="WY189"/>
      <c r="WZ189"/>
      <c r="XA189"/>
      <c r="XB189"/>
      <c r="XC189"/>
      <c r="XD189"/>
      <c r="XE189"/>
      <c r="XF189"/>
      <c r="XG189"/>
      <c r="XH189"/>
      <c r="XI189"/>
      <c r="XJ189"/>
      <c r="XK189"/>
      <c r="XL189"/>
      <c r="XM189"/>
      <c r="XN189"/>
      <c r="XO189"/>
      <c r="XP189"/>
      <c r="XQ189"/>
      <c r="XR189"/>
      <c r="XS189"/>
      <c r="XT189"/>
      <c r="XU189"/>
      <c r="XV189"/>
      <c r="XW189"/>
      <c r="XX189"/>
      <c r="XY189"/>
      <c r="XZ189"/>
      <c r="YA189"/>
      <c r="YB189"/>
      <c r="YC189"/>
      <c r="YD189"/>
      <c r="YE189"/>
      <c r="YF189"/>
      <c r="YG189"/>
      <c r="YH189"/>
      <c r="YI189"/>
      <c r="YJ189"/>
      <c r="YK189"/>
      <c r="YL189"/>
      <c r="YM189"/>
      <c r="YN189"/>
      <c r="YO189"/>
      <c r="YP189"/>
      <c r="YQ189"/>
      <c r="YR189"/>
      <c r="YS189"/>
      <c r="YT189"/>
      <c r="YU189"/>
      <c r="YV189"/>
      <c r="YW189"/>
      <c r="YX189"/>
      <c r="YY189"/>
      <c r="YZ189"/>
      <c r="ZA189"/>
      <c r="ZB189"/>
      <c r="ZC189"/>
      <c r="ZD189"/>
      <c r="ZE189"/>
      <c r="ZF189"/>
      <c r="ZG189"/>
      <c r="ZH189"/>
      <c r="ZI189"/>
      <c r="ZJ189"/>
      <c r="ZK189"/>
      <c r="ZL189"/>
      <c r="ZM189"/>
      <c r="ZN189"/>
      <c r="ZO189"/>
      <c r="ZP189"/>
      <c r="ZQ189"/>
      <c r="ZR189"/>
      <c r="ZS189"/>
      <c r="ZT189"/>
      <c r="ZU189"/>
      <c r="ZV189"/>
      <c r="ZW189"/>
      <c r="ZX189"/>
      <c r="ZY189"/>
      <c r="ZZ189"/>
      <c r="AAA189"/>
      <c r="AAB189"/>
      <c r="AAC189"/>
      <c r="AAD189"/>
      <c r="AAE189"/>
      <c r="AAF189"/>
      <c r="AAG189"/>
      <c r="AAH189"/>
      <c r="AAI189"/>
      <c r="AAJ189"/>
      <c r="AAK189"/>
      <c r="AAL189"/>
      <c r="AAM189"/>
      <c r="AAN189"/>
      <c r="AAO189"/>
      <c r="AAP189"/>
      <c r="AAQ189"/>
      <c r="AAR189"/>
      <c r="AAS189"/>
      <c r="AAT189"/>
      <c r="AAU189"/>
      <c r="AAV189"/>
      <c r="AAW189"/>
      <c r="AAX189"/>
      <c r="AAY189"/>
      <c r="AAZ189"/>
      <c r="ABA189"/>
      <c r="ABB189"/>
      <c r="ABC189"/>
      <c r="ABD189"/>
      <c r="ABE189"/>
      <c r="ABF189"/>
      <c r="ABG189"/>
      <c r="ABH189"/>
      <c r="ABI189"/>
      <c r="ABJ189"/>
      <c r="ABK189"/>
      <c r="ABL189"/>
      <c r="ABM189"/>
      <c r="ABN189"/>
      <c r="ABO189"/>
      <c r="ABP189"/>
      <c r="ABQ189"/>
      <c r="ABR189"/>
      <c r="ABS189"/>
      <c r="ABT189"/>
      <c r="ABU189"/>
      <c r="ABV189"/>
      <c r="ABW189"/>
      <c r="ABX189"/>
      <c r="ABY189"/>
      <c r="ABZ189"/>
      <c r="ACA189"/>
      <c r="ACB189"/>
      <c r="ACC189"/>
      <c r="ACD189"/>
      <c r="ACE189"/>
      <c r="ACF189"/>
      <c r="ACG189"/>
      <c r="ACH189"/>
      <c r="ACI189"/>
      <c r="ACJ189"/>
      <c r="ACK189"/>
      <c r="ACL189"/>
      <c r="ACM189"/>
      <c r="ACN189"/>
      <c r="ACO189"/>
      <c r="ACP189"/>
      <c r="ACQ189"/>
      <c r="ACR189"/>
      <c r="ACS189"/>
      <c r="ACT189"/>
      <c r="ACU189"/>
      <c r="ACV189"/>
      <c r="ACW189"/>
      <c r="ACX189"/>
      <c r="ACY189"/>
      <c r="ACZ189"/>
      <c r="ADA189"/>
      <c r="ADB189"/>
      <c r="ADC189"/>
      <c r="ADD189"/>
      <c r="ADE189"/>
      <c r="ADF189"/>
      <c r="ADG189"/>
      <c r="ADH189"/>
      <c r="ADI189"/>
      <c r="ADJ189"/>
      <c r="ADK189"/>
      <c r="ADL189"/>
      <c r="ADM189"/>
      <c r="ADN189"/>
      <c r="ADO189"/>
      <c r="ADP189"/>
      <c r="ADQ189"/>
      <c r="ADR189"/>
      <c r="ADS189"/>
      <c r="ADT189"/>
      <c r="ADU189"/>
      <c r="ADV189"/>
      <c r="ADW189"/>
      <c r="ADX189"/>
      <c r="ADY189"/>
      <c r="ADZ189"/>
      <c r="AEA189"/>
      <c r="AEB189"/>
      <c r="AEC189"/>
      <c r="AED189"/>
      <c r="AEE189"/>
      <c r="AEF189"/>
      <c r="AEG189"/>
      <c r="AEH189"/>
      <c r="AEI189"/>
      <c r="AEJ189"/>
      <c r="AEK189"/>
      <c r="AEL189"/>
      <c r="AEM189"/>
      <c r="AEN189"/>
      <c r="AEO189"/>
      <c r="AEP189"/>
      <c r="AEQ189"/>
      <c r="AER189"/>
      <c r="AES189"/>
      <c r="AET189"/>
      <c r="AEU189"/>
      <c r="AEV189"/>
      <c r="AEW189"/>
      <c r="AEX189"/>
      <c r="AEY189"/>
      <c r="AEZ189"/>
      <c r="AFA189"/>
      <c r="AFB189"/>
      <c r="AFC189"/>
      <c r="AFD189"/>
      <c r="AFE189"/>
      <c r="AFF189"/>
      <c r="AFG189"/>
      <c r="AFH189"/>
      <c r="AFI189"/>
      <c r="AFJ189"/>
      <c r="AFK189"/>
      <c r="AFL189"/>
      <c r="AFM189"/>
      <c r="AFN189"/>
      <c r="AFO189"/>
      <c r="AFP189"/>
      <c r="AFQ189"/>
      <c r="AFR189"/>
      <c r="AFS189"/>
      <c r="AFT189"/>
      <c r="AFU189"/>
      <c r="AFV189"/>
      <c r="AFW189"/>
      <c r="AFX189"/>
      <c r="AFY189"/>
      <c r="AFZ189"/>
      <c r="AGA189"/>
      <c r="AGB189"/>
      <c r="AGC189"/>
      <c r="AGD189"/>
      <c r="AGE189"/>
      <c r="AGF189"/>
      <c r="AGG189"/>
      <c r="AGH189"/>
      <c r="AGI189"/>
      <c r="AGJ189"/>
      <c r="AGK189"/>
      <c r="AGL189"/>
      <c r="AGM189"/>
      <c r="AGN189"/>
      <c r="AGO189"/>
      <c r="AGP189"/>
      <c r="AGQ189"/>
      <c r="AGR189"/>
      <c r="AGS189"/>
      <c r="AGT189"/>
      <c r="AGU189"/>
      <c r="AGV189"/>
      <c r="AGW189"/>
      <c r="AGX189"/>
      <c r="AGY189"/>
      <c r="AGZ189"/>
      <c r="AHA189"/>
      <c r="AHB189"/>
      <c r="AHC189"/>
      <c r="AHD189"/>
      <c r="AHE189"/>
      <c r="AHF189"/>
      <c r="AHG189"/>
      <c r="AHH189"/>
      <c r="AHI189"/>
      <c r="AHJ189"/>
      <c r="AHK189"/>
      <c r="AHL189"/>
      <c r="AHM189"/>
      <c r="AHN189"/>
      <c r="AHO189"/>
      <c r="AHP189"/>
      <c r="AHQ189"/>
      <c r="AHR189"/>
      <c r="AHS189"/>
      <c r="AHT189"/>
      <c r="AHU189"/>
      <c r="AHV189"/>
      <c r="AHW189"/>
      <c r="AHX189"/>
      <c r="AHY189"/>
      <c r="AHZ189"/>
      <c r="AIA189"/>
      <c r="AIB189"/>
      <c r="AIC189"/>
      <c r="AID189"/>
      <c r="AIE189"/>
      <c r="AIF189"/>
      <c r="AIG189"/>
      <c r="AIH189"/>
      <c r="AII189"/>
      <c r="AIJ189"/>
      <c r="AIK189"/>
      <c r="AIL189"/>
      <c r="AIM189"/>
      <c r="AIN189"/>
      <c r="AIO189"/>
      <c r="AIP189"/>
      <c r="AIQ189"/>
      <c r="AIR189"/>
      <c r="AIS189"/>
      <c r="AIT189"/>
      <c r="AIU189"/>
      <c r="AIV189"/>
      <c r="AIW189"/>
      <c r="AIX189"/>
      <c r="AIY189"/>
      <c r="AIZ189"/>
      <c r="AJA189"/>
      <c r="AJB189"/>
      <c r="AJC189"/>
      <c r="AJD189"/>
      <c r="AJE189"/>
      <c r="AJF189"/>
      <c r="AJG189"/>
      <c r="AJH189"/>
      <c r="AJI189"/>
      <c r="AJJ189"/>
      <c r="AJK189"/>
      <c r="AJL189"/>
      <c r="AJM189"/>
      <c r="AJN189"/>
      <c r="AJO189"/>
      <c r="AJP189"/>
      <c r="AJQ189"/>
      <c r="AJR189"/>
      <c r="AJS189"/>
      <c r="AJT189"/>
      <c r="AJU189"/>
      <c r="AJV189"/>
      <c r="AJW189"/>
      <c r="AJX189"/>
      <c r="AJY189"/>
      <c r="AJZ189"/>
      <c r="AKA189"/>
      <c r="AKB189"/>
      <c r="AKC189"/>
      <c r="AKD189"/>
      <c r="AKE189"/>
      <c r="AKF189"/>
      <c r="AKG189"/>
      <c r="AKH189"/>
      <c r="AKI189"/>
      <c r="AKJ189"/>
      <c r="AKK189"/>
      <c r="AKL189"/>
      <c r="AKM189"/>
      <c r="AKN189"/>
      <c r="AKO189"/>
      <c r="AKP189"/>
      <c r="AKQ189"/>
      <c r="AKR189"/>
      <c r="AKS189"/>
      <c r="AKT189"/>
      <c r="AKU189"/>
      <c r="AKV189"/>
      <c r="AKW189"/>
      <c r="AKX189"/>
      <c r="AKY189"/>
      <c r="AKZ189"/>
      <c r="ALA189"/>
      <c r="ALB189"/>
      <c r="ALC189"/>
      <c r="ALD189"/>
      <c r="ALE189"/>
      <c r="ALF189"/>
      <c r="ALG189"/>
      <c r="ALH189"/>
      <c r="ALI189"/>
      <c r="ALJ189"/>
      <c r="ALK189"/>
      <c r="ALL189"/>
      <c r="ALM189"/>
      <c r="ALN189"/>
      <c r="ALO189"/>
      <c r="ALP189"/>
      <c r="ALQ189"/>
      <c r="ALR189"/>
      <c r="ALS189"/>
      <c r="ALT189"/>
      <c r="ALU189"/>
      <c r="ALV189"/>
      <c r="ALW189"/>
      <c r="ALX189"/>
      <c r="ALY189"/>
      <c r="ALZ189"/>
      <c r="AMA189"/>
      <c r="AMB189"/>
      <c r="AMC189"/>
      <c r="AMD189"/>
      <c r="AME189"/>
      <c r="AMF189"/>
      <c r="AMG189"/>
      <c r="AMH189"/>
      <c r="AMI189"/>
      <c r="AMJ189"/>
      <c r="AMK189"/>
      <c r="AML189"/>
      <c r="AMM189"/>
      <c r="AMN189"/>
      <c r="AMO189"/>
    </row>
    <row r="190" spans="1:1029">
      <c r="A190" s="14" t="str">
        <f>SUBSTITUTE(CONCATENATE(I190,J190,IF(K190="Identifier","ID",IF(AND(K190="Text",OR(I190&lt;&gt;"",J190&lt;&gt;"")),"",K190)),IF(AND(M190&lt;&gt;"Text",K190&lt;&gt;M190,NOT(AND(K190="URI",M190="Identifier")),NOT(AND(K190="UUID",M190="Identifier")),NOT(AND(K190="OID",M190="Identifier"))),IF(M190="Identifier","ID",M190),""))," ","")</f>
        <v>Version</v>
      </c>
      <c r="B190" s="19">
        <v>1</v>
      </c>
      <c r="C190" s="13" t="s">
        <v>1522</v>
      </c>
      <c r="F190" s="14" t="str">
        <f>CONCATENATE( IF(G190="","",CONCATENATE(G190,"_ ")),H190,". ",IF(I190="","",CONCATENATE(I190,"_ ")),L190,IF(OR(I190&lt;&gt;"",L190&lt;&gt;M190),CONCATENATE(". ",M190),""))</f>
        <v>Purpose Change. Version. Text</v>
      </c>
      <c r="H190" s="14" t="s">
        <v>1521</v>
      </c>
      <c r="I190" s="14"/>
      <c r="J190" s="14"/>
      <c r="K190" s="14" t="s">
        <v>1525</v>
      </c>
      <c r="L190" s="14" t="str">
        <f>IF(J190&lt;&gt;"",CONCATENATE(J190," ",K190),K190)</f>
        <v>Version</v>
      </c>
      <c r="M190" s="14" t="s">
        <v>1494</v>
      </c>
      <c r="N190" s="14"/>
      <c r="O190" s="14" t="str">
        <f>IF(N190&lt;&gt;"",CONCATENATE(N190,"_ ",M190,". Type"),CONCATENATE(M190,". Type"))</f>
        <v>Text. Type</v>
      </c>
      <c r="P190" s="14"/>
      <c r="Q190" s="14"/>
      <c r="R190" s="14" t="s">
        <v>1490</v>
      </c>
      <c r="S190" s="14"/>
      <c r="T190" s="14"/>
      <c r="U190" s="14"/>
      <c r="V190" s="14"/>
      <c r="W190" s="14"/>
      <c r="X190" s="14"/>
      <c r="Y190" s="14" t="s">
        <v>1485</v>
      </c>
      <c r="Z190" s="14"/>
      <c r="AA190" s="14"/>
      <c r="AB190" s="14"/>
      <c r="AC190" s="14"/>
      <c r="AD190" s="14"/>
      <c r="AE190" s="14"/>
      <c r="AF190" s="17">
        <v>20180228</v>
      </c>
      <c r="AG190"/>
      <c r="AH190"/>
      <c r="AI190"/>
      <c r="AJ190"/>
      <c r="AK190"/>
      <c r="AL190"/>
      <c r="AM190"/>
      <c r="AN190"/>
      <c r="AO190"/>
      <c r="AP190"/>
      <c r="AQ190"/>
      <c r="AR190"/>
      <c r="AS190"/>
      <c r="AT190"/>
      <c r="AU190"/>
      <c r="AV190"/>
      <c r="AW190"/>
      <c r="AX190"/>
      <c r="AY190"/>
      <c r="AZ190"/>
      <c r="BA190"/>
      <c r="BB190"/>
      <c r="BC190"/>
      <c r="BD190"/>
      <c r="BE190"/>
      <c r="BF190"/>
      <c r="BG190"/>
      <c r="BH190"/>
      <c r="BI190"/>
      <c r="BJ190"/>
      <c r="BK190"/>
      <c r="BL190"/>
      <c r="BM190"/>
      <c r="BN190"/>
      <c r="BO190"/>
      <c r="BP190"/>
      <c r="BQ190"/>
      <c r="BR190"/>
      <c r="BS190"/>
      <c r="BT190"/>
      <c r="BU190"/>
      <c r="BV190"/>
      <c r="BW190"/>
      <c r="BX190"/>
      <c r="BY190"/>
      <c r="BZ190"/>
      <c r="CA190"/>
      <c r="CB190"/>
      <c r="CC190"/>
      <c r="CD190"/>
      <c r="CE190"/>
      <c r="CF190"/>
      <c r="CG190"/>
      <c r="CH190"/>
      <c r="CI190"/>
      <c r="CJ190"/>
      <c r="CK190"/>
      <c r="CL190"/>
      <c r="CM190"/>
      <c r="CN190"/>
      <c r="CO190"/>
      <c r="CP190"/>
      <c r="CQ190"/>
      <c r="CR190"/>
      <c r="CS190"/>
      <c r="CT190"/>
      <c r="CU190"/>
      <c r="CV190"/>
      <c r="CW190"/>
      <c r="CX190"/>
      <c r="CY190"/>
      <c r="CZ190"/>
      <c r="DA190"/>
      <c r="DB190"/>
      <c r="DC190"/>
      <c r="DD190"/>
      <c r="DE190"/>
      <c r="DF190"/>
      <c r="DG190"/>
      <c r="DH190"/>
      <c r="DI190"/>
      <c r="DJ190"/>
      <c r="DK190"/>
      <c r="DL190"/>
      <c r="DM190"/>
      <c r="DN190"/>
      <c r="DO190"/>
      <c r="DP190"/>
      <c r="DQ190"/>
      <c r="DR190"/>
      <c r="DS190"/>
      <c r="DT190"/>
      <c r="DU190"/>
      <c r="DV190"/>
      <c r="DW190"/>
      <c r="DX190"/>
      <c r="DY190"/>
      <c r="DZ190"/>
      <c r="EA190"/>
      <c r="EB190"/>
      <c r="EC190"/>
      <c r="ED190"/>
      <c r="EE190"/>
      <c r="EF190"/>
      <c r="EG190"/>
      <c r="EH190"/>
      <c r="EI190"/>
      <c r="EJ190"/>
      <c r="EK190"/>
      <c r="EL190"/>
      <c r="EM190"/>
      <c r="EN190"/>
      <c r="EO190"/>
      <c r="EP190"/>
      <c r="EQ190"/>
      <c r="ER190"/>
      <c r="ES190"/>
      <c r="ET190"/>
      <c r="EU190"/>
      <c r="EV190"/>
      <c r="EW190"/>
      <c r="EX190"/>
      <c r="EY190"/>
      <c r="EZ190"/>
      <c r="FA190"/>
      <c r="FB190"/>
      <c r="FC190"/>
      <c r="FD190"/>
      <c r="FE190"/>
      <c r="FF190"/>
      <c r="FG190"/>
      <c r="FH190"/>
      <c r="FI190"/>
      <c r="FJ190"/>
      <c r="FK190"/>
      <c r="FL190"/>
      <c r="FM190"/>
      <c r="FN190"/>
      <c r="FO190"/>
      <c r="FP190"/>
      <c r="FQ190"/>
      <c r="FR190"/>
      <c r="FS190"/>
      <c r="FT190"/>
      <c r="FU190"/>
      <c r="FV190"/>
      <c r="FW190"/>
      <c r="FX190"/>
      <c r="FY190"/>
      <c r="FZ190"/>
      <c r="GA190"/>
      <c r="GB190"/>
      <c r="GC190"/>
      <c r="GD190"/>
      <c r="GE190"/>
      <c r="GF190"/>
      <c r="GG190"/>
      <c r="GH190"/>
      <c r="GI190"/>
      <c r="GJ190"/>
      <c r="GK190"/>
      <c r="GL190"/>
      <c r="GM190"/>
      <c r="GN190"/>
      <c r="GO190"/>
      <c r="GP190"/>
      <c r="GQ190"/>
      <c r="GR190"/>
      <c r="GS190"/>
      <c r="GT190"/>
      <c r="GU190"/>
      <c r="GV190"/>
      <c r="GW190"/>
      <c r="GX190"/>
      <c r="GY190"/>
      <c r="GZ190"/>
      <c r="HA190"/>
      <c r="HB190"/>
      <c r="HC190"/>
      <c r="HD190"/>
      <c r="HE190"/>
      <c r="HF190"/>
      <c r="HG190"/>
      <c r="HH190"/>
      <c r="HI190"/>
      <c r="HJ190"/>
      <c r="HK190"/>
      <c r="HL190"/>
      <c r="HM190"/>
      <c r="HN190"/>
      <c r="HO190"/>
      <c r="HP190"/>
      <c r="HQ190"/>
      <c r="HR190"/>
      <c r="HS190"/>
      <c r="HT190"/>
      <c r="HU190"/>
      <c r="HV190"/>
      <c r="HW190"/>
      <c r="HX190"/>
      <c r="HY190"/>
      <c r="HZ190"/>
      <c r="IA190"/>
      <c r="IB190"/>
      <c r="IC190"/>
      <c r="ID190"/>
      <c r="IE190"/>
      <c r="IF190"/>
      <c r="IG190"/>
      <c r="IH190"/>
      <c r="II190"/>
      <c r="IJ190"/>
      <c r="IK190"/>
      <c r="IL190"/>
      <c r="IM190"/>
      <c r="IN190"/>
      <c r="IO190"/>
      <c r="IP190"/>
      <c r="IQ190"/>
      <c r="IR190"/>
      <c r="IS190"/>
      <c r="IT190"/>
      <c r="IU190"/>
      <c r="IV190"/>
      <c r="IW190"/>
      <c r="IX190"/>
      <c r="IY190"/>
      <c r="IZ190"/>
      <c r="JA190"/>
      <c r="JB190"/>
      <c r="JC190"/>
      <c r="JD190"/>
      <c r="JE190"/>
      <c r="JF190"/>
      <c r="JG190"/>
      <c r="JH190"/>
      <c r="JI190"/>
      <c r="JJ190"/>
      <c r="JK190"/>
      <c r="JL190"/>
      <c r="JM190"/>
      <c r="JN190"/>
      <c r="JO190"/>
      <c r="JP190"/>
      <c r="JQ190"/>
      <c r="JR190"/>
      <c r="JS190"/>
      <c r="JT190"/>
      <c r="JU190"/>
      <c r="JV190"/>
      <c r="JW190"/>
      <c r="JX190"/>
      <c r="JY190"/>
      <c r="JZ190"/>
      <c r="KA190"/>
      <c r="KB190"/>
      <c r="KC190"/>
      <c r="KD190"/>
      <c r="KE190"/>
      <c r="KF190"/>
      <c r="KG190"/>
      <c r="KH190"/>
      <c r="KI190"/>
      <c r="KJ190"/>
      <c r="KK190"/>
      <c r="KL190"/>
      <c r="KM190"/>
      <c r="KN190"/>
      <c r="KO190"/>
      <c r="KP190"/>
      <c r="KQ190"/>
      <c r="KR190"/>
      <c r="KS190"/>
      <c r="KT190"/>
      <c r="KU190"/>
      <c r="KV190"/>
      <c r="KW190"/>
      <c r="KX190"/>
      <c r="KY190"/>
      <c r="KZ190"/>
      <c r="LA190"/>
      <c r="LB190"/>
      <c r="LC190"/>
      <c r="LD190"/>
      <c r="LE190"/>
      <c r="LF190"/>
      <c r="LG190"/>
      <c r="LH190"/>
      <c r="LI190"/>
      <c r="LJ190"/>
      <c r="LK190"/>
      <c r="LL190"/>
      <c r="LM190"/>
      <c r="LN190"/>
      <c r="LO190"/>
      <c r="LP190"/>
      <c r="LQ190"/>
      <c r="LR190"/>
      <c r="LS190"/>
      <c r="LT190"/>
      <c r="LU190"/>
      <c r="LV190"/>
      <c r="LW190"/>
      <c r="LX190"/>
      <c r="LY190"/>
      <c r="LZ190"/>
      <c r="MA190"/>
      <c r="MB190"/>
      <c r="MC190"/>
      <c r="MD190"/>
      <c r="ME190"/>
      <c r="MF190"/>
      <c r="MG190"/>
      <c r="MH190"/>
      <c r="MI190"/>
      <c r="MJ190"/>
      <c r="MK190"/>
      <c r="ML190"/>
      <c r="MM190"/>
      <c r="MN190"/>
      <c r="MO190"/>
      <c r="MP190"/>
      <c r="MQ190"/>
      <c r="MR190"/>
      <c r="MS190"/>
      <c r="MT190"/>
      <c r="MU190"/>
      <c r="MV190"/>
      <c r="MW190"/>
      <c r="MX190"/>
      <c r="MY190"/>
      <c r="MZ190"/>
      <c r="NA190"/>
      <c r="NB190"/>
      <c r="NC190"/>
      <c r="ND190"/>
      <c r="NE190"/>
      <c r="NF190"/>
      <c r="NG190"/>
      <c r="NH190"/>
      <c r="NI190"/>
      <c r="NJ190"/>
      <c r="NK190"/>
      <c r="NL190"/>
      <c r="NM190"/>
      <c r="NN190"/>
      <c r="NO190"/>
      <c r="NP190"/>
      <c r="NQ190"/>
      <c r="NR190"/>
      <c r="NS190"/>
      <c r="NT190"/>
      <c r="NU190"/>
      <c r="NV190"/>
      <c r="NW190"/>
      <c r="NX190"/>
      <c r="NY190"/>
      <c r="NZ190"/>
      <c r="OA190"/>
      <c r="OB190"/>
      <c r="OC190"/>
      <c r="OD190"/>
      <c r="OE190"/>
      <c r="OF190"/>
      <c r="OG190"/>
      <c r="OH190"/>
      <c r="OI190"/>
      <c r="OJ190"/>
      <c r="OK190"/>
      <c r="OL190"/>
      <c r="OM190"/>
      <c r="ON190"/>
      <c r="OO190"/>
      <c r="OP190"/>
      <c r="OQ190"/>
      <c r="OR190"/>
      <c r="OS190"/>
      <c r="OT190"/>
      <c r="OU190"/>
      <c r="OV190"/>
      <c r="OW190"/>
      <c r="OX190"/>
      <c r="OY190"/>
      <c r="OZ190"/>
      <c r="PA190"/>
      <c r="PB190"/>
      <c r="PC190"/>
      <c r="PD190"/>
      <c r="PE190"/>
      <c r="PF190"/>
      <c r="PG190"/>
      <c r="PH190"/>
      <c r="PI190"/>
      <c r="PJ190"/>
      <c r="PK190"/>
      <c r="PL190"/>
      <c r="PM190"/>
      <c r="PN190"/>
      <c r="PO190"/>
      <c r="PP190"/>
      <c r="PQ190"/>
      <c r="PR190"/>
      <c r="PS190"/>
      <c r="PT190"/>
      <c r="PU190"/>
      <c r="PV190"/>
      <c r="PW190"/>
      <c r="PX190"/>
      <c r="PY190"/>
      <c r="PZ190"/>
      <c r="QA190"/>
      <c r="QB190"/>
      <c r="QC190"/>
      <c r="QD190"/>
      <c r="QE190"/>
      <c r="QF190"/>
      <c r="QG190"/>
      <c r="QH190"/>
      <c r="QI190"/>
      <c r="QJ190"/>
      <c r="QK190"/>
      <c r="QL190"/>
      <c r="QM190"/>
      <c r="QN190"/>
      <c r="QO190"/>
      <c r="QP190"/>
      <c r="QQ190"/>
      <c r="QR190"/>
      <c r="QS190"/>
      <c r="QT190"/>
      <c r="QU190"/>
      <c r="QV190"/>
      <c r="QW190"/>
      <c r="QX190"/>
      <c r="QY190"/>
      <c r="QZ190"/>
      <c r="RA190"/>
      <c r="RB190"/>
      <c r="RC190"/>
      <c r="RD190"/>
      <c r="RE190"/>
      <c r="RF190"/>
      <c r="RG190"/>
      <c r="RH190"/>
      <c r="RI190"/>
      <c r="RJ190"/>
      <c r="RK190"/>
      <c r="RL190"/>
      <c r="RM190"/>
      <c r="RN190"/>
      <c r="RO190"/>
      <c r="RP190"/>
      <c r="RQ190"/>
      <c r="RR190"/>
      <c r="RS190"/>
      <c r="RT190"/>
      <c r="RU190"/>
      <c r="RV190"/>
      <c r="RW190"/>
      <c r="RX190"/>
      <c r="RY190"/>
      <c r="RZ190"/>
      <c r="SA190"/>
      <c r="SB190"/>
      <c r="SC190"/>
      <c r="SD190"/>
      <c r="SE190"/>
      <c r="SF190"/>
      <c r="SG190"/>
      <c r="SH190"/>
      <c r="SI190"/>
      <c r="SJ190"/>
      <c r="SK190"/>
      <c r="SL190"/>
      <c r="SM190"/>
      <c r="SN190"/>
      <c r="SO190"/>
      <c r="SP190"/>
      <c r="SQ190"/>
      <c r="SR190"/>
      <c r="SS190"/>
      <c r="ST190"/>
      <c r="SU190"/>
      <c r="SV190"/>
      <c r="SW190"/>
      <c r="SX190"/>
      <c r="SY190"/>
      <c r="SZ190"/>
      <c r="TA190"/>
      <c r="TB190"/>
      <c r="TC190"/>
      <c r="TD190"/>
      <c r="TE190"/>
      <c r="TF190"/>
      <c r="TG190"/>
      <c r="TH190"/>
      <c r="TI190"/>
      <c r="TJ190"/>
      <c r="TK190"/>
      <c r="TL190"/>
      <c r="TM190"/>
      <c r="TN190"/>
      <c r="TO190"/>
      <c r="TP190"/>
      <c r="TQ190"/>
      <c r="TR190"/>
      <c r="TS190"/>
      <c r="TT190"/>
      <c r="TU190"/>
      <c r="TV190"/>
      <c r="TW190"/>
      <c r="TX190"/>
      <c r="TY190"/>
      <c r="TZ190"/>
      <c r="UA190"/>
      <c r="UB190"/>
      <c r="UC190"/>
      <c r="UD190"/>
      <c r="UE190"/>
      <c r="UF190"/>
      <c r="UG190"/>
      <c r="UH190"/>
      <c r="UI190"/>
      <c r="UJ190"/>
      <c r="UK190"/>
      <c r="UL190"/>
      <c r="UM190"/>
      <c r="UN190"/>
      <c r="UO190"/>
      <c r="UP190"/>
      <c r="UQ190"/>
      <c r="UR190"/>
      <c r="US190"/>
      <c r="UT190"/>
      <c r="UU190"/>
      <c r="UV190"/>
      <c r="UW190"/>
      <c r="UX190"/>
      <c r="UY190"/>
      <c r="UZ190"/>
      <c r="VA190"/>
      <c r="VB190"/>
      <c r="VC190"/>
      <c r="VD190"/>
      <c r="VE190"/>
      <c r="VF190"/>
      <c r="VG190"/>
      <c r="VH190"/>
      <c r="VI190"/>
      <c r="VJ190"/>
      <c r="VK190"/>
      <c r="VL190"/>
      <c r="VM190"/>
      <c r="VN190"/>
      <c r="VO190"/>
      <c r="VP190"/>
      <c r="VQ190"/>
      <c r="VR190"/>
      <c r="VS190"/>
      <c r="VT190"/>
      <c r="VU190"/>
      <c r="VV190"/>
      <c r="VW190"/>
      <c r="VX190"/>
      <c r="VY190"/>
      <c r="VZ190"/>
      <c r="WA190"/>
      <c r="WB190"/>
      <c r="WC190"/>
      <c r="WD190"/>
      <c r="WE190"/>
      <c r="WF190"/>
      <c r="WG190"/>
      <c r="WH190"/>
      <c r="WI190"/>
      <c r="WJ190"/>
      <c r="WK190"/>
      <c r="WL190"/>
      <c r="WM190"/>
      <c r="WN190"/>
      <c r="WO190"/>
      <c r="WP190"/>
      <c r="WQ190"/>
      <c r="WR190"/>
      <c r="WS190"/>
      <c r="WT190"/>
      <c r="WU190"/>
      <c r="WV190"/>
      <c r="WW190"/>
      <c r="WX190"/>
      <c r="WY190"/>
      <c r="WZ190"/>
      <c r="XA190"/>
      <c r="XB190"/>
      <c r="XC190"/>
      <c r="XD190"/>
      <c r="XE190"/>
      <c r="XF190"/>
      <c r="XG190"/>
      <c r="XH190"/>
      <c r="XI190"/>
      <c r="XJ190"/>
      <c r="XK190"/>
      <c r="XL190"/>
      <c r="XM190"/>
      <c r="XN190"/>
      <c r="XO190"/>
      <c r="XP190"/>
      <c r="XQ190"/>
      <c r="XR190"/>
      <c r="XS190"/>
      <c r="XT190"/>
      <c r="XU190"/>
      <c r="XV190"/>
      <c r="XW190"/>
      <c r="XX190"/>
      <c r="XY190"/>
      <c r="XZ190"/>
      <c r="YA190"/>
      <c r="YB190"/>
      <c r="YC190"/>
      <c r="YD190"/>
      <c r="YE190"/>
      <c r="YF190"/>
      <c r="YG190"/>
      <c r="YH190"/>
      <c r="YI190"/>
      <c r="YJ190"/>
      <c r="YK190"/>
      <c r="YL190"/>
      <c r="YM190"/>
      <c r="YN190"/>
      <c r="YO190"/>
      <c r="YP190"/>
      <c r="YQ190"/>
      <c r="YR190"/>
      <c r="YS190"/>
      <c r="YT190"/>
      <c r="YU190"/>
      <c r="YV190"/>
      <c r="YW190"/>
      <c r="YX190"/>
      <c r="YY190"/>
      <c r="YZ190"/>
      <c r="ZA190"/>
      <c r="ZB190"/>
      <c r="ZC190"/>
      <c r="ZD190"/>
      <c r="ZE190"/>
      <c r="ZF190"/>
      <c r="ZG190"/>
      <c r="ZH190"/>
      <c r="ZI190"/>
      <c r="ZJ190"/>
      <c r="ZK190"/>
      <c r="ZL190"/>
      <c r="ZM190"/>
      <c r="ZN190"/>
      <c r="ZO190"/>
      <c r="ZP190"/>
      <c r="ZQ190"/>
      <c r="ZR190"/>
      <c r="ZS190"/>
      <c r="ZT190"/>
      <c r="ZU190"/>
      <c r="ZV190"/>
      <c r="ZW190"/>
      <c r="ZX190"/>
      <c r="ZY190"/>
      <c r="ZZ190"/>
      <c r="AAA190"/>
      <c r="AAB190"/>
      <c r="AAC190"/>
      <c r="AAD190"/>
      <c r="AAE190"/>
      <c r="AAF190"/>
      <c r="AAG190"/>
      <c r="AAH190"/>
      <c r="AAI190"/>
      <c r="AAJ190"/>
      <c r="AAK190"/>
      <c r="AAL190"/>
      <c r="AAM190"/>
      <c r="AAN190"/>
      <c r="AAO190"/>
      <c r="AAP190"/>
      <c r="AAQ190"/>
      <c r="AAR190"/>
      <c r="AAS190"/>
      <c r="AAT190"/>
      <c r="AAU190"/>
      <c r="AAV190"/>
      <c r="AAW190"/>
      <c r="AAX190"/>
      <c r="AAY190"/>
      <c r="AAZ190"/>
      <c r="ABA190"/>
      <c r="ABB190"/>
      <c r="ABC190"/>
      <c r="ABD190"/>
      <c r="ABE190"/>
      <c r="ABF190"/>
      <c r="ABG190"/>
      <c r="ABH190"/>
      <c r="ABI190"/>
      <c r="ABJ190"/>
      <c r="ABK190"/>
      <c r="ABL190"/>
      <c r="ABM190"/>
      <c r="ABN190"/>
      <c r="ABO190"/>
      <c r="ABP190"/>
      <c r="ABQ190"/>
      <c r="ABR190"/>
      <c r="ABS190"/>
      <c r="ABT190"/>
      <c r="ABU190"/>
      <c r="ABV190"/>
      <c r="ABW190"/>
      <c r="ABX190"/>
      <c r="ABY190"/>
      <c r="ABZ190"/>
      <c r="ACA190"/>
      <c r="ACB190"/>
      <c r="ACC190"/>
      <c r="ACD190"/>
      <c r="ACE190"/>
      <c r="ACF190"/>
      <c r="ACG190"/>
      <c r="ACH190"/>
      <c r="ACI190"/>
      <c r="ACJ190"/>
      <c r="ACK190"/>
      <c r="ACL190"/>
      <c r="ACM190"/>
      <c r="ACN190"/>
      <c r="ACO190"/>
      <c r="ACP190"/>
      <c r="ACQ190"/>
      <c r="ACR190"/>
      <c r="ACS190"/>
      <c r="ACT190"/>
      <c r="ACU190"/>
      <c r="ACV190"/>
      <c r="ACW190"/>
      <c r="ACX190"/>
      <c r="ACY190"/>
      <c r="ACZ190"/>
      <c r="ADA190"/>
      <c r="ADB190"/>
      <c r="ADC190"/>
      <c r="ADD190"/>
      <c r="ADE190"/>
      <c r="ADF190"/>
      <c r="ADG190"/>
      <c r="ADH190"/>
      <c r="ADI190"/>
      <c r="ADJ190"/>
      <c r="ADK190"/>
      <c r="ADL190"/>
      <c r="ADM190"/>
      <c r="ADN190"/>
      <c r="ADO190"/>
      <c r="ADP190"/>
      <c r="ADQ190"/>
      <c r="ADR190"/>
      <c r="ADS190"/>
      <c r="ADT190"/>
      <c r="ADU190"/>
      <c r="ADV190"/>
      <c r="ADW190"/>
      <c r="ADX190"/>
      <c r="ADY190"/>
      <c r="ADZ190"/>
      <c r="AEA190"/>
      <c r="AEB190"/>
      <c r="AEC190"/>
      <c r="AED190"/>
      <c r="AEE190"/>
      <c r="AEF190"/>
      <c r="AEG190"/>
      <c r="AEH190"/>
      <c r="AEI190"/>
      <c r="AEJ190"/>
      <c r="AEK190"/>
      <c r="AEL190"/>
      <c r="AEM190"/>
      <c r="AEN190"/>
      <c r="AEO190"/>
      <c r="AEP190"/>
      <c r="AEQ190"/>
      <c r="AER190"/>
      <c r="AES190"/>
      <c r="AET190"/>
      <c r="AEU190"/>
      <c r="AEV190"/>
      <c r="AEW190"/>
      <c r="AEX190"/>
      <c r="AEY190"/>
      <c r="AEZ190"/>
      <c r="AFA190"/>
      <c r="AFB190"/>
      <c r="AFC190"/>
      <c r="AFD190"/>
      <c r="AFE190"/>
      <c r="AFF190"/>
      <c r="AFG190"/>
      <c r="AFH190"/>
      <c r="AFI190"/>
      <c r="AFJ190"/>
      <c r="AFK190"/>
      <c r="AFL190"/>
      <c r="AFM190"/>
      <c r="AFN190"/>
      <c r="AFO190"/>
      <c r="AFP190"/>
      <c r="AFQ190"/>
      <c r="AFR190"/>
      <c r="AFS190"/>
      <c r="AFT190"/>
      <c r="AFU190"/>
      <c r="AFV190"/>
      <c r="AFW190"/>
      <c r="AFX190"/>
      <c r="AFY190"/>
      <c r="AFZ190"/>
      <c r="AGA190"/>
      <c r="AGB190"/>
      <c r="AGC190"/>
      <c r="AGD190"/>
      <c r="AGE190"/>
      <c r="AGF190"/>
      <c r="AGG190"/>
      <c r="AGH190"/>
      <c r="AGI190"/>
      <c r="AGJ190"/>
      <c r="AGK190"/>
      <c r="AGL190"/>
      <c r="AGM190"/>
      <c r="AGN190"/>
      <c r="AGO190"/>
      <c r="AGP190"/>
      <c r="AGQ190"/>
      <c r="AGR190"/>
      <c r="AGS190"/>
      <c r="AGT190"/>
      <c r="AGU190"/>
      <c r="AGV190"/>
      <c r="AGW190"/>
      <c r="AGX190"/>
      <c r="AGY190"/>
      <c r="AGZ190"/>
      <c r="AHA190"/>
      <c r="AHB190"/>
      <c r="AHC190"/>
      <c r="AHD190"/>
      <c r="AHE190"/>
      <c r="AHF190"/>
      <c r="AHG190"/>
      <c r="AHH190"/>
      <c r="AHI190"/>
      <c r="AHJ190"/>
      <c r="AHK190"/>
      <c r="AHL190"/>
      <c r="AHM190"/>
      <c r="AHN190"/>
      <c r="AHO190"/>
      <c r="AHP190"/>
      <c r="AHQ190"/>
      <c r="AHR190"/>
      <c r="AHS190"/>
      <c r="AHT190"/>
      <c r="AHU190"/>
      <c r="AHV190"/>
      <c r="AHW190"/>
      <c r="AHX190"/>
      <c r="AHY190"/>
      <c r="AHZ190"/>
      <c r="AIA190"/>
      <c r="AIB190"/>
      <c r="AIC190"/>
      <c r="AID190"/>
      <c r="AIE190"/>
      <c r="AIF190"/>
      <c r="AIG190"/>
      <c r="AIH190"/>
      <c r="AII190"/>
      <c r="AIJ190"/>
      <c r="AIK190"/>
      <c r="AIL190"/>
      <c r="AIM190"/>
      <c r="AIN190"/>
      <c r="AIO190"/>
      <c r="AIP190"/>
      <c r="AIQ190"/>
      <c r="AIR190"/>
      <c r="AIS190"/>
      <c r="AIT190"/>
      <c r="AIU190"/>
      <c r="AIV190"/>
      <c r="AIW190"/>
      <c r="AIX190"/>
      <c r="AIY190"/>
      <c r="AIZ190"/>
      <c r="AJA190"/>
      <c r="AJB190"/>
      <c r="AJC190"/>
      <c r="AJD190"/>
      <c r="AJE190"/>
      <c r="AJF190"/>
      <c r="AJG190"/>
      <c r="AJH190"/>
      <c r="AJI190"/>
      <c r="AJJ190"/>
      <c r="AJK190"/>
      <c r="AJL190"/>
      <c r="AJM190"/>
      <c r="AJN190"/>
      <c r="AJO190"/>
      <c r="AJP190"/>
      <c r="AJQ190"/>
      <c r="AJR190"/>
      <c r="AJS190"/>
      <c r="AJT190"/>
      <c r="AJU190"/>
      <c r="AJV190"/>
      <c r="AJW190"/>
      <c r="AJX190"/>
      <c r="AJY190"/>
      <c r="AJZ190"/>
      <c r="AKA190"/>
      <c r="AKB190"/>
      <c r="AKC190"/>
      <c r="AKD190"/>
      <c r="AKE190"/>
      <c r="AKF190"/>
      <c r="AKG190"/>
      <c r="AKH190"/>
      <c r="AKI190"/>
      <c r="AKJ190"/>
      <c r="AKK190"/>
      <c r="AKL190"/>
      <c r="AKM190"/>
      <c r="AKN190"/>
      <c r="AKO190"/>
      <c r="AKP190"/>
      <c r="AKQ190"/>
      <c r="AKR190"/>
      <c r="AKS190"/>
      <c r="AKT190"/>
      <c r="AKU190"/>
      <c r="AKV190"/>
      <c r="AKW190"/>
      <c r="AKX190"/>
      <c r="AKY190"/>
      <c r="AKZ190"/>
      <c r="ALA190"/>
      <c r="ALB190"/>
      <c r="ALC190"/>
      <c r="ALD190"/>
      <c r="ALE190"/>
      <c r="ALF190"/>
      <c r="ALG190"/>
      <c r="ALH190"/>
      <c r="ALI190"/>
      <c r="ALJ190"/>
      <c r="ALK190"/>
      <c r="ALL190"/>
      <c r="ALM190"/>
      <c r="ALN190"/>
      <c r="ALO190"/>
      <c r="ALP190"/>
      <c r="ALQ190"/>
      <c r="ALR190"/>
      <c r="ALS190"/>
      <c r="ALT190"/>
      <c r="ALU190"/>
      <c r="ALV190"/>
      <c r="ALW190"/>
      <c r="ALX190"/>
      <c r="ALY190"/>
      <c r="ALZ190"/>
      <c r="AMA190"/>
      <c r="AMB190"/>
      <c r="AMC190"/>
      <c r="AMD190"/>
      <c r="AME190"/>
      <c r="AMF190"/>
      <c r="AMG190"/>
      <c r="AMH190"/>
      <c r="AMI190"/>
      <c r="AMJ190"/>
      <c r="AMK190"/>
      <c r="AML190"/>
      <c r="AMM190"/>
      <c r="AMN190"/>
      <c r="AMO190"/>
    </row>
    <row r="191" spans="1:1029">
      <c r="A191" s="20" t="str">
        <f>SUBSTITUTE(SUBSTITUTE(CONCATENATE(I191,IF(L191="Identifier","ID",L191))," ",""),"_","")</f>
        <v>HasValidityPeriod</v>
      </c>
      <c r="B191" s="21" t="s">
        <v>1498</v>
      </c>
      <c r="C191" s="23" t="s">
        <v>1522</v>
      </c>
      <c r="D191" s="20"/>
      <c r="E191" s="20"/>
      <c r="F191" s="20" t="str">
        <f>CONCATENATE( IF(G191="","",CONCATENATE(G191,"_ ")),H191,". ",IF(I191="","",CONCATENATE(I191,"_ ")),L191,IF(I191="","",CONCATENATE(". ",M191)))</f>
        <v>Purpose Change. Has Validity_ Period. Period</v>
      </c>
      <c r="G191" s="20"/>
      <c r="H191" s="20" t="s">
        <v>1521</v>
      </c>
      <c r="I191" s="20" t="s">
        <v>1526</v>
      </c>
      <c r="J191" s="20"/>
      <c r="K191" s="20"/>
      <c r="L191" s="20" t="str">
        <f>CONCATENATE(IF(P191="","",CONCATENATE(P191,"_ ")),Q191)</f>
        <v>Period</v>
      </c>
      <c r="M191" s="20" t="str">
        <f>L191</f>
        <v>Period</v>
      </c>
      <c r="N191" s="20"/>
      <c r="O191" s="20"/>
      <c r="P191" s="20"/>
      <c r="Q191" s="22" t="s">
        <v>1527</v>
      </c>
      <c r="R191" s="20" t="s">
        <v>1507</v>
      </c>
      <c r="S191" s="23"/>
      <c r="T191" s="23"/>
      <c r="U191" s="23"/>
      <c r="V191" s="23"/>
      <c r="W191" s="23"/>
      <c r="X191" s="23"/>
      <c r="Y191" s="23" t="s">
        <v>1485</v>
      </c>
      <c r="Z191" s="23"/>
      <c r="AA191" s="23"/>
      <c r="AB191" s="23"/>
      <c r="AC191" s="23"/>
      <c r="AD191" s="23"/>
      <c r="AE191" s="23"/>
      <c r="AF191" s="22">
        <v>20180228</v>
      </c>
      <c r="AG191"/>
      <c r="AH191"/>
      <c r="AI191"/>
      <c r="AJ191"/>
      <c r="AK191"/>
      <c r="AL191"/>
      <c r="AM191"/>
      <c r="AN191"/>
      <c r="AO191"/>
      <c r="AP191"/>
      <c r="AQ191"/>
      <c r="AR191"/>
      <c r="AS191"/>
      <c r="AT191"/>
      <c r="AU191"/>
      <c r="AV191"/>
      <c r="AW191"/>
      <c r="AX191"/>
      <c r="AY191"/>
      <c r="AZ191"/>
      <c r="BA191"/>
      <c r="BB191"/>
      <c r="BC191"/>
      <c r="BD191"/>
      <c r="BE191"/>
      <c r="BF191"/>
      <c r="BG191"/>
      <c r="BH191"/>
      <c r="BI191"/>
      <c r="BJ191"/>
      <c r="BK191"/>
      <c r="BL191"/>
      <c r="BM191"/>
      <c r="BN191"/>
      <c r="BO191"/>
      <c r="BP191"/>
      <c r="BQ191"/>
      <c r="BR191"/>
      <c r="BS191"/>
      <c r="BT191"/>
      <c r="BU191"/>
      <c r="BV191"/>
      <c r="BW191"/>
      <c r="BX191"/>
      <c r="BY191"/>
      <c r="BZ191"/>
      <c r="CA191"/>
      <c r="CB191"/>
      <c r="CC191"/>
      <c r="CD191"/>
      <c r="CE191"/>
      <c r="CF191"/>
      <c r="CG191"/>
      <c r="CH191"/>
      <c r="CI191"/>
      <c r="CJ191"/>
      <c r="CK191"/>
      <c r="CL191"/>
      <c r="CM191"/>
      <c r="CN191"/>
      <c r="CO191"/>
      <c r="CP191"/>
      <c r="CQ191"/>
      <c r="CR191"/>
      <c r="CS191"/>
      <c r="CT191"/>
      <c r="CU191"/>
      <c r="CV191"/>
      <c r="CW191"/>
      <c r="CX191"/>
      <c r="CY191"/>
      <c r="CZ191"/>
      <c r="DA191"/>
      <c r="DB191"/>
      <c r="DC191"/>
      <c r="DD191"/>
      <c r="DE191"/>
      <c r="DF191"/>
      <c r="DG191"/>
      <c r="DH191"/>
      <c r="DI191"/>
      <c r="DJ191"/>
      <c r="DK191"/>
      <c r="DL191"/>
      <c r="DM191"/>
      <c r="DN191"/>
      <c r="DO191"/>
      <c r="DP191"/>
      <c r="DQ191"/>
      <c r="DR191"/>
      <c r="DS191"/>
      <c r="DT191"/>
      <c r="DU191"/>
      <c r="DV191"/>
      <c r="DW191"/>
      <c r="DX191"/>
      <c r="DY191"/>
      <c r="DZ191"/>
      <c r="EA191"/>
      <c r="EB191"/>
      <c r="EC191"/>
      <c r="ED191"/>
      <c r="EE191"/>
      <c r="EF191"/>
      <c r="EG191"/>
      <c r="EH191"/>
      <c r="EI191"/>
      <c r="EJ191"/>
      <c r="EK191"/>
      <c r="EL191"/>
      <c r="EM191"/>
      <c r="EN191"/>
      <c r="EO191"/>
      <c r="EP191"/>
      <c r="EQ191"/>
      <c r="ER191"/>
      <c r="ES191"/>
      <c r="ET191"/>
      <c r="EU191"/>
      <c r="EV191"/>
      <c r="EW191"/>
      <c r="EX191"/>
      <c r="EY191"/>
      <c r="EZ191"/>
      <c r="FA191"/>
      <c r="FB191"/>
      <c r="FC191"/>
      <c r="FD191"/>
      <c r="FE191"/>
      <c r="FF191"/>
      <c r="FG191"/>
      <c r="FH191"/>
      <c r="FI191"/>
      <c r="FJ191"/>
      <c r="FK191"/>
      <c r="FL191"/>
      <c r="FM191"/>
      <c r="FN191"/>
      <c r="FO191"/>
      <c r="FP191"/>
      <c r="FQ191"/>
      <c r="FR191"/>
      <c r="FS191"/>
      <c r="FT191"/>
      <c r="FU191"/>
      <c r="FV191"/>
      <c r="FW191"/>
      <c r="FX191"/>
      <c r="FY191"/>
      <c r="FZ191"/>
      <c r="GA191"/>
      <c r="GB191"/>
      <c r="GC191"/>
      <c r="GD191"/>
      <c r="GE191"/>
      <c r="GF191"/>
      <c r="GG191"/>
      <c r="GH191"/>
      <c r="GI191"/>
      <c r="GJ191"/>
      <c r="GK191"/>
      <c r="GL191"/>
      <c r="GM191"/>
      <c r="GN191"/>
      <c r="GO191"/>
      <c r="GP191"/>
      <c r="GQ191"/>
      <c r="GR191"/>
      <c r="GS191"/>
      <c r="GT191"/>
      <c r="GU191"/>
      <c r="GV191"/>
      <c r="GW191"/>
      <c r="GX191"/>
      <c r="GY191"/>
      <c r="GZ191"/>
      <c r="HA191"/>
      <c r="HB191"/>
      <c r="HC191"/>
      <c r="HD191"/>
      <c r="HE191"/>
      <c r="HF191"/>
      <c r="HG191"/>
      <c r="HH191"/>
      <c r="HI191"/>
      <c r="HJ191"/>
      <c r="HK191"/>
      <c r="HL191"/>
      <c r="HM191"/>
      <c r="HN191"/>
      <c r="HO191"/>
      <c r="HP191"/>
      <c r="HQ191"/>
      <c r="HR191"/>
      <c r="HS191"/>
      <c r="HT191"/>
      <c r="HU191"/>
      <c r="HV191"/>
      <c r="HW191"/>
      <c r="HX191"/>
      <c r="HY191"/>
      <c r="HZ191"/>
      <c r="IA191"/>
      <c r="IB191"/>
      <c r="IC191"/>
      <c r="ID191"/>
      <c r="IE191"/>
      <c r="IF191"/>
      <c r="IG191"/>
      <c r="IH191"/>
      <c r="II191"/>
      <c r="IJ191"/>
      <c r="IK191"/>
      <c r="IL191"/>
      <c r="IM191"/>
      <c r="IN191"/>
      <c r="IO191"/>
      <c r="IP191"/>
      <c r="IQ191"/>
      <c r="IR191"/>
      <c r="IS191"/>
      <c r="IT191"/>
      <c r="IU191"/>
      <c r="IV191"/>
      <c r="IW191"/>
      <c r="IX191"/>
      <c r="IY191"/>
      <c r="IZ191"/>
      <c r="JA191"/>
      <c r="JB191"/>
      <c r="JC191"/>
      <c r="JD191"/>
      <c r="JE191"/>
      <c r="JF191"/>
      <c r="JG191"/>
      <c r="JH191"/>
      <c r="JI191"/>
      <c r="JJ191"/>
      <c r="JK191"/>
      <c r="JL191"/>
      <c r="JM191"/>
      <c r="JN191"/>
      <c r="JO191"/>
      <c r="JP191"/>
      <c r="JQ191"/>
      <c r="JR191"/>
      <c r="JS191"/>
      <c r="JT191"/>
      <c r="JU191"/>
      <c r="JV191"/>
      <c r="JW191"/>
      <c r="JX191"/>
      <c r="JY191"/>
      <c r="JZ191"/>
      <c r="KA191"/>
      <c r="KB191"/>
      <c r="KC191"/>
      <c r="KD191"/>
      <c r="KE191"/>
      <c r="KF191"/>
      <c r="KG191"/>
      <c r="KH191"/>
      <c r="KI191"/>
      <c r="KJ191"/>
      <c r="KK191"/>
      <c r="KL191"/>
      <c r="KM191"/>
      <c r="KN191"/>
      <c r="KO191"/>
      <c r="KP191"/>
      <c r="KQ191"/>
      <c r="KR191"/>
      <c r="KS191"/>
      <c r="KT191"/>
      <c r="KU191"/>
      <c r="KV191"/>
      <c r="KW191"/>
      <c r="KX191"/>
      <c r="KY191"/>
      <c r="KZ191"/>
      <c r="LA191"/>
      <c r="LB191"/>
      <c r="LC191"/>
      <c r="LD191"/>
      <c r="LE191"/>
      <c r="LF191"/>
      <c r="LG191"/>
      <c r="LH191"/>
      <c r="LI191"/>
      <c r="LJ191"/>
      <c r="LK191"/>
      <c r="LL191"/>
      <c r="LM191"/>
      <c r="LN191"/>
      <c r="LO191"/>
      <c r="LP191"/>
      <c r="LQ191"/>
      <c r="LR191"/>
      <c r="LS191"/>
      <c r="LT191"/>
      <c r="LU191"/>
      <c r="LV191"/>
      <c r="LW191"/>
      <c r="LX191"/>
      <c r="LY191"/>
      <c r="LZ191"/>
      <c r="MA191"/>
      <c r="MB191"/>
      <c r="MC191"/>
      <c r="MD191"/>
      <c r="ME191"/>
      <c r="MF191"/>
      <c r="MG191"/>
      <c r="MH191"/>
      <c r="MI191"/>
      <c r="MJ191"/>
      <c r="MK191"/>
      <c r="ML191"/>
      <c r="MM191"/>
      <c r="MN191"/>
      <c r="MO191"/>
      <c r="MP191"/>
      <c r="MQ191"/>
      <c r="MR191"/>
      <c r="MS191"/>
      <c r="MT191"/>
      <c r="MU191"/>
      <c r="MV191"/>
      <c r="MW191"/>
      <c r="MX191"/>
      <c r="MY191"/>
      <c r="MZ191"/>
      <c r="NA191"/>
      <c r="NB191"/>
      <c r="NC191"/>
      <c r="ND191"/>
      <c r="NE191"/>
      <c r="NF191"/>
      <c r="NG191"/>
      <c r="NH191"/>
      <c r="NI191"/>
      <c r="NJ191"/>
      <c r="NK191"/>
      <c r="NL191"/>
      <c r="NM191"/>
      <c r="NN191"/>
      <c r="NO191"/>
      <c r="NP191"/>
      <c r="NQ191"/>
      <c r="NR191"/>
      <c r="NS191"/>
      <c r="NT191"/>
      <c r="NU191"/>
      <c r="NV191"/>
      <c r="NW191"/>
      <c r="NX191"/>
      <c r="NY191"/>
      <c r="NZ191"/>
      <c r="OA191"/>
      <c r="OB191"/>
      <c r="OC191"/>
      <c r="OD191"/>
      <c r="OE191"/>
      <c r="OF191"/>
      <c r="OG191"/>
      <c r="OH191"/>
      <c r="OI191"/>
      <c r="OJ191"/>
      <c r="OK191"/>
      <c r="OL191"/>
      <c r="OM191"/>
      <c r="ON191"/>
      <c r="OO191"/>
      <c r="OP191"/>
      <c r="OQ191"/>
      <c r="OR191"/>
      <c r="OS191"/>
      <c r="OT191"/>
      <c r="OU191"/>
      <c r="OV191"/>
      <c r="OW191"/>
      <c r="OX191"/>
      <c r="OY191"/>
      <c r="OZ191"/>
      <c r="PA191"/>
      <c r="PB191"/>
      <c r="PC191"/>
      <c r="PD191"/>
      <c r="PE191"/>
      <c r="PF191"/>
      <c r="PG191"/>
      <c r="PH191"/>
      <c r="PI191"/>
      <c r="PJ191"/>
      <c r="PK191"/>
      <c r="PL191"/>
      <c r="PM191"/>
      <c r="PN191"/>
      <c r="PO191"/>
      <c r="PP191"/>
      <c r="PQ191"/>
      <c r="PR191"/>
      <c r="PS191"/>
      <c r="PT191"/>
      <c r="PU191"/>
      <c r="PV191"/>
      <c r="PW191"/>
      <c r="PX191"/>
      <c r="PY191"/>
      <c r="PZ191"/>
      <c r="QA191"/>
      <c r="QB191"/>
      <c r="QC191"/>
      <c r="QD191"/>
      <c r="QE191"/>
      <c r="QF191"/>
      <c r="QG191"/>
      <c r="QH191"/>
      <c r="QI191"/>
      <c r="QJ191"/>
      <c r="QK191"/>
      <c r="QL191"/>
      <c r="QM191"/>
      <c r="QN191"/>
      <c r="QO191"/>
      <c r="QP191"/>
      <c r="QQ191"/>
      <c r="QR191"/>
      <c r="QS191"/>
      <c r="QT191"/>
      <c r="QU191"/>
      <c r="QV191"/>
      <c r="QW191"/>
      <c r="QX191"/>
      <c r="QY191"/>
      <c r="QZ191"/>
      <c r="RA191"/>
      <c r="RB191"/>
      <c r="RC191"/>
      <c r="RD191"/>
      <c r="RE191"/>
      <c r="RF191"/>
      <c r="RG191"/>
      <c r="RH191"/>
      <c r="RI191"/>
      <c r="RJ191"/>
      <c r="RK191"/>
      <c r="RL191"/>
      <c r="RM191"/>
      <c r="RN191"/>
      <c r="RO191"/>
      <c r="RP191"/>
      <c r="RQ191"/>
      <c r="RR191"/>
      <c r="RS191"/>
      <c r="RT191"/>
      <c r="RU191"/>
      <c r="RV191"/>
      <c r="RW191"/>
      <c r="RX191"/>
      <c r="RY191"/>
      <c r="RZ191"/>
      <c r="SA191"/>
      <c r="SB191"/>
      <c r="SC191"/>
      <c r="SD191"/>
      <c r="SE191"/>
      <c r="SF191"/>
      <c r="SG191"/>
      <c r="SH191"/>
      <c r="SI191"/>
      <c r="SJ191"/>
      <c r="SK191"/>
      <c r="SL191"/>
      <c r="SM191"/>
      <c r="SN191"/>
      <c r="SO191"/>
      <c r="SP191"/>
      <c r="SQ191"/>
      <c r="SR191"/>
      <c r="SS191"/>
      <c r="ST191"/>
      <c r="SU191"/>
      <c r="SV191"/>
      <c r="SW191"/>
      <c r="SX191"/>
      <c r="SY191"/>
      <c r="SZ191"/>
      <c r="TA191"/>
      <c r="TB191"/>
      <c r="TC191"/>
      <c r="TD191"/>
      <c r="TE191"/>
      <c r="TF191"/>
      <c r="TG191"/>
      <c r="TH191"/>
      <c r="TI191"/>
      <c r="TJ191"/>
      <c r="TK191"/>
      <c r="TL191"/>
      <c r="TM191"/>
      <c r="TN191"/>
      <c r="TO191"/>
      <c r="TP191"/>
      <c r="TQ191"/>
      <c r="TR191"/>
      <c r="TS191"/>
      <c r="TT191"/>
      <c r="TU191"/>
      <c r="TV191"/>
      <c r="TW191"/>
      <c r="TX191"/>
      <c r="TY191"/>
      <c r="TZ191"/>
      <c r="UA191"/>
      <c r="UB191"/>
      <c r="UC191"/>
      <c r="UD191"/>
      <c r="UE191"/>
      <c r="UF191"/>
      <c r="UG191"/>
      <c r="UH191"/>
      <c r="UI191"/>
      <c r="UJ191"/>
      <c r="UK191"/>
      <c r="UL191"/>
      <c r="UM191"/>
      <c r="UN191"/>
      <c r="UO191"/>
      <c r="UP191"/>
      <c r="UQ191"/>
      <c r="UR191"/>
      <c r="US191"/>
      <c r="UT191"/>
      <c r="UU191"/>
      <c r="UV191"/>
      <c r="UW191"/>
      <c r="UX191"/>
      <c r="UY191"/>
      <c r="UZ191"/>
      <c r="VA191"/>
      <c r="VB191"/>
      <c r="VC191"/>
      <c r="VD191"/>
      <c r="VE191"/>
      <c r="VF191"/>
      <c r="VG191"/>
      <c r="VH191"/>
      <c r="VI191"/>
      <c r="VJ191"/>
      <c r="VK191"/>
      <c r="VL191"/>
      <c r="VM191"/>
      <c r="VN191"/>
      <c r="VO191"/>
      <c r="VP191"/>
      <c r="VQ191"/>
      <c r="VR191"/>
      <c r="VS191"/>
      <c r="VT191"/>
      <c r="VU191"/>
      <c r="VV191"/>
      <c r="VW191"/>
      <c r="VX191"/>
      <c r="VY191"/>
      <c r="VZ191"/>
      <c r="WA191"/>
      <c r="WB191"/>
      <c r="WC191"/>
      <c r="WD191"/>
      <c r="WE191"/>
      <c r="WF191"/>
      <c r="WG191"/>
      <c r="WH191"/>
      <c r="WI191"/>
      <c r="WJ191"/>
      <c r="WK191"/>
      <c r="WL191"/>
      <c r="WM191"/>
      <c r="WN191"/>
      <c r="WO191"/>
      <c r="WP191"/>
      <c r="WQ191"/>
      <c r="WR191"/>
      <c r="WS191"/>
      <c r="WT191"/>
      <c r="WU191"/>
      <c r="WV191"/>
      <c r="WW191"/>
      <c r="WX191"/>
      <c r="WY191"/>
      <c r="WZ191"/>
      <c r="XA191"/>
      <c r="XB191"/>
      <c r="XC191"/>
      <c r="XD191"/>
      <c r="XE191"/>
      <c r="XF191"/>
      <c r="XG191"/>
      <c r="XH191"/>
      <c r="XI191"/>
      <c r="XJ191"/>
      <c r="XK191"/>
      <c r="XL191"/>
      <c r="XM191"/>
      <c r="XN191"/>
      <c r="XO191"/>
      <c r="XP191"/>
      <c r="XQ191"/>
      <c r="XR191"/>
      <c r="XS191"/>
      <c r="XT191"/>
      <c r="XU191"/>
      <c r="XV191"/>
      <c r="XW191"/>
      <c r="XX191"/>
      <c r="XY191"/>
      <c r="XZ191"/>
      <c r="YA191"/>
      <c r="YB191"/>
      <c r="YC191"/>
      <c r="YD191"/>
      <c r="YE191"/>
      <c r="YF191"/>
      <c r="YG191"/>
      <c r="YH191"/>
      <c r="YI191"/>
      <c r="YJ191"/>
      <c r="YK191"/>
      <c r="YL191"/>
      <c r="YM191"/>
      <c r="YN191"/>
      <c r="YO191"/>
      <c r="YP191"/>
      <c r="YQ191"/>
      <c r="YR191"/>
      <c r="YS191"/>
      <c r="YT191"/>
      <c r="YU191"/>
      <c r="YV191"/>
      <c r="YW191"/>
      <c r="YX191"/>
      <c r="YY191"/>
      <c r="YZ191"/>
      <c r="ZA191"/>
      <c r="ZB191"/>
      <c r="ZC191"/>
      <c r="ZD191"/>
      <c r="ZE191"/>
      <c r="ZF191"/>
      <c r="ZG191"/>
      <c r="ZH191"/>
      <c r="ZI191"/>
      <c r="ZJ191"/>
      <c r="ZK191"/>
      <c r="ZL191"/>
      <c r="ZM191"/>
      <c r="ZN191"/>
      <c r="ZO191"/>
      <c r="ZP191"/>
      <c r="ZQ191"/>
      <c r="ZR191"/>
      <c r="ZS191"/>
      <c r="ZT191"/>
      <c r="ZU191"/>
      <c r="ZV191"/>
      <c r="ZW191"/>
      <c r="ZX191"/>
      <c r="ZY191"/>
      <c r="ZZ191"/>
      <c r="AAA191"/>
      <c r="AAB191"/>
      <c r="AAC191"/>
      <c r="AAD191"/>
      <c r="AAE191"/>
      <c r="AAF191"/>
      <c r="AAG191"/>
      <c r="AAH191"/>
      <c r="AAI191"/>
      <c r="AAJ191"/>
      <c r="AAK191"/>
      <c r="AAL191"/>
      <c r="AAM191"/>
      <c r="AAN191"/>
      <c r="AAO191"/>
      <c r="AAP191"/>
      <c r="AAQ191"/>
      <c r="AAR191"/>
      <c r="AAS191"/>
      <c r="AAT191"/>
      <c r="AAU191"/>
      <c r="AAV191"/>
      <c r="AAW191"/>
      <c r="AAX191"/>
      <c r="AAY191"/>
      <c r="AAZ191"/>
      <c r="ABA191"/>
      <c r="ABB191"/>
      <c r="ABC191"/>
      <c r="ABD191"/>
      <c r="ABE191"/>
      <c r="ABF191"/>
      <c r="ABG191"/>
      <c r="ABH191"/>
      <c r="ABI191"/>
      <c r="ABJ191"/>
      <c r="ABK191"/>
      <c r="ABL191"/>
      <c r="ABM191"/>
      <c r="ABN191"/>
      <c r="ABO191"/>
      <c r="ABP191"/>
      <c r="ABQ191"/>
      <c r="ABR191"/>
      <c r="ABS191"/>
      <c r="ABT191"/>
      <c r="ABU191"/>
      <c r="ABV191"/>
      <c r="ABW191"/>
      <c r="ABX191"/>
      <c r="ABY191"/>
      <c r="ABZ191"/>
      <c r="ACA191"/>
      <c r="ACB191"/>
      <c r="ACC191"/>
      <c r="ACD191"/>
      <c r="ACE191"/>
      <c r="ACF191"/>
      <c r="ACG191"/>
      <c r="ACH191"/>
      <c r="ACI191"/>
      <c r="ACJ191"/>
      <c r="ACK191"/>
      <c r="ACL191"/>
      <c r="ACM191"/>
      <c r="ACN191"/>
      <c r="ACO191"/>
      <c r="ACP191"/>
      <c r="ACQ191"/>
      <c r="ACR191"/>
      <c r="ACS191"/>
      <c r="ACT191"/>
      <c r="ACU191"/>
      <c r="ACV191"/>
      <c r="ACW191"/>
      <c r="ACX191"/>
      <c r="ACY191"/>
      <c r="ACZ191"/>
      <c r="ADA191"/>
      <c r="ADB191"/>
      <c r="ADC191"/>
      <c r="ADD191"/>
      <c r="ADE191"/>
      <c r="ADF191"/>
      <c r="ADG191"/>
      <c r="ADH191"/>
      <c r="ADI191"/>
      <c r="ADJ191"/>
      <c r="ADK191"/>
      <c r="ADL191"/>
      <c r="ADM191"/>
      <c r="ADN191"/>
      <c r="ADO191"/>
      <c r="ADP191"/>
      <c r="ADQ191"/>
      <c r="ADR191"/>
      <c r="ADS191"/>
      <c r="ADT191"/>
      <c r="ADU191"/>
      <c r="ADV191"/>
      <c r="ADW191"/>
      <c r="ADX191"/>
      <c r="ADY191"/>
      <c r="ADZ191"/>
      <c r="AEA191"/>
      <c r="AEB191"/>
      <c r="AEC191"/>
      <c r="AED191"/>
      <c r="AEE191"/>
      <c r="AEF191"/>
      <c r="AEG191"/>
      <c r="AEH191"/>
      <c r="AEI191"/>
      <c r="AEJ191"/>
      <c r="AEK191"/>
      <c r="AEL191"/>
      <c r="AEM191"/>
      <c r="AEN191"/>
      <c r="AEO191"/>
      <c r="AEP191"/>
      <c r="AEQ191"/>
      <c r="AER191"/>
      <c r="AES191"/>
      <c r="AET191"/>
      <c r="AEU191"/>
      <c r="AEV191"/>
      <c r="AEW191"/>
      <c r="AEX191"/>
      <c r="AEY191"/>
      <c r="AEZ191"/>
      <c r="AFA191"/>
      <c r="AFB191"/>
      <c r="AFC191"/>
      <c r="AFD191"/>
      <c r="AFE191"/>
      <c r="AFF191"/>
      <c r="AFG191"/>
      <c r="AFH191"/>
      <c r="AFI191"/>
      <c r="AFJ191"/>
      <c r="AFK191"/>
      <c r="AFL191"/>
      <c r="AFM191"/>
      <c r="AFN191"/>
      <c r="AFO191"/>
      <c r="AFP191"/>
      <c r="AFQ191"/>
      <c r="AFR191"/>
      <c r="AFS191"/>
      <c r="AFT191"/>
      <c r="AFU191"/>
      <c r="AFV191"/>
      <c r="AFW191"/>
      <c r="AFX191"/>
      <c r="AFY191"/>
      <c r="AFZ191"/>
      <c r="AGA191"/>
      <c r="AGB191"/>
      <c r="AGC191"/>
      <c r="AGD191"/>
      <c r="AGE191"/>
      <c r="AGF191"/>
      <c r="AGG191"/>
      <c r="AGH191"/>
      <c r="AGI191"/>
      <c r="AGJ191"/>
      <c r="AGK191"/>
      <c r="AGL191"/>
      <c r="AGM191"/>
      <c r="AGN191"/>
      <c r="AGO191"/>
      <c r="AGP191"/>
      <c r="AGQ191"/>
      <c r="AGR191"/>
      <c r="AGS191"/>
      <c r="AGT191"/>
      <c r="AGU191"/>
      <c r="AGV191"/>
      <c r="AGW191"/>
      <c r="AGX191"/>
      <c r="AGY191"/>
      <c r="AGZ191"/>
      <c r="AHA191"/>
      <c r="AHB191"/>
      <c r="AHC191"/>
      <c r="AHD191"/>
      <c r="AHE191"/>
      <c r="AHF191"/>
      <c r="AHG191"/>
      <c r="AHH191"/>
      <c r="AHI191"/>
      <c r="AHJ191"/>
      <c r="AHK191"/>
      <c r="AHL191"/>
      <c r="AHM191"/>
      <c r="AHN191"/>
      <c r="AHO191"/>
      <c r="AHP191"/>
      <c r="AHQ191"/>
      <c r="AHR191"/>
      <c r="AHS191"/>
      <c r="AHT191"/>
      <c r="AHU191"/>
      <c r="AHV191"/>
      <c r="AHW191"/>
      <c r="AHX191"/>
      <c r="AHY191"/>
      <c r="AHZ191"/>
      <c r="AIA191"/>
      <c r="AIB191"/>
      <c r="AIC191"/>
      <c r="AID191"/>
      <c r="AIE191"/>
      <c r="AIF191"/>
      <c r="AIG191"/>
      <c r="AIH191"/>
      <c r="AII191"/>
      <c r="AIJ191"/>
      <c r="AIK191"/>
      <c r="AIL191"/>
      <c r="AIM191"/>
      <c r="AIN191"/>
      <c r="AIO191"/>
      <c r="AIP191"/>
      <c r="AIQ191"/>
      <c r="AIR191"/>
      <c r="AIS191"/>
      <c r="AIT191"/>
      <c r="AIU191"/>
      <c r="AIV191"/>
      <c r="AIW191"/>
      <c r="AIX191"/>
      <c r="AIY191"/>
      <c r="AIZ191"/>
      <c r="AJA191"/>
      <c r="AJB191"/>
      <c r="AJC191"/>
      <c r="AJD191"/>
      <c r="AJE191"/>
      <c r="AJF191"/>
      <c r="AJG191"/>
      <c r="AJH191"/>
      <c r="AJI191"/>
      <c r="AJJ191"/>
      <c r="AJK191"/>
      <c r="AJL191"/>
      <c r="AJM191"/>
      <c r="AJN191"/>
      <c r="AJO191"/>
      <c r="AJP191"/>
      <c r="AJQ191"/>
      <c r="AJR191"/>
      <c r="AJS191"/>
      <c r="AJT191"/>
      <c r="AJU191"/>
      <c r="AJV191"/>
      <c r="AJW191"/>
      <c r="AJX191"/>
      <c r="AJY191"/>
      <c r="AJZ191"/>
      <c r="AKA191"/>
      <c r="AKB191"/>
      <c r="AKC191"/>
      <c r="AKD191"/>
      <c r="AKE191"/>
      <c r="AKF191"/>
      <c r="AKG191"/>
      <c r="AKH191"/>
      <c r="AKI191"/>
      <c r="AKJ191"/>
      <c r="AKK191"/>
      <c r="AKL191"/>
      <c r="AKM191"/>
      <c r="AKN191"/>
      <c r="AKO191"/>
      <c r="AKP191"/>
      <c r="AKQ191"/>
      <c r="AKR191"/>
      <c r="AKS191"/>
      <c r="AKT191"/>
      <c r="AKU191"/>
      <c r="AKV191"/>
      <c r="AKW191"/>
      <c r="AKX191"/>
      <c r="AKY191"/>
      <c r="AKZ191"/>
      <c r="ALA191"/>
      <c r="ALB191"/>
      <c r="ALC191"/>
      <c r="ALD191"/>
      <c r="ALE191"/>
      <c r="ALF191"/>
      <c r="ALG191"/>
      <c r="ALH191"/>
      <c r="ALI191"/>
      <c r="ALJ191"/>
      <c r="ALK191"/>
      <c r="ALL191"/>
      <c r="ALM191"/>
      <c r="ALN191"/>
      <c r="ALO191"/>
      <c r="ALP191"/>
      <c r="ALQ191"/>
      <c r="ALR191"/>
      <c r="ALS191"/>
      <c r="ALT191"/>
      <c r="ALU191"/>
      <c r="ALV191"/>
      <c r="ALW191"/>
      <c r="ALX191"/>
      <c r="ALY191"/>
      <c r="ALZ191"/>
      <c r="AMA191"/>
      <c r="AMB191"/>
      <c r="AMC191"/>
      <c r="AMD191"/>
      <c r="AME191"/>
      <c r="AMF191"/>
      <c r="AMG191"/>
      <c r="AMH191"/>
      <c r="AMI191"/>
      <c r="AMJ191"/>
      <c r="AMK191"/>
      <c r="AML191"/>
      <c r="AMM191"/>
      <c r="AMN191"/>
      <c r="AMO191"/>
    </row>
    <row r="192" spans="1:1029">
      <c r="A192" s="20" t="str">
        <f>SUBSTITUTE(SUBSTITUTE(CONCATENATE(I192,IF(L192="Identifier","ID",L192))," ",""),"_","")</f>
        <v>AppliesToPurpose</v>
      </c>
      <c r="B192" s="21" t="s">
        <v>1498</v>
      </c>
      <c r="C192" s="23" t="s">
        <v>1522</v>
      </c>
      <c r="D192" s="20"/>
      <c r="E192" s="20"/>
      <c r="F192" s="20" t="str">
        <f>CONCATENATE( IF(G192="","",CONCATENATE(G192,"_ ")),H192,". ",IF(I192="","",CONCATENATE(I192,"_ ")),L192,IF(I192="","",CONCATENATE(". ",M192)))</f>
        <v>Purpose Change. Applies To_ Purpose. Purpose</v>
      </c>
      <c r="G192" s="20"/>
      <c r="H192" s="20" t="s">
        <v>1521</v>
      </c>
      <c r="I192" s="20" t="s">
        <v>1528</v>
      </c>
      <c r="J192" s="20"/>
      <c r="K192" s="20"/>
      <c r="L192" s="20" t="str">
        <f>CONCATENATE(IF(P192="","",CONCATENATE(P192,"_ ")),Q192)</f>
        <v>Purpose</v>
      </c>
      <c r="M192" s="20" t="str">
        <f>L192</f>
        <v>Purpose</v>
      </c>
      <c r="N192" s="20"/>
      <c r="O192" s="20"/>
      <c r="P192" s="20"/>
      <c r="Q192" s="22" t="s">
        <v>1529</v>
      </c>
      <c r="R192" s="20" t="s">
        <v>1507</v>
      </c>
      <c r="S192" s="23" t="s">
        <v>1530</v>
      </c>
      <c r="T192" s="23"/>
      <c r="U192" s="23"/>
      <c r="V192" s="23"/>
      <c r="W192" s="23"/>
      <c r="X192" s="23"/>
      <c r="Y192" s="23" t="s">
        <v>1485</v>
      </c>
      <c r="Z192" s="23"/>
      <c r="AA192" s="23"/>
      <c r="AB192" s="23"/>
      <c r="AC192" s="23"/>
      <c r="AD192" s="23"/>
      <c r="AE192" s="23"/>
      <c r="AF192" s="22">
        <v>20180228</v>
      </c>
      <c r="AG192"/>
      <c r="AH192"/>
      <c r="AI192"/>
      <c r="AJ192"/>
      <c r="AK192"/>
      <c r="AL192"/>
      <c r="AM192"/>
      <c r="AN192"/>
      <c r="AO192"/>
      <c r="AP192"/>
      <c r="AQ192"/>
      <c r="AR192"/>
      <c r="AS192"/>
      <c r="AT192"/>
      <c r="AU192"/>
      <c r="AV192"/>
      <c r="AW192"/>
      <c r="AX192"/>
      <c r="AY192"/>
      <c r="AZ192"/>
      <c r="BA192"/>
      <c r="BB192"/>
      <c r="BC192"/>
      <c r="BD192"/>
      <c r="BE192"/>
      <c r="BF192"/>
      <c r="BG192"/>
      <c r="BH192"/>
      <c r="BI192"/>
      <c r="BJ192"/>
      <c r="BK192"/>
      <c r="BL192"/>
      <c r="BM192"/>
      <c r="BN192"/>
      <c r="BO192"/>
      <c r="BP192"/>
      <c r="BQ192"/>
      <c r="BR192"/>
      <c r="BS192"/>
      <c r="BT192"/>
      <c r="BU192"/>
      <c r="BV192"/>
      <c r="BW192"/>
      <c r="BX192"/>
      <c r="BY192"/>
      <c r="BZ192"/>
      <c r="CA192"/>
      <c r="CB192"/>
      <c r="CC192"/>
      <c r="CD192"/>
      <c r="CE192"/>
      <c r="CF192"/>
      <c r="CG192"/>
      <c r="CH192"/>
      <c r="CI192"/>
      <c r="CJ192"/>
      <c r="CK192"/>
      <c r="CL192"/>
      <c r="CM192"/>
      <c r="CN192"/>
      <c r="CO192"/>
      <c r="CP192"/>
      <c r="CQ192"/>
      <c r="CR192"/>
      <c r="CS192"/>
      <c r="CT192"/>
      <c r="CU192"/>
      <c r="CV192"/>
      <c r="CW192"/>
      <c r="CX192"/>
      <c r="CY192"/>
      <c r="CZ192"/>
      <c r="DA192"/>
      <c r="DB192"/>
      <c r="DC192"/>
      <c r="DD192"/>
      <c r="DE192"/>
      <c r="DF192"/>
      <c r="DG192"/>
      <c r="DH192"/>
      <c r="DI192"/>
      <c r="DJ192"/>
      <c r="DK192"/>
      <c r="DL192"/>
      <c r="DM192"/>
      <c r="DN192"/>
      <c r="DO192"/>
      <c r="DP192"/>
      <c r="DQ192"/>
      <c r="DR192"/>
      <c r="DS192"/>
      <c r="DT192"/>
      <c r="DU192"/>
      <c r="DV192"/>
      <c r="DW192"/>
      <c r="DX192"/>
      <c r="DY192"/>
      <c r="DZ192"/>
      <c r="EA192"/>
      <c r="EB192"/>
      <c r="EC192"/>
      <c r="ED192"/>
      <c r="EE192"/>
      <c r="EF192"/>
      <c r="EG192"/>
      <c r="EH192"/>
      <c r="EI192"/>
      <c r="EJ192"/>
      <c r="EK192"/>
      <c r="EL192"/>
      <c r="EM192"/>
      <c r="EN192"/>
      <c r="EO192"/>
      <c r="EP192"/>
      <c r="EQ192"/>
      <c r="ER192"/>
      <c r="ES192"/>
      <c r="ET192"/>
      <c r="EU192"/>
      <c r="EV192"/>
      <c r="EW192"/>
      <c r="EX192"/>
      <c r="EY192"/>
      <c r="EZ192"/>
      <c r="FA192"/>
      <c r="FB192"/>
      <c r="FC192"/>
      <c r="FD192"/>
      <c r="FE192"/>
      <c r="FF192"/>
      <c r="FG192"/>
      <c r="FH192"/>
      <c r="FI192"/>
      <c r="FJ192"/>
      <c r="FK192"/>
      <c r="FL192"/>
      <c r="FM192"/>
      <c r="FN192"/>
      <c r="FO192"/>
      <c r="FP192"/>
      <c r="FQ192"/>
      <c r="FR192"/>
      <c r="FS192"/>
      <c r="FT192"/>
      <c r="FU192"/>
      <c r="FV192"/>
      <c r="FW192"/>
      <c r="FX192"/>
      <c r="FY192"/>
      <c r="FZ192"/>
      <c r="GA192"/>
      <c r="GB192"/>
      <c r="GC192"/>
      <c r="GD192"/>
      <c r="GE192"/>
      <c r="GF192"/>
      <c r="GG192"/>
      <c r="GH192"/>
      <c r="GI192"/>
      <c r="GJ192"/>
      <c r="GK192"/>
      <c r="GL192"/>
      <c r="GM192"/>
      <c r="GN192"/>
      <c r="GO192"/>
      <c r="GP192"/>
      <c r="GQ192"/>
      <c r="GR192"/>
      <c r="GS192"/>
      <c r="GT192"/>
      <c r="GU192"/>
      <c r="GV192"/>
      <c r="GW192"/>
      <c r="GX192"/>
      <c r="GY192"/>
      <c r="GZ192"/>
      <c r="HA192"/>
      <c r="HB192"/>
      <c r="HC192"/>
      <c r="HD192"/>
      <c r="HE192"/>
      <c r="HF192"/>
      <c r="HG192"/>
      <c r="HH192"/>
      <c r="HI192"/>
      <c r="HJ192"/>
      <c r="HK192"/>
      <c r="HL192"/>
      <c r="HM192"/>
      <c r="HN192"/>
      <c r="HO192"/>
      <c r="HP192"/>
      <c r="HQ192"/>
      <c r="HR192"/>
      <c r="HS192"/>
      <c r="HT192"/>
      <c r="HU192"/>
      <c r="HV192"/>
      <c r="HW192"/>
      <c r="HX192"/>
      <c r="HY192"/>
      <c r="HZ192"/>
      <c r="IA192"/>
      <c r="IB192"/>
      <c r="IC192"/>
      <c r="ID192"/>
      <c r="IE192"/>
      <c r="IF192"/>
      <c r="IG192"/>
      <c r="IH192"/>
      <c r="II192"/>
      <c r="IJ192"/>
      <c r="IK192"/>
      <c r="IL192"/>
      <c r="IM192"/>
      <c r="IN192"/>
      <c r="IO192"/>
      <c r="IP192"/>
      <c r="IQ192"/>
      <c r="IR192"/>
      <c r="IS192"/>
      <c r="IT192"/>
      <c r="IU192"/>
      <c r="IV192"/>
      <c r="IW192"/>
      <c r="IX192"/>
      <c r="IY192"/>
      <c r="IZ192"/>
      <c r="JA192"/>
      <c r="JB192"/>
      <c r="JC192"/>
      <c r="JD192"/>
      <c r="JE192"/>
      <c r="JF192"/>
      <c r="JG192"/>
      <c r="JH192"/>
      <c r="JI192"/>
      <c r="JJ192"/>
      <c r="JK192"/>
      <c r="JL192"/>
      <c r="JM192"/>
      <c r="JN192"/>
      <c r="JO192"/>
      <c r="JP192"/>
      <c r="JQ192"/>
      <c r="JR192"/>
      <c r="JS192"/>
      <c r="JT192"/>
      <c r="JU192"/>
      <c r="JV192"/>
      <c r="JW192"/>
      <c r="JX192"/>
      <c r="JY192"/>
      <c r="JZ192"/>
      <c r="KA192"/>
      <c r="KB192"/>
      <c r="KC192"/>
      <c r="KD192"/>
      <c r="KE192"/>
      <c r="KF192"/>
      <c r="KG192"/>
      <c r="KH192"/>
      <c r="KI192"/>
      <c r="KJ192"/>
      <c r="KK192"/>
      <c r="KL192"/>
      <c r="KM192"/>
      <c r="KN192"/>
      <c r="KO192"/>
      <c r="KP192"/>
      <c r="KQ192"/>
      <c r="KR192"/>
      <c r="KS192"/>
      <c r="KT192"/>
      <c r="KU192"/>
      <c r="KV192"/>
      <c r="KW192"/>
      <c r="KX192"/>
      <c r="KY192"/>
      <c r="KZ192"/>
      <c r="LA192"/>
      <c r="LB192"/>
      <c r="LC192"/>
      <c r="LD192"/>
      <c r="LE192"/>
      <c r="LF192"/>
      <c r="LG192"/>
      <c r="LH192"/>
      <c r="LI192"/>
      <c r="LJ192"/>
      <c r="LK192"/>
      <c r="LL192"/>
      <c r="LM192"/>
      <c r="LN192"/>
      <c r="LO192"/>
      <c r="LP192"/>
      <c r="LQ192"/>
      <c r="LR192"/>
      <c r="LS192"/>
      <c r="LT192"/>
      <c r="LU192"/>
      <c r="LV192"/>
      <c r="LW192"/>
      <c r="LX192"/>
      <c r="LY192"/>
      <c r="LZ192"/>
      <c r="MA192"/>
      <c r="MB192"/>
      <c r="MC192"/>
      <c r="MD192"/>
      <c r="ME192"/>
      <c r="MF192"/>
      <c r="MG192"/>
      <c r="MH192"/>
      <c r="MI192"/>
      <c r="MJ192"/>
      <c r="MK192"/>
      <c r="ML192"/>
      <c r="MM192"/>
      <c r="MN192"/>
      <c r="MO192"/>
      <c r="MP192"/>
      <c r="MQ192"/>
      <c r="MR192"/>
      <c r="MS192"/>
      <c r="MT192"/>
      <c r="MU192"/>
      <c r="MV192"/>
      <c r="MW192"/>
      <c r="MX192"/>
      <c r="MY192"/>
      <c r="MZ192"/>
      <c r="NA192"/>
      <c r="NB192"/>
      <c r="NC192"/>
      <c r="ND192"/>
      <c r="NE192"/>
      <c r="NF192"/>
      <c r="NG192"/>
      <c r="NH192"/>
      <c r="NI192"/>
      <c r="NJ192"/>
      <c r="NK192"/>
      <c r="NL192"/>
      <c r="NM192"/>
      <c r="NN192"/>
      <c r="NO192"/>
      <c r="NP192"/>
      <c r="NQ192"/>
      <c r="NR192"/>
      <c r="NS192"/>
      <c r="NT192"/>
      <c r="NU192"/>
      <c r="NV192"/>
      <c r="NW192"/>
      <c r="NX192"/>
      <c r="NY192"/>
      <c r="NZ192"/>
      <c r="OA192"/>
      <c r="OB192"/>
      <c r="OC192"/>
      <c r="OD192"/>
      <c r="OE192"/>
      <c r="OF192"/>
      <c r="OG192"/>
      <c r="OH192"/>
      <c r="OI192"/>
      <c r="OJ192"/>
      <c r="OK192"/>
      <c r="OL192"/>
      <c r="OM192"/>
      <c r="ON192"/>
      <c r="OO192"/>
      <c r="OP192"/>
      <c r="OQ192"/>
      <c r="OR192"/>
      <c r="OS192"/>
      <c r="OT192"/>
      <c r="OU192"/>
      <c r="OV192"/>
      <c r="OW192"/>
      <c r="OX192"/>
      <c r="OY192"/>
      <c r="OZ192"/>
      <c r="PA192"/>
      <c r="PB192"/>
      <c r="PC192"/>
      <c r="PD192"/>
      <c r="PE192"/>
      <c r="PF192"/>
      <c r="PG192"/>
      <c r="PH192"/>
      <c r="PI192"/>
      <c r="PJ192"/>
      <c r="PK192"/>
      <c r="PL192"/>
      <c r="PM192"/>
      <c r="PN192"/>
      <c r="PO192"/>
      <c r="PP192"/>
      <c r="PQ192"/>
      <c r="PR192"/>
      <c r="PS192"/>
      <c r="PT192"/>
      <c r="PU192"/>
      <c r="PV192"/>
      <c r="PW192"/>
      <c r="PX192"/>
      <c r="PY192"/>
      <c r="PZ192"/>
      <c r="QA192"/>
      <c r="QB192"/>
      <c r="QC192"/>
      <c r="QD192"/>
      <c r="QE192"/>
      <c r="QF192"/>
      <c r="QG192"/>
      <c r="QH192"/>
      <c r="QI192"/>
      <c r="QJ192"/>
      <c r="QK192"/>
      <c r="QL192"/>
      <c r="QM192"/>
      <c r="QN192"/>
      <c r="QO192"/>
      <c r="QP192"/>
      <c r="QQ192"/>
      <c r="QR192"/>
      <c r="QS192"/>
      <c r="QT192"/>
      <c r="QU192"/>
      <c r="QV192"/>
      <c r="QW192"/>
      <c r="QX192"/>
      <c r="QY192"/>
      <c r="QZ192"/>
      <c r="RA192"/>
      <c r="RB192"/>
      <c r="RC192"/>
      <c r="RD192"/>
      <c r="RE192"/>
      <c r="RF192"/>
      <c r="RG192"/>
      <c r="RH192"/>
      <c r="RI192"/>
      <c r="RJ192"/>
      <c r="RK192"/>
      <c r="RL192"/>
      <c r="RM192"/>
      <c r="RN192"/>
      <c r="RO192"/>
      <c r="RP192"/>
      <c r="RQ192"/>
      <c r="RR192"/>
      <c r="RS192"/>
      <c r="RT192"/>
      <c r="RU192"/>
      <c r="RV192"/>
      <c r="RW192"/>
      <c r="RX192"/>
      <c r="RY192"/>
      <c r="RZ192"/>
      <c r="SA192"/>
      <c r="SB192"/>
      <c r="SC192"/>
      <c r="SD192"/>
      <c r="SE192"/>
      <c r="SF192"/>
      <c r="SG192"/>
      <c r="SH192"/>
      <c r="SI192"/>
      <c r="SJ192"/>
      <c r="SK192"/>
      <c r="SL192"/>
      <c r="SM192"/>
      <c r="SN192"/>
      <c r="SO192"/>
      <c r="SP192"/>
      <c r="SQ192"/>
      <c r="SR192"/>
      <c r="SS192"/>
      <c r="ST192"/>
      <c r="SU192"/>
      <c r="SV192"/>
      <c r="SW192"/>
      <c r="SX192"/>
      <c r="SY192"/>
      <c r="SZ192"/>
      <c r="TA192"/>
      <c r="TB192"/>
      <c r="TC192"/>
      <c r="TD192"/>
      <c r="TE192"/>
      <c r="TF192"/>
      <c r="TG192"/>
      <c r="TH192"/>
      <c r="TI192"/>
      <c r="TJ192"/>
      <c r="TK192"/>
      <c r="TL192"/>
      <c r="TM192"/>
      <c r="TN192"/>
      <c r="TO192"/>
      <c r="TP192"/>
      <c r="TQ192"/>
      <c r="TR192"/>
      <c r="TS192"/>
      <c r="TT192"/>
      <c r="TU192"/>
      <c r="TV192"/>
      <c r="TW192"/>
      <c r="TX192"/>
      <c r="TY192"/>
      <c r="TZ192"/>
      <c r="UA192"/>
      <c r="UB192"/>
      <c r="UC192"/>
      <c r="UD192"/>
      <c r="UE192"/>
      <c r="UF192"/>
      <c r="UG192"/>
      <c r="UH192"/>
      <c r="UI192"/>
      <c r="UJ192"/>
      <c r="UK192"/>
      <c r="UL192"/>
      <c r="UM192"/>
      <c r="UN192"/>
      <c r="UO192"/>
      <c r="UP192"/>
      <c r="UQ192"/>
      <c r="UR192"/>
      <c r="US192"/>
      <c r="UT192"/>
      <c r="UU192"/>
      <c r="UV192"/>
      <c r="UW192"/>
      <c r="UX192"/>
      <c r="UY192"/>
      <c r="UZ192"/>
      <c r="VA192"/>
      <c r="VB192"/>
      <c r="VC192"/>
      <c r="VD192"/>
      <c r="VE192"/>
      <c r="VF192"/>
      <c r="VG192"/>
      <c r="VH192"/>
      <c r="VI192"/>
      <c r="VJ192"/>
      <c r="VK192"/>
      <c r="VL192"/>
      <c r="VM192"/>
      <c r="VN192"/>
      <c r="VO192"/>
      <c r="VP192"/>
      <c r="VQ192"/>
      <c r="VR192"/>
      <c r="VS192"/>
      <c r="VT192"/>
      <c r="VU192"/>
      <c r="VV192"/>
      <c r="VW192"/>
      <c r="VX192"/>
      <c r="VY192"/>
      <c r="VZ192"/>
      <c r="WA192"/>
      <c r="WB192"/>
      <c r="WC192"/>
      <c r="WD192"/>
      <c r="WE192"/>
      <c r="WF192"/>
      <c r="WG192"/>
      <c r="WH192"/>
      <c r="WI192"/>
      <c r="WJ192"/>
      <c r="WK192"/>
      <c r="WL192"/>
      <c r="WM192"/>
      <c r="WN192"/>
      <c r="WO192"/>
      <c r="WP192"/>
      <c r="WQ192"/>
      <c r="WR192"/>
      <c r="WS192"/>
      <c r="WT192"/>
      <c r="WU192"/>
      <c r="WV192"/>
      <c r="WW192"/>
      <c r="WX192"/>
      <c r="WY192"/>
      <c r="WZ192"/>
      <c r="XA192"/>
      <c r="XB192"/>
      <c r="XC192"/>
      <c r="XD192"/>
      <c r="XE192"/>
      <c r="XF192"/>
      <c r="XG192"/>
      <c r="XH192"/>
      <c r="XI192"/>
      <c r="XJ192"/>
      <c r="XK192"/>
      <c r="XL192"/>
      <c r="XM192"/>
      <c r="XN192"/>
      <c r="XO192"/>
      <c r="XP192"/>
      <c r="XQ192"/>
      <c r="XR192"/>
      <c r="XS192"/>
      <c r="XT192"/>
      <c r="XU192"/>
      <c r="XV192"/>
      <c r="XW192"/>
      <c r="XX192"/>
      <c r="XY192"/>
      <c r="XZ192"/>
      <c r="YA192"/>
      <c r="YB192"/>
      <c r="YC192"/>
      <c r="YD192"/>
      <c r="YE192"/>
      <c r="YF192"/>
      <c r="YG192"/>
      <c r="YH192"/>
      <c r="YI192"/>
      <c r="YJ192"/>
      <c r="YK192"/>
      <c r="YL192"/>
      <c r="YM192"/>
      <c r="YN192"/>
      <c r="YO192"/>
      <c r="YP192"/>
      <c r="YQ192"/>
      <c r="YR192"/>
      <c r="YS192"/>
      <c r="YT192"/>
      <c r="YU192"/>
      <c r="YV192"/>
      <c r="YW192"/>
      <c r="YX192"/>
      <c r="YY192"/>
      <c r="YZ192"/>
      <c r="ZA192"/>
      <c r="ZB192"/>
      <c r="ZC192"/>
      <c r="ZD192"/>
      <c r="ZE192"/>
      <c r="ZF192"/>
      <c r="ZG192"/>
      <c r="ZH192"/>
      <c r="ZI192"/>
      <c r="ZJ192"/>
      <c r="ZK192"/>
      <c r="ZL192"/>
      <c r="ZM192"/>
      <c r="ZN192"/>
      <c r="ZO192"/>
      <c r="ZP192"/>
      <c r="ZQ192"/>
      <c r="ZR192"/>
      <c r="ZS192"/>
      <c r="ZT192"/>
      <c r="ZU192"/>
      <c r="ZV192"/>
      <c r="ZW192"/>
      <c r="ZX192"/>
      <c r="ZY192"/>
      <c r="ZZ192"/>
      <c r="AAA192"/>
      <c r="AAB192"/>
      <c r="AAC192"/>
      <c r="AAD192"/>
      <c r="AAE192"/>
      <c r="AAF192"/>
      <c r="AAG192"/>
      <c r="AAH192"/>
      <c r="AAI192"/>
      <c r="AAJ192"/>
      <c r="AAK192"/>
      <c r="AAL192"/>
      <c r="AAM192"/>
      <c r="AAN192"/>
      <c r="AAO192"/>
      <c r="AAP192"/>
      <c r="AAQ192"/>
      <c r="AAR192"/>
      <c r="AAS192"/>
      <c r="AAT192"/>
      <c r="AAU192"/>
      <c r="AAV192"/>
      <c r="AAW192"/>
      <c r="AAX192"/>
      <c r="AAY192"/>
      <c r="AAZ192"/>
      <c r="ABA192"/>
      <c r="ABB192"/>
      <c r="ABC192"/>
      <c r="ABD192"/>
      <c r="ABE192"/>
      <c r="ABF192"/>
      <c r="ABG192"/>
      <c r="ABH192"/>
      <c r="ABI192"/>
      <c r="ABJ192"/>
      <c r="ABK192"/>
      <c r="ABL192"/>
      <c r="ABM192"/>
      <c r="ABN192"/>
      <c r="ABO192"/>
      <c r="ABP192"/>
      <c r="ABQ192"/>
      <c r="ABR192"/>
      <c r="ABS192"/>
      <c r="ABT192"/>
      <c r="ABU192"/>
      <c r="ABV192"/>
      <c r="ABW192"/>
      <c r="ABX192"/>
      <c r="ABY192"/>
      <c r="ABZ192"/>
      <c r="ACA192"/>
      <c r="ACB192"/>
      <c r="ACC192"/>
      <c r="ACD192"/>
      <c r="ACE192"/>
      <c r="ACF192"/>
      <c r="ACG192"/>
      <c r="ACH192"/>
      <c r="ACI192"/>
      <c r="ACJ192"/>
      <c r="ACK192"/>
      <c r="ACL192"/>
      <c r="ACM192"/>
      <c r="ACN192"/>
      <c r="ACO192"/>
      <c r="ACP192"/>
      <c r="ACQ192"/>
      <c r="ACR192"/>
      <c r="ACS192"/>
      <c r="ACT192"/>
      <c r="ACU192"/>
      <c r="ACV192"/>
      <c r="ACW192"/>
      <c r="ACX192"/>
      <c r="ACY192"/>
      <c r="ACZ192"/>
      <c r="ADA192"/>
      <c r="ADB192"/>
      <c r="ADC192"/>
      <c r="ADD192"/>
      <c r="ADE192"/>
      <c r="ADF192"/>
      <c r="ADG192"/>
      <c r="ADH192"/>
      <c r="ADI192"/>
      <c r="ADJ192"/>
      <c r="ADK192"/>
      <c r="ADL192"/>
      <c r="ADM192"/>
      <c r="ADN192"/>
      <c r="ADO192"/>
      <c r="ADP192"/>
      <c r="ADQ192"/>
      <c r="ADR192"/>
      <c r="ADS192"/>
      <c r="ADT192"/>
      <c r="ADU192"/>
      <c r="ADV192"/>
      <c r="ADW192"/>
      <c r="ADX192"/>
      <c r="ADY192"/>
      <c r="ADZ192"/>
      <c r="AEA192"/>
      <c r="AEB192"/>
      <c r="AEC192"/>
      <c r="AED192"/>
      <c r="AEE192"/>
      <c r="AEF192"/>
      <c r="AEG192"/>
      <c r="AEH192"/>
      <c r="AEI192"/>
      <c r="AEJ192"/>
      <c r="AEK192"/>
      <c r="AEL192"/>
      <c r="AEM192"/>
      <c r="AEN192"/>
      <c r="AEO192"/>
      <c r="AEP192"/>
      <c r="AEQ192"/>
      <c r="AER192"/>
      <c r="AES192"/>
      <c r="AET192"/>
      <c r="AEU192"/>
      <c r="AEV192"/>
      <c r="AEW192"/>
      <c r="AEX192"/>
      <c r="AEY192"/>
      <c r="AEZ192"/>
      <c r="AFA192"/>
      <c r="AFB192"/>
      <c r="AFC192"/>
      <c r="AFD192"/>
      <c r="AFE192"/>
      <c r="AFF192"/>
      <c r="AFG192"/>
      <c r="AFH192"/>
      <c r="AFI192"/>
      <c r="AFJ192"/>
      <c r="AFK192"/>
      <c r="AFL192"/>
      <c r="AFM192"/>
      <c r="AFN192"/>
      <c r="AFO192"/>
      <c r="AFP192"/>
      <c r="AFQ192"/>
      <c r="AFR192"/>
      <c r="AFS192"/>
      <c r="AFT192"/>
      <c r="AFU192"/>
      <c r="AFV192"/>
      <c r="AFW192"/>
      <c r="AFX192"/>
      <c r="AFY192"/>
      <c r="AFZ192"/>
      <c r="AGA192"/>
      <c r="AGB192"/>
      <c r="AGC192"/>
      <c r="AGD192"/>
      <c r="AGE192"/>
      <c r="AGF192"/>
      <c r="AGG192"/>
      <c r="AGH192"/>
      <c r="AGI192"/>
      <c r="AGJ192"/>
      <c r="AGK192"/>
      <c r="AGL192"/>
      <c r="AGM192"/>
      <c r="AGN192"/>
      <c r="AGO192"/>
      <c r="AGP192"/>
      <c r="AGQ192"/>
      <c r="AGR192"/>
      <c r="AGS192"/>
      <c r="AGT192"/>
      <c r="AGU192"/>
      <c r="AGV192"/>
      <c r="AGW192"/>
      <c r="AGX192"/>
      <c r="AGY192"/>
      <c r="AGZ192"/>
      <c r="AHA192"/>
      <c r="AHB192"/>
      <c r="AHC192"/>
      <c r="AHD192"/>
      <c r="AHE192"/>
      <c r="AHF192"/>
      <c r="AHG192"/>
      <c r="AHH192"/>
      <c r="AHI192"/>
      <c r="AHJ192"/>
      <c r="AHK192"/>
      <c r="AHL192"/>
      <c r="AHM192"/>
      <c r="AHN192"/>
      <c r="AHO192"/>
      <c r="AHP192"/>
      <c r="AHQ192"/>
      <c r="AHR192"/>
      <c r="AHS192"/>
      <c r="AHT192"/>
      <c r="AHU192"/>
      <c r="AHV192"/>
      <c r="AHW192"/>
      <c r="AHX192"/>
      <c r="AHY192"/>
      <c r="AHZ192"/>
      <c r="AIA192"/>
      <c r="AIB192"/>
      <c r="AIC192"/>
      <c r="AID192"/>
      <c r="AIE192"/>
      <c r="AIF192"/>
      <c r="AIG192"/>
      <c r="AIH192"/>
      <c r="AII192"/>
      <c r="AIJ192"/>
      <c r="AIK192"/>
      <c r="AIL192"/>
      <c r="AIM192"/>
      <c r="AIN192"/>
      <c r="AIO192"/>
      <c r="AIP192"/>
      <c r="AIQ192"/>
      <c r="AIR192"/>
      <c r="AIS192"/>
      <c r="AIT192"/>
      <c r="AIU192"/>
      <c r="AIV192"/>
      <c r="AIW192"/>
      <c r="AIX192"/>
      <c r="AIY192"/>
      <c r="AIZ192"/>
      <c r="AJA192"/>
      <c r="AJB192"/>
      <c r="AJC192"/>
      <c r="AJD192"/>
      <c r="AJE192"/>
      <c r="AJF192"/>
      <c r="AJG192"/>
      <c r="AJH192"/>
      <c r="AJI192"/>
      <c r="AJJ192"/>
      <c r="AJK192"/>
      <c r="AJL192"/>
      <c r="AJM192"/>
      <c r="AJN192"/>
      <c r="AJO192"/>
      <c r="AJP192"/>
      <c r="AJQ192"/>
      <c r="AJR192"/>
      <c r="AJS192"/>
      <c r="AJT192"/>
      <c r="AJU192"/>
      <c r="AJV192"/>
      <c r="AJW192"/>
      <c r="AJX192"/>
      <c r="AJY192"/>
      <c r="AJZ192"/>
      <c r="AKA192"/>
      <c r="AKB192"/>
      <c r="AKC192"/>
      <c r="AKD192"/>
      <c r="AKE192"/>
      <c r="AKF192"/>
      <c r="AKG192"/>
      <c r="AKH192"/>
      <c r="AKI192"/>
      <c r="AKJ192"/>
      <c r="AKK192"/>
      <c r="AKL192"/>
      <c r="AKM192"/>
      <c r="AKN192"/>
      <c r="AKO192"/>
      <c r="AKP192"/>
      <c r="AKQ192"/>
      <c r="AKR192"/>
      <c r="AKS192"/>
      <c r="AKT192"/>
      <c r="AKU192"/>
      <c r="AKV192"/>
      <c r="AKW192"/>
      <c r="AKX192"/>
      <c r="AKY192"/>
      <c r="AKZ192"/>
      <c r="ALA192"/>
      <c r="ALB192"/>
      <c r="ALC192"/>
      <c r="ALD192"/>
      <c r="ALE192"/>
      <c r="ALF192"/>
      <c r="ALG192"/>
      <c r="ALH192"/>
      <c r="ALI192"/>
      <c r="ALJ192"/>
      <c r="ALK192"/>
      <c r="ALL192"/>
      <c r="ALM192"/>
      <c r="ALN192"/>
      <c r="ALO192"/>
      <c r="ALP192"/>
      <c r="ALQ192"/>
      <c r="ALR192"/>
      <c r="ALS192"/>
      <c r="ALT192"/>
      <c r="ALU192"/>
      <c r="ALV192"/>
      <c r="ALW192"/>
      <c r="ALX192"/>
      <c r="ALY192"/>
      <c r="ALZ192"/>
      <c r="AMA192"/>
      <c r="AMB192"/>
      <c r="AMC192"/>
      <c r="AMD192"/>
      <c r="AME192"/>
      <c r="AMF192"/>
      <c r="AMG192"/>
      <c r="AMH192"/>
      <c r="AMI192"/>
      <c r="AMJ192"/>
      <c r="AMK192"/>
      <c r="AML192"/>
      <c r="AMM192"/>
      <c r="AMN192"/>
      <c r="AMO192"/>
    </row>
    <row r="193" spans="1:1029" s="13" customFormat="1" ht="14.1" customHeight="1">
      <c r="A193" s="11" t="str">
        <f>SUBSTITUTE(CONCATENATE(G193,H193)," ","")</f>
        <v>ServiceProvider</v>
      </c>
      <c r="B193" s="12"/>
      <c r="C193" s="24" t="s">
        <v>1747</v>
      </c>
      <c r="D193" s="11" t="s">
        <v>1748</v>
      </c>
      <c r="E193" s="11"/>
      <c r="F193" s="11" t="str">
        <f>CONCATENATE(IF(G193="","",CONCATENATE(G193,"_ ")),H193,". Details")</f>
        <v>Service Provider. Details</v>
      </c>
      <c r="G193" s="11"/>
      <c r="H193" s="24" t="s">
        <v>1672</v>
      </c>
      <c r="I193" s="11"/>
      <c r="J193" s="11"/>
      <c r="K193" s="11"/>
      <c r="L193" s="11"/>
      <c r="M193" s="11"/>
      <c r="N193" s="11"/>
      <c r="O193" s="11"/>
      <c r="P193" s="11"/>
      <c r="Q193" s="11"/>
      <c r="R193" s="11" t="s">
        <v>1483</v>
      </c>
      <c r="S193" s="11" t="s">
        <v>1508</v>
      </c>
      <c r="T193" s="11"/>
      <c r="U193" s="11"/>
      <c r="V193" s="11"/>
      <c r="W193" s="11"/>
      <c r="X193" s="11"/>
      <c r="Y193" s="11" t="s">
        <v>1485</v>
      </c>
      <c r="Z193" s="11"/>
      <c r="AA193" s="11"/>
      <c r="AB193" s="11"/>
      <c r="AC193" s="11"/>
      <c r="AD193" s="11"/>
      <c r="AE193" s="11"/>
      <c r="AF193" s="11">
        <v>20180219</v>
      </c>
    </row>
    <row r="194" spans="1:1029" s="13" customFormat="1" ht="14.1" customHeight="1">
      <c r="A194" s="11" t="str">
        <f>SUBSTITUTE(CONCATENATE(G194,H194)," ","")</f>
        <v>TechnicalSpecification</v>
      </c>
      <c r="B194" s="12"/>
      <c r="C194" s="31" t="s">
        <v>1749</v>
      </c>
      <c r="D194" s="11"/>
      <c r="E194" s="11"/>
      <c r="F194" s="11" t="str">
        <f>CONCATENATE(IF(G194="","",CONCATENATE(G194,"_ ")),H194,". Details")</f>
        <v>Technical Specification. Details</v>
      </c>
      <c r="G194" s="11"/>
      <c r="H194" s="24" t="s">
        <v>1750</v>
      </c>
      <c r="I194" s="11"/>
      <c r="J194" s="11"/>
      <c r="K194" s="11"/>
      <c r="L194" s="11"/>
      <c r="M194" s="11"/>
      <c r="N194" s="11"/>
      <c r="O194" s="11"/>
      <c r="P194" s="11"/>
      <c r="Q194" s="11"/>
      <c r="R194" s="11" t="s">
        <v>1483</v>
      </c>
      <c r="S194" s="11" t="s">
        <v>2242</v>
      </c>
      <c r="T194" s="11"/>
      <c r="U194" s="11"/>
      <c r="V194" s="11"/>
      <c r="W194" s="11"/>
      <c r="X194" s="11"/>
      <c r="Y194" s="11" t="s">
        <v>1485</v>
      </c>
      <c r="Z194" s="11"/>
      <c r="AA194" s="11"/>
      <c r="AB194" s="11"/>
      <c r="AC194" s="11"/>
      <c r="AD194" s="11"/>
      <c r="AE194" s="11"/>
      <c r="AF194" s="11">
        <v>20180228</v>
      </c>
    </row>
    <row r="195" spans="1:1029">
      <c r="A195" s="20" t="str">
        <f>SUBSTITUTE(SUBSTITUTE(CONCATENATE(I195,IF(L195="Identifier","ID",L195))," ",""),"_","")</f>
        <v>HasDocumentReference</v>
      </c>
      <c r="B195" s="21" t="s">
        <v>1492</v>
      </c>
      <c r="C195" s="23" t="s">
        <v>1500</v>
      </c>
      <c r="D195" s="20"/>
      <c r="E195" s="20"/>
      <c r="F195" s="20" t="str">
        <f>CONCATENATE( IF(G195="","",CONCATENATE(G195,"_ ")),H195,". ",IF(I195="","",CONCATENATE(I195,"_ ")),L195,IF(I195="","",CONCATENATE(". ",M195)))</f>
        <v>Technical Specification. Has_ Document Reference. Document Reference</v>
      </c>
      <c r="G195" s="20"/>
      <c r="H195" s="20" t="s">
        <v>1750</v>
      </c>
      <c r="I195" s="20" t="s">
        <v>1519</v>
      </c>
      <c r="J195" s="20"/>
      <c r="K195" s="20"/>
      <c r="L195" s="20" t="str">
        <f>CONCATENATE(IF(P195="","",CONCATENATE(P195,"_ ")),Q195)</f>
        <v>Document Reference</v>
      </c>
      <c r="M195" s="20" t="str">
        <f>L195</f>
        <v>Document Reference</v>
      </c>
      <c r="N195" s="20"/>
      <c r="O195" s="20"/>
      <c r="P195" s="20"/>
      <c r="Q195" s="22" t="s">
        <v>1692</v>
      </c>
      <c r="R195" s="20" t="s">
        <v>1507</v>
      </c>
      <c r="S195" s="23"/>
      <c r="T195" s="23"/>
      <c r="U195" s="23"/>
      <c r="V195" s="23"/>
      <c r="W195" s="23"/>
      <c r="X195" s="23"/>
      <c r="Y195" s="23" t="s">
        <v>1485</v>
      </c>
      <c r="Z195" s="23"/>
      <c r="AA195" s="23" t="s">
        <v>1486</v>
      </c>
      <c r="AB195" s="23"/>
      <c r="AC195" s="23"/>
      <c r="AD195" s="23"/>
      <c r="AE195" s="23"/>
      <c r="AF195" s="22">
        <v>20180228</v>
      </c>
      <c r="AG195"/>
      <c r="AH195"/>
      <c r="AI195"/>
      <c r="AJ195"/>
      <c r="AK195"/>
      <c r="AL195"/>
      <c r="AM195"/>
      <c r="AN195"/>
      <c r="AO195"/>
      <c r="AP195"/>
      <c r="AQ195"/>
      <c r="AR195"/>
      <c r="AS195"/>
      <c r="AT195"/>
      <c r="AU195"/>
      <c r="AV195"/>
      <c r="AW195"/>
      <c r="AX195"/>
      <c r="AY195"/>
      <c r="AZ195"/>
      <c r="BA195"/>
      <c r="BB195"/>
      <c r="BC195"/>
      <c r="BD195"/>
      <c r="BE195"/>
      <c r="BF195"/>
      <c r="BG195"/>
      <c r="BH195"/>
      <c r="BI195"/>
      <c r="BJ195"/>
      <c r="BK195"/>
      <c r="BL195"/>
      <c r="BM195"/>
      <c r="BN195"/>
      <c r="BO195"/>
      <c r="BP195"/>
      <c r="BQ195"/>
      <c r="BR195"/>
      <c r="BS195"/>
      <c r="BT195"/>
      <c r="BU195"/>
      <c r="BV195"/>
      <c r="BW195"/>
      <c r="BX195"/>
      <c r="BY195"/>
      <c r="BZ195"/>
      <c r="CA195"/>
      <c r="CB195"/>
      <c r="CC195"/>
      <c r="CD195"/>
      <c r="CE195"/>
      <c r="CF195"/>
      <c r="CG195"/>
      <c r="CH195"/>
      <c r="CI195"/>
      <c r="CJ195"/>
      <c r="CK195"/>
      <c r="CL195"/>
      <c r="CM195"/>
      <c r="CN195"/>
      <c r="CO195"/>
      <c r="CP195"/>
      <c r="CQ195"/>
      <c r="CR195"/>
      <c r="CS195"/>
      <c r="CT195"/>
      <c r="CU195"/>
      <c r="CV195"/>
      <c r="CW195"/>
      <c r="CX195"/>
      <c r="CY195"/>
      <c r="CZ195"/>
      <c r="DA195"/>
      <c r="DB195"/>
      <c r="DC195"/>
      <c r="DD195"/>
      <c r="DE195"/>
      <c r="DF195"/>
      <c r="DG195"/>
      <c r="DH195"/>
      <c r="DI195"/>
      <c r="DJ195"/>
      <c r="DK195"/>
      <c r="DL195"/>
      <c r="DM195"/>
      <c r="DN195"/>
      <c r="DO195"/>
      <c r="DP195"/>
      <c r="DQ195"/>
      <c r="DR195"/>
      <c r="DS195"/>
      <c r="DT195"/>
      <c r="DU195"/>
      <c r="DV195"/>
      <c r="DW195"/>
      <c r="DX195"/>
      <c r="DY195"/>
      <c r="DZ195"/>
      <c r="EA195"/>
      <c r="EB195"/>
      <c r="EC195"/>
      <c r="ED195"/>
      <c r="EE195"/>
      <c r="EF195"/>
      <c r="EG195"/>
      <c r="EH195"/>
      <c r="EI195"/>
      <c r="EJ195"/>
      <c r="EK195"/>
      <c r="EL195"/>
      <c r="EM195"/>
      <c r="EN195"/>
      <c r="EO195"/>
      <c r="EP195"/>
      <c r="EQ195"/>
      <c r="ER195"/>
      <c r="ES195"/>
      <c r="ET195"/>
      <c r="EU195"/>
      <c r="EV195"/>
      <c r="EW195"/>
      <c r="EX195"/>
      <c r="EY195"/>
      <c r="EZ195"/>
      <c r="FA195"/>
      <c r="FB195"/>
      <c r="FC195"/>
      <c r="FD195"/>
      <c r="FE195"/>
      <c r="FF195"/>
      <c r="FG195"/>
      <c r="FH195"/>
      <c r="FI195"/>
      <c r="FJ195"/>
      <c r="FK195"/>
      <c r="FL195"/>
      <c r="FM195"/>
      <c r="FN195"/>
      <c r="FO195"/>
      <c r="FP195"/>
      <c r="FQ195"/>
      <c r="FR195"/>
      <c r="FS195"/>
      <c r="FT195"/>
      <c r="FU195"/>
      <c r="FV195"/>
      <c r="FW195"/>
      <c r="FX195"/>
      <c r="FY195"/>
      <c r="FZ195"/>
      <c r="GA195"/>
      <c r="GB195"/>
      <c r="GC195"/>
      <c r="GD195"/>
      <c r="GE195"/>
      <c r="GF195"/>
      <c r="GG195"/>
      <c r="GH195"/>
      <c r="GI195"/>
      <c r="GJ195"/>
      <c r="GK195"/>
      <c r="GL195"/>
      <c r="GM195"/>
      <c r="GN195"/>
      <c r="GO195"/>
      <c r="GP195"/>
      <c r="GQ195"/>
      <c r="GR195"/>
      <c r="GS195"/>
      <c r="GT195"/>
      <c r="GU195"/>
      <c r="GV195"/>
      <c r="GW195"/>
      <c r="GX195"/>
      <c r="GY195"/>
      <c r="GZ195"/>
      <c r="HA195"/>
      <c r="HB195"/>
      <c r="HC195"/>
      <c r="HD195"/>
      <c r="HE195"/>
      <c r="HF195"/>
      <c r="HG195"/>
      <c r="HH195"/>
      <c r="HI195"/>
      <c r="HJ195"/>
      <c r="HK195"/>
      <c r="HL195"/>
      <c r="HM195"/>
      <c r="HN195"/>
      <c r="HO195"/>
      <c r="HP195"/>
      <c r="HQ195"/>
      <c r="HR195"/>
      <c r="HS195"/>
      <c r="HT195"/>
      <c r="HU195"/>
      <c r="HV195"/>
      <c r="HW195"/>
      <c r="HX195"/>
      <c r="HY195"/>
      <c r="HZ195"/>
      <c r="IA195"/>
      <c r="IB195"/>
      <c r="IC195"/>
      <c r="ID195"/>
      <c r="IE195"/>
      <c r="IF195"/>
      <c r="IG195"/>
      <c r="IH195"/>
      <c r="II195"/>
      <c r="IJ195"/>
      <c r="IK195"/>
      <c r="IL195"/>
      <c r="IM195"/>
      <c r="IN195"/>
      <c r="IO195"/>
      <c r="IP195"/>
      <c r="IQ195"/>
      <c r="IR195"/>
      <c r="IS195"/>
      <c r="IT195"/>
      <c r="IU195"/>
      <c r="IV195"/>
      <c r="IW195"/>
      <c r="IX195"/>
      <c r="IY195"/>
      <c r="IZ195"/>
      <c r="JA195"/>
      <c r="JB195"/>
      <c r="JC195"/>
      <c r="JD195"/>
      <c r="JE195"/>
      <c r="JF195"/>
      <c r="JG195"/>
      <c r="JH195"/>
      <c r="JI195"/>
      <c r="JJ195"/>
      <c r="JK195"/>
      <c r="JL195"/>
      <c r="JM195"/>
      <c r="JN195"/>
      <c r="JO195"/>
      <c r="JP195"/>
      <c r="JQ195"/>
      <c r="JR195"/>
      <c r="JS195"/>
      <c r="JT195"/>
      <c r="JU195"/>
      <c r="JV195"/>
      <c r="JW195"/>
      <c r="JX195"/>
      <c r="JY195"/>
      <c r="JZ195"/>
      <c r="KA195"/>
      <c r="KB195"/>
      <c r="KC195"/>
      <c r="KD195"/>
      <c r="KE195"/>
      <c r="KF195"/>
      <c r="KG195"/>
      <c r="KH195"/>
      <c r="KI195"/>
      <c r="KJ195"/>
      <c r="KK195"/>
      <c r="KL195"/>
      <c r="KM195"/>
      <c r="KN195"/>
      <c r="KO195"/>
      <c r="KP195"/>
      <c r="KQ195"/>
      <c r="KR195"/>
      <c r="KS195"/>
      <c r="KT195"/>
      <c r="KU195"/>
      <c r="KV195"/>
      <c r="KW195"/>
      <c r="KX195"/>
      <c r="KY195"/>
      <c r="KZ195"/>
      <c r="LA195"/>
      <c r="LB195"/>
      <c r="LC195"/>
      <c r="LD195"/>
      <c r="LE195"/>
      <c r="LF195"/>
      <c r="LG195"/>
      <c r="LH195"/>
      <c r="LI195"/>
      <c r="LJ195"/>
      <c r="LK195"/>
      <c r="LL195"/>
      <c r="LM195"/>
      <c r="LN195"/>
      <c r="LO195"/>
      <c r="LP195"/>
      <c r="LQ195"/>
      <c r="LR195"/>
      <c r="LS195"/>
      <c r="LT195"/>
      <c r="LU195"/>
      <c r="LV195"/>
      <c r="LW195"/>
      <c r="LX195"/>
      <c r="LY195"/>
      <c r="LZ195"/>
      <c r="MA195"/>
      <c r="MB195"/>
      <c r="MC195"/>
      <c r="MD195"/>
      <c r="ME195"/>
      <c r="MF195"/>
      <c r="MG195"/>
      <c r="MH195"/>
      <c r="MI195"/>
      <c r="MJ195"/>
      <c r="MK195"/>
      <c r="ML195"/>
      <c r="MM195"/>
      <c r="MN195"/>
      <c r="MO195"/>
      <c r="MP195"/>
      <c r="MQ195"/>
      <c r="MR195"/>
      <c r="MS195"/>
      <c r="MT195"/>
      <c r="MU195"/>
      <c r="MV195"/>
      <c r="MW195"/>
      <c r="MX195"/>
      <c r="MY195"/>
      <c r="MZ195"/>
      <c r="NA195"/>
      <c r="NB195"/>
      <c r="NC195"/>
      <c r="ND195"/>
      <c r="NE195"/>
      <c r="NF195"/>
      <c r="NG195"/>
      <c r="NH195"/>
      <c r="NI195"/>
      <c r="NJ195"/>
      <c r="NK195"/>
      <c r="NL195"/>
      <c r="NM195"/>
      <c r="NN195"/>
      <c r="NO195"/>
      <c r="NP195"/>
      <c r="NQ195"/>
      <c r="NR195"/>
      <c r="NS195"/>
      <c r="NT195"/>
      <c r="NU195"/>
      <c r="NV195"/>
      <c r="NW195"/>
      <c r="NX195"/>
      <c r="NY195"/>
      <c r="NZ195"/>
      <c r="OA195"/>
      <c r="OB195"/>
      <c r="OC195"/>
      <c r="OD195"/>
      <c r="OE195"/>
      <c r="OF195"/>
      <c r="OG195"/>
      <c r="OH195"/>
      <c r="OI195"/>
      <c r="OJ195"/>
      <c r="OK195"/>
      <c r="OL195"/>
      <c r="OM195"/>
      <c r="ON195"/>
      <c r="OO195"/>
      <c r="OP195"/>
      <c r="OQ195"/>
      <c r="OR195"/>
      <c r="OS195"/>
      <c r="OT195"/>
      <c r="OU195"/>
      <c r="OV195"/>
      <c r="OW195"/>
      <c r="OX195"/>
      <c r="OY195"/>
      <c r="OZ195"/>
      <c r="PA195"/>
      <c r="PB195"/>
      <c r="PC195"/>
      <c r="PD195"/>
      <c r="PE195"/>
      <c r="PF195"/>
      <c r="PG195"/>
      <c r="PH195"/>
      <c r="PI195"/>
      <c r="PJ195"/>
      <c r="PK195"/>
      <c r="PL195"/>
      <c r="PM195"/>
      <c r="PN195"/>
      <c r="PO195"/>
      <c r="PP195"/>
      <c r="PQ195"/>
      <c r="PR195"/>
      <c r="PS195"/>
      <c r="PT195"/>
      <c r="PU195"/>
      <c r="PV195"/>
      <c r="PW195"/>
      <c r="PX195"/>
      <c r="PY195"/>
      <c r="PZ195"/>
      <c r="QA195"/>
      <c r="QB195"/>
      <c r="QC195"/>
      <c r="QD195"/>
      <c r="QE195"/>
      <c r="QF195"/>
      <c r="QG195"/>
      <c r="QH195"/>
      <c r="QI195"/>
      <c r="QJ195"/>
      <c r="QK195"/>
      <c r="QL195"/>
      <c r="QM195"/>
      <c r="QN195"/>
      <c r="QO195"/>
      <c r="QP195"/>
      <c r="QQ195"/>
      <c r="QR195"/>
      <c r="QS195"/>
      <c r="QT195"/>
      <c r="QU195"/>
      <c r="QV195"/>
      <c r="QW195"/>
      <c r="QX195"/>
      <c r="QY195"/>
      <c r="QZ195"/>
      <c r="RA195"/>
      <c r="RB195"/>
      <c r="RC195"/>
      <c r="RD195"/>
      <c r="RE195"/>
      <c r="RF195"/>
      <c r="RG195"/>
      <c r="RH195"/>
      <c r="RI195"/>
      <c r="RJ195"/>
      <c r="RK195"/>
      <c r="RL195"/>
      <c r="RM195"/>
      <c r="RN195"/>
      <c r="RO195"/>
      <c r="RP195"/>
      <c r="RQ195"/>
      <c r="RR195"/>
      <c r="RS195"/>
      <c r="RT195"/>
      <c r="RU195"/>
      <c r="RV195"/>
      <c r="RW195"/>
      <c r="RX195"/>
      <c r="RY195"/>
      <c r="RZ195"/>
      <c r="SA195"/>
      <c r="SB195"/>
      <c r="SC195"/>
      <c r="SD195"/>
      <c r="SE195"/>
      <c r="SF195"/>
      <c r="SG195"/>
      <c r="SH195"/>
      <c r="SI195"/>
      <c r="SJ195"/>
      <c r="SK195"/>
      <c r="SL195"/>
      <c r="SM195"/>
      <c r="SN195"/>
      <c r="SO195"/>
      <c r="SP195"/>
      <c r="SQ195"/>
      <c r="SR195"/>
      <c r="SS195"/>
      <c r="ST195"/>
      <c r="SU195"/>
      <c r="SV195"/>
      <c r="SW195"/>
      <c r="SX195"/>
      <c r="SY195"/>
      <c r="SZ195"/>
      <c r="TA195"/>
      <c r="TB195"/>
      <c r="TC195"/>
      <c r="TD195"/>
      <c r="TE195"/>
      <c r="TF195"/>
      <c r="TG195"/>
      <c r="TH195"/>
      <c r="TI195"/>
      <c r="TJ195"/>
      <c r="TK195"/>
      <c r="TL195"/>
      <c r="TM195"/>
      <c r="TN195"/>
      <c r="TO195"/>
      <c r="TP195"/>
      <c r="TQ195"/>
      <c r="TR195"/>
      <c r="TS195"/>
      <c r="TT195"/>
      <c r="TU195"/>
      <c r="TV195"/>
      <c r="TW195"/>
      <c r="TX195"/>
      <c r="TY195"/>
      <c r="TZ195"/>
      <c r="UA195"/>
      <c r="UB195"/>
      <c r="UC195"/>
      <c r="UD195"/>
      <c r="UE195"/>
      <c r="UF195"/>
      <c r="UG195"/>
      <c r="UH195"/>
      <c r="UI195"/>
      <c r="UJ195"/>
      <c r="UK195"/>
      <c r="UL195"/>
      <c r="UM195"/>
      <c r="UN195"/>
      <c r="UO195"/>
      <c r="UP195"/>
      <c r="UQ195"/>
      <c r="UR195"/>
      <c r="US195"/>
      <c r="UT195"/>
      <c r="UU195"/>
      <c r="UV195"/>
      <c r="UW195"/>
      <c r="UX195"/>
      <c r="UY195"/>
      <c r="UZ195"/>
      <c r="VA195"/>
      <c r="VB195"/>
      <c r="VC195"/>
      <c r="VD195"/>
      <c r="VE195"/>
      <c r="VF195"/>
      <c r="VG195"/>
      <c r="VH195"/>
      <c r="VI195"/>
      <c r="VJ195"/>
      <c r="VK195"/>
      <c r="VL195"/>
      <c r="VM195"/>
      <c r="VN195"/>
      <c r="VO195"/>
      <c r="VP195"/>
      <c r="VQ195"/>
      <c r="VR195"/>
      <c r="VS195"/>
      <c r="VT195"/>
      <c r="VU195"/>
      <c r="VV195"/>
      <c r="VW195"/>
      <c r="VX195"/>
      <c r="VY195"/>
      <c r="VZ195"/>
      <c r="WA195"/>
      <c r="WB195"/>
      <c r="WC195"/>
      <c r="WD195"/>
      <c r="WE195"/>
      <c r="WF195"/>
      <c r="WG195"/>
      <c r="WH195"/>
      <c r="WI195"/>
      <c r="WJ195"/>
      <c r="WK195"/>
      <c r="WL195"/>
      <c r="WM195"/>
      <c r="WN195"/>
      <c r="WO195"/>
      <c r="WP195"/>
      <c r="WQ195"/>
      <c r="WR195"/>
      <c r="WS195"/>
      <c r="WT195"/>
      <c r="WU195"/>
      <c r="WV195"/>
      <c r="WW195"/>
      <c r="WX195"/>
      <c r="WY195"/>
      <c r="WZ195"/>
      <c r="XA195"/>
      <c r="XB195"/>
      <c r="XC195"/>
      <c r="XD195"/>
      <c r="XE195"/>
      <c r="XF195"/>
      <c r="XG195"/>
      <c r="XH195"/>
      <c r="XI195"/>
      <c r="XJ195"/>
      <c r="XK195"/>
      <c r="XL195"/>
      <c r="XM195"/>
      <c r="XN195"/>
      <c r="XO195"/>
      <c r="XP195"/>
      <c r="XQ195"/>
      <c r="XR195"/>
      <c r="XS195"/>
      <c r="XT195"/>
      <c r="XU195"/>
      <c r="XV195"/>
      <c r="XW195"/>
      <c r="XX195"/>
      <c r="XY195"/>
      <c r="XZ195"/>
      <c r="YA195"/>
      <c r="YB195"/>
      <c r="YC195"/>
      <c r="YD195"/>
      <c r="YE195"/>
      <c r="YF195"/>
      <c r="YG195"/>
      <c r="YH195"/>
      <c r="YI195"/>
      <c r="YJ195"/>
      <c r="YK195"/>
      <c r="YL195"/>
      <c r="YM195"/>
      <c r="YN195"/>
      <c r="YO195"/>
      <c r="YP195"/>
      <c r="YQ195"/>
      <c r="YR195"/>
      <c r="YS195"/>
      <c r="YT195"/>
      <c r="YU195"/>
      <c r="YV195"/>
      <c r="YW195"/>
      <c r="YX195"/>
      <c r="YY195"/>
      <c r="YZ195"/>
      <c r="ZA195"/>
      <c r="ZB195"/>
      <c r="ZC195"/>
      <c r="ZD195"/>
      <c r="ZE195"/>
      <c r="ZF195"/>
      <c r="ZG195"/>
      <c r="ZH195"/>
      <c r="ZI195"/>
      <c r="ZJ195"/>
      <c r="ZK195"/>
      <c r="ZL195"/>
      <c r="ZM195"/>
      <c r="ZN195"/>
      <c r="ZO195"/>
      <c r="ZP195"/>
      <c r="ZQ195"/>
      <c r="ZR195"/>
      <c r="ZS195"/>
      <c r="ZT195"/>
      <c r="ZU195"/>
      <c r="ZV195"/>
      <c r="ZW195"/>
      <c r="ZX195"/>
      <c r="ZY195"/>
      <c r="ZZ195"/>
      <c r="AAA195"/>
      <c r="AAB195"/>
      <c r="AAC195"/>
      <c r="AAD195"/>
      <c r="AAE195"/>
      <c r="AAF195"/>
      <c r="AAG195"/>
      <c r="AAH195"/>
      <c r="AAI195"/>
      <c r="AAJ195"/>
      <c r="AAK195"/>
      <c r="AAL195"/>
      <c r="AAM195"/>
      <c r="AAN195"/>
      <c r="AAO195"/>
      <c r="AAP195"/>
      <c r="AAQ195"/>
      <c r="AAR195"/>
      <c r="AAS195"/>
      <c r="AAT195"/>
      <c r="AAU195"/>
      <c r="AAV195"/>
      <c r="AAW195"/>
      <c r="AAX195"/>
      <c r="AAY195"/>
      <c r="AAZ195"/>
      <c r="ABA195"/>
      <c r="ABB195"/>
      <c r="ABC195"/>
      <c r="ABD195"/>
      <c r="ABE195"/>
      <c r="ABF195"/>
      <c r="ABG195"/>
      <c r="ABH195"/>
      <c r="ABI195"/>
      <c r="ABJ195"/>
      <c r="ABK195"/>
      <c r="ABL195"/>
      <c r="ABM195"/>
      <c r="ABN195"/>
      <c r="ABO195"/>
      <c r="ABP195"/>
      <c r="ABQ195"/>
      <c r="ABR195"/>
      <c r="ABS195"/>
      <c r="ABT195"/>
      <c r="ABU195"/>
      <c r="ABV195"/>
      <c r="ABW195"/>
      <c r="ABX195"/>
      <c r="ABY195"/>
      <c r="ABZ195"/>
      <c r="ACA195"/>
      <c r="ACB195"/>
      <c r="ACC195"/>
      <c r="ACD195"/>
      <c r="ACE195"/>
      <c r="ACF195"/>
      <c r="ACG195"/>
      <c r="ACH195"/>
      <c r="ACI195"/>
      <c r="ACJ195"/>
      <c r="ACK195"/>
      <c r="ACL195"/>
      <c r="ACM195"/>
      <c r="ACN195"/>
      <c r="ACO195"/>
      <c r="ACP195"/>
      <c r="ACQ195"/>
      <c r="ACR195"/>
      <c r="ACS195"/>
      <c r="ACT195"/>
      <c r="ACU195"/>
      <c r="ACV195"/>
      <c r="ACW195"/>
      <c r="ACX195"/>
      <c r="ACY195"/>
      <c r="ACZ195"/>
      <c r="ADA195"/>
      <c r="ADB195"/>
      <c r="ADC195"/>
      <c r="ADD195"/>
      <c r="ADE195"/>
      <c r="ADF195"/>
      <c r="ADG195"/>
      <c r="ADH195"/>
      <c r="ADI195"/>
      <c r="ADJ195"/>
      <c r="ADK195"/>
      <c r="ADL195"/>
      <c r="ADM195"/>
      <c r="ADN195"/>
      <c r="ADO195"/>
      <c r="ADP195"/>
      <c r="ADQ195"/>
      <c r="ADR195"/>
      <c r="ADS195"/>
      <c r="ADT195"/>
      <c r="ADU195"/>
      <c r="ADV195"/>
      <c r="ADW195"/>
      <c r="ADX195"/>
      <c r="ADY195"/>
      <c r="ADZ195"/>
      <c r="AEA195"/>
      <c r="AEB195"/>
      <c r="AEC195"/>
      <c r="AED195"/>
      <c r="AEE195"/>
      <c r="AEF195"/>
      <c r="AEG195"/>
      <c r="AEH195"/>
      <c r="AEI195"/>
      <c r="AEJ195"/>
      <c r="AEK195"/>
      <c r="AEL195"/>
      <c r="AEM195"/>
      <c r="AEN195"/>
      <c r="AEO195"/>
      <c r="AEP195"/>
      <c r="AEQ195"/>
      <c r="AER195"/>
      <c r="AES195"/>
      <c r="AET195"/>
      <c r="AEU195"/>
      <c r="AEV195"/>
      <c r="AEW195"/>
      <c r="AEX195"/>
      <c r="AEY195"/>
      <c r="AEZ195"/>
      <c r="AFA195"/>
      <c r="AFB195"/>
      <c r="AFC195"/>
      <c r="AFD195"/>
      <c r="AFE195"/>
      <c r="AFF195"/>
      <c r="AFG195"/>
      <c r="AFH195"/>
      <c r="AFI195"/>
      <c r="AFJ195"/>
      <c r="AFK195"/>
      <c r="AFL195"/>
      <c r="AFM195"/>
      <c r="AFN195"/>
      <c r="AFO195"/>
      <c r="AFP195"/>
      <c r="AFQ195"/>
      <c r="AFR195"/>
      <c r="AFS195"/>
      <c r="AFT195"/>
      <c r="AFU195"/>
      <c r="AFV195"/>
      <c r="AFW195"/>
      <c r="AFX195"/>
      <c r="AFY195"/>
      <c r="AFZ195"/>
      <c r="AGA195"/>
      <c r="AGB195"/>
      <c r="AGC195"/>
      <c r="AGD195"/>
      <c r="AGE195"/>
      <c r="AGF195"/>
      <c r="AGG195"/>
      <c r="AGH195"/>
      <c r="AGI195"/>
      <c r="AGJ195"/>
      <c r="AGK195"/>
      <c r="AGL195"/>
      <c r="AGM195"/>
      <c r="AGN195"/>
      <c r="AGO195"/>
      <c r="AGP195"/>
      <c r="AGQ195"/>
      <c r="AGR195"/>
      <c r="AGS195"/>
      <c r="AGT195"/>
      <c r="AGU195"/>
      <c r="AGV195"/>
      <c r="AGW195"/>
      <c r="AGX195"/>
      <c r="AGY195"/>
      <c r="AGZ195"/>
      <c r="AHA195"/>
      <c r="AHB195"/>
      <c r="AHC195"/>
      <c r="AHD195"/>
      <c r="AHE195"/>
      <c r="AHF195"/>
      <c r="AHG195"/>
      <c r="AHH195"/>
      <c r="AHI195"/>
      <c r="AHJ195"/>
      <c r="AHK195"/>
      <c r="AHL195"/>
      <c r="AHM195"/>
      <c r="AHN195"/>
      <c r="AHO195"/>
      <c r="AHP195"/>
      <c r="AHQ195"/>
      <c r="AHR195"/>
      <c r="AHS195"/>
      <c r="AHT195"/>
      <c r="AHU195"/>
      <c r="AHV195"/>
      <c r="AHW195"/>
      <c r="AHX195"/>
      <c r="AHY195"/>
      <c r="AHZ195"/>
      <c r="AIA195"/>
      <c r="AIB195"/>
      <c r="AIC195"/>
      <c r="AID195"/>
      <c r="AIE195"/>
      <c r="AIF195"/>
      <c r="AIG195"/>
      <c r="AIH195"/>
      <c r="AII195"/>
      <c r="AIJ195"/>
      <c r="AIK195"/>
      <c r="AIL195"/>
      <c r="AIM195"/>
      <c r="AIN195"/>
      <c r="AIO195"/>
      <c r="AIP195"/>
      <c r="AIQ195"/>
      <c r="AIR195"/>
      <c r="AIS195"/>
      <c r="AIT195"/>
      <c r="AIU195"/>
      <c r="AIV195"/>
      <c r="AIW195"/>
      <c r="AIX195"/>
      <c r="AIY195"/>
      <c r="AIZ195"/>
      <c r="AJA195"/>
      <c r="AJB195"/>
      <c r="AJC195"/>
      <c r="AJD195"/>
      <c r="AJE195"/>
      <c r="AJF195"/>
      <c r="AJG195"/>
      <c r="AJH195"/>
      <c r="AJI195"/>
      <c r="AJJ195"/>
      <c r="AJK195"/>
      <c r="AJL195"/>
      <c r="AJM195"/>
      <c r="AJN195"/>
      <c r="AJO195"/>
      <c r="AJP195"/>
      <c r="AJQ195"/>
      <c r="AJR195"/>
      <c r="AJS195"/>
      <c r="AJT195"/>
      <c r="AJU195"/>
      <c r="AJV195"/>
      <c r="AJW195"/>
      <c r="AJX195"/>
      <c r="AJY195"/>
      <c r="AJZ195"/>
      <c r="AKA195"/>
      <c r="AKB195"/>
      <c r="AKC195"/>
      <c r="AKD195"/>
      <c r="AKE195"/>
      <c r="AKF195"/>
      <c r="AKG195"/>
      <c r="AKH195"/>
      <c r="AKI195"/>
      <c r="AKJ195"/>
      <c r="AKK195"/>
      <c r="AKL195"/>
      <c r="AKM195"/>
      <c r="AKN195"/>
      <c r="AKO195"/>
      <c r="AKP195"/>
      <c r="AKQ195"/>
      <c r="AKR195"/>
      <c r="AKS195"/>
      <c r="AKT195"/>
      <c r="AKU195"/>
      <c r="AKV195"/>
      <c r="AKW195"/>
      <c r="AKX195"/>
      <c r="AKY195"/>
      <c r="AKZ195"/>
      <c r="ALA195"/>
      <c r="ALB195"/>
      <c r="ALC195"/>
      <c r="ALD195"/>
      <c r="ALE195"/>
      <c r="ALF195"/>
      <c r="ALG195"/>
      <c r="ALH195"/>
      <c r="ALI195"/>
      <c r="ALJ195"/>
      <c r="ALK195"/>
      <c r="ALL195"/>
      <c r="ALM195"/>
      <c r="ALN195"/>
      <c r="ALO195"/>
      <c r="ALP195"/>
      <c r="ALQ195"/>
      <c r="ALR195"/>
      <c r="ALS195"/>
      <c r="ALT195"/>
      <c r="ALU195"/>
      <c r="ALV195"/>
      <c r="ALW195"/>
      <c r="ALX195"/>
      <c r="ALY195"/>
      <c r="ALZ195"/>
      <c r="AMA195"/>
      <c r="AMB195"/>
      <c r="AMC195"/>
      <c r="AMD195"/>
      <c r="AME195"/>
      <c r="AMF195"/>
      <c r="AMG195"/>
      <c r="AMH195"/>
      <c r="AMI195"/>
      <c r="AMJ195"/>
      <c r="AMK195"/>
      <c r="AML195"/>
      <c r="AMM195"/>
      <c r="AMN195"/>
      <c r="AMO195"/>
    </row>
    <row r="196" spans="1:1029">
      <c r="A196" s="20" t="str">
        <f>SUBSTITUTE(SUBSTITUTE(CONCATENATE(I196,IF(L196="Identifier","ID",L196))," ",""),"_","")</f>
        <v>AppliesToLot</v>
      </c>
      <c r="B196" s="21" t="s">
        <v>1502</v>
      </c>
      <c r="C196" s="23" t="s">
        <v>1522</v>
      </c>
      <c r="D196" s="20"/>
      <c r="E196" s="20"/>
      <c r="F196" s="20" t="str">
        <f>CONCATENATE( IF(G196="","",CONCATENATE(G196,"_ ")),H196,". ",IF(I196="","",CONCATENATE(I196,"_ ")),L196,IF(I196="","",CONCATENATE(". ",M196)))</f>
        <v>Technical Specification. Applies To_ Lot. Lot</v>
      </c>
      <c r="G196" s="20"/>
      <c r="H196" s="20" t="s">
        <v>1750</v>
      </c>
      <c r="I196" s="20" t="s">
        <v>1528</v>
      </c>
      <c r="J196" s="20"/>
      <c r="K196" s="20"/>
      <c r="L196" s="20" t="str">
        <f>CONCATENATE(IF(P196="","",CONCATENATE(P196,"_ ")),Q196)</f>
        <v>Lot</v>
      </c>
      <c r="M196" s="20" t="str">
        <f>L196</f>
        <v>Lot</v>
      </c>
      <c r="N196" s="20"/>
      <c r="O196" s="20"/>
      <c r="P196" s="20"/>
      <c r="Q196" s="22" t="s">
        <v>822</v>
      </c>
      <c r="R196" s="20" t="s">
        <v>1507</v>
      </c>
      <c r="S196" s="23"/>
      <c r="T196" s="23"/>
      <c r="U196" s="23"/>
      <c r="V196" s="23"/>
      <c r="W196" s="23"/>
      <c r="X196" s="23"/>
      <c r="Y196" s="23" t="s">
        <v>1485</v>
      </c>
      <c r="Z196" s="23"/>
      <c r="AA196" s="23"/>
      <c r="AB196" s="23"/>
      <c r="AC196" s="23" t="s">
        <v>36</v>
      </c>
      <c r="AD196" s="23" t="s">
        <v>36</v>
      </c>
      <c r="AE196" s="23" t="s">
        <v>36</v>
      </c>
      <c r="AF196" s="22">
        <v>20180228</v>
      </c>
      <c r="AG196"/>
      <c r="AH196"/>
      <c r="AI196"/>
      <c r="AJ196"/>
      <c r="AK196"/>
      <c r="AL196"/>
      <c r="AM196"/>
      <c r="AN196"/>
      <c r="AO196"/>
      <c r="AP196"/>
      <c r="AQ196"/>
      <c r="AR196"/>
      <c r="AS196"/>
      <c r="AT196"/>
      <c r="AU196"/>
      <c r="AV196"/>
      <c r="AW196"/>
      <c r="AX196"/>
      <c r="AY196"/>
      <c r="AZ196"/>
      <c r="BA196"/>
      <c r="BB196"/>
      <c r="BC196"/>
      <c r="BD196"/>
      <c r="BE196"/>
      <c r="BF196"/>
      <c r="BG196"/>
      <c r="BH196"/>
      <c r="BI196"/>
      <c r="BJ196"/>
      <c r="BK196"/>
      <c r="BL196"/>
      <c r="BM196"/>
      <c r="BN196"/>
      <c r="BO196"/>
      <c r="BP196"/>
      <c r="BQ196"/>
      <c r="BR196"/>
      <c r="BS196"/>
      <c r="BT196"/>
      <c r="BU196"/>
      <c r="BV196"/>
      <c r="BW196"/>
      <c r="BX196"/>
      <c r="BY196"/>
      <c r="BZ196"/>
      <c r="CA196"/>
      <c r="CB196"/>
      <c r="CC196"/>
      <c r="CD196"/>
      <c r="CE196"/>
      <c r="CF196"/>
      <c r="CG196"/>
      <c r="CH196"/>
      <c r="CI196"/>
      <c r="CJ196"/>
      <c r="CK196"/>
      <c r="CL196"/>
      <c r="CM196"/>
      <c r="CN196"/>
      <c r="CO196"/>
      <c r="CP196"/>
      <c r="CQ196"/>
      <c r="CR196"/>
      <c r="CS196"/>
      <c r="CT196"/>
      <c r="CU196"/>
      <c r="CV196"/>
      <c r="CW196"/>
      <c r="CX196"/>
      <c r="CY196"/>
      <c r="CZ196"/>
      <c r="DA196"/>
      <c r="DB196"/>
      <c r="DC196"/>
      <c r="DD196"/>
      <c r="DE196"/>
      <c r="DF196"/>
      <c r="DG196"/>
      <c r="DH196"/>
      <c r="DI196"/>
      <c r="DJ196"/>
      <c r="DK196"/>
      <c r="DL196"/>
      <c r="DM196"/>
      <c r="DN196"/>
      <c r="DO196"/>
      <c r="DP196"/>
      <c r="DQ196"/>
      <c r="DR196"/>
      <c r="DS196"/>
      <c r="DT196"/>
      <c r="DU196"/>
      <c r="DV196"/>
      <c r="DW196"/>
      <c r="DX196"/>
      <c r="DY196"/>
      <c r="DZ196"/>
      <c r="EA196"/>
      <c r="EB196"/>
      <c r="EC196"/>
      <c r="ED196"/>
      <c r="EE196"/>
      <c r="EF196"/>
      <c r="EG196"/>
      <c r="EH196"/>
      <c r="EI196"/>
      <c r="EJ196"/>
      <c r="EK196"/>
      <c r="EL196"/>
      <c r="EM196"/>
      <c r="EN196"/>
      <c r="EO196"/>
      <c r="EP196"/>
      <c r="EQ196"/>
      <c r="ER196"/>
      <c r="ES196"/>
      <c r="ET196"/>
      <c r="EU196"/>
      <c r="EV196"/>
      <c r="EW196"/>
      <c r="EX196"/>
      <c r="EY196"/>
      <c r="EZ196"/>
      <c r="FA196"/>
      <c r="FB196"/>
      <c r="FC196"/>
      <c r="FD196"/>
      <c r="FE196"/>
      <c r="FF196"/>
      <c r="FG196"/>
      <c r="FH196"/>
      <c r="FI196"/>
      <c r="FJ196"/>
      <c r="FK196"/>
      <c r="FL196"/>
      <c r="FM196"/>
      <c r="FN196"/>
      <c r="FO196"/>
      <c r="FP196"/>
      <c r="FQ196"/>
      <c r="FR196"/>
      <c r="FS196"/>
      <c r="FT196"/>
      <c r="FU196"/>
      <c r="FV196"/>
      <c r="FW196"/>
      <c r="FX196"/>
      <c r="FY196"/>
      <c r="FZ196"/>
      <c r="GA196"/>
      <c r="GB196"/>
      <c r="GC196"/>
      <c r="GD196"/>
      <c r="GE196"/>
      <c r="GF196"/>
      <c r="GG196"/>
      <c r="GH196"/>
      <c r="GI196"/>
      <c r="GJ196"/>
      <c r="GK196"/>
      <c r="GL196"/>
      <c r="GM196"/>
      <c r="GN196"/>
      <c r="GO196"/>
      <c r="GP196"/>
      <c r="GQ196"/>
      <c r="GR196"/>
      <c r="GS196"/>
      <c r="GT196"/>
      <c r="GU196"/>
      <c r="GV196"/>
      <c r="GW196"/>
      <c r="GX196"/>
      <c r="GY196"/>
      <c r="GZ196"/>
      <c r="HA196"/>
      <c r="HB196"/>
      <c r="HC196"/>
      <c r="HD196"/>
      <c r="HE196"/>
      <c r="HF196"/>
      <c r="HG196"/>
      <c r="HH196"/>
      <c r="HI196"/>
      <c r="HJ196"/>
      <c r="HK196"/>
      <c r="HL196"/>
      <c r="HM196"/>
      <c r="HN196"/>
      <c r="HO196"/>
      <c r="HP196"/>
      <c r="HQ196"/>
      <c r="HR196"/>
      <c r="HS196"/>
      <c r="HT196"/>
      <c r="HU196"/>
      <c r="HV196"/>
      <c r="HW196"/>
      <c r="HX196"/>
      <c r="HY196"/>
      <c r="HZ196"/>
      <c r="IA196"/>
      <c r="IB196"/>
      <c r="IC196"/>
      <c r="ID196"/>
      <c r="IE196"/>
      <c r="IF196"/>
      <c r="IG196"/>
      <c r="IH196"/>
      <c r="II196"/>
      <c r="IJ196"/>
      <c r="IK196"/>
      <c r="IL196"/>
      <c r="IM196"/>
      <c r="IN196"/>
      <c r="IO196"/>
      <c r="IP196"/>
      <c r="IQ196"/>
      <c r="IR196"/>
      <c r="IS196"/>
      <c r="IT196"/>
      <c r="IU196"/>
      <c r="IV196"/>
      <c r="IW196"/>
      <c r="IX196"/>
      <c r="IY196"/>
      <c r="IZ196"/>
      <c r="JA196"/>
      <c r="JB196"/>
      <c r="JC196"/>
      <c r="JD196"/>
      <c r="JE196"/>
      <c r="JF196"/>
      <c r="JG196"/>
      <c r="JH196"/>
      <c r="JI196"/>
      <c r="JJ196"/>
      <c r="JK196"/>
      <c r="JL196"/>
      <c r="JM196"/>
      <c r="JN196"/>
      <c r="JO196"/>
      <c r="JP196"/>
      <c r="JQ196"/>
      <c r="JR196"/>
      <c r="JS196"/>
      <c r="JT196"/>
      <c r="JU196"/>
      <c r="JV196"/>
      <c r="JW196"/>
      <c r="JX196"/>
      <c r="JY196"/>
      <c r="JZ196"/>
      <c r="KA196"/>
      <c r="KB196"/>
      <c r="KC196"/>
      <c r="KD196"/>
      <c r="KE196"/>
      <c r="KF196"/>
      <c r="KG196"/>
      <c r="KH196"/>
      <c r="KI196"/>
      <c r="KJ196"/>
      <c r="KK196"/>
      <c r="KL196"/>
      <c r="KM196"/>
      <c r="KN196"/>
      <c r="KO196"/>
      <c r="KP196"/>
      <c r="KQ196"/>
      <c r="KR196"/>
      <c r="KS196"/>
      <c r="KT196"/>
      <c r="KU196"/>
      <c r="KV196"/>
      <c r="KW196"/>
      <c r="KX196"/>
      <c r="KY196"/>
      <c r="KZ196"/>
      <c r="LA196"/>
      <c r="LB196"/>
      <c r="LC196"/>
      <c r="LD196"/>
      <c r="LE196"/>
      <c r="LF196"/>
      <c r="LG196"/>
      <c r="LH196"/>
      <c r="LI196"/>
      <c r="LJ196"/>
      <c r="LK196"/>
      <c r="LL196"/>
      <c r="LM196"/>
      <c r="LN196"/>
      <c r="LO196"/>
      <c r="LP196"/>
      <c r="LQ196"/>
      <c r="LR196"/>
      <c r="LS196"/>
      <c r="LT196"/>
      <c r="LU196"/>
      <c r="LV196"/>
      <c r="LW196"/>
      <c r="LX196"/>
      <c r="LY196"/>
      <c r="LZ196"/>
      <c r="MA196"/>
      <c r="MB196"/>
      <c r="MC196"/>
      <c r="MD196"/>
      <c r="ME196"/>
      <c r="MF196"/>
      <c r="MG196"/>
      <c r="MH196"/>
      <c r="MI196"/>
      <c r="MJ196"/>
      <c r="MK196"/>
      <c r="ML196"/>
      <c r="MM196"/>
      <c r="MN196"/>
      <c r="MO196"/>
      <c r="MP196"/>
      <c r="MQ196"/>
      <c r="MR196"/>
      <c r="MS196"/>
      <c r="MT196"/>
      <c r="MU196"/>
      <c r="MV196"/>
      <c r="MW196"/>
      <c r="MX196"/>
      <c r="MY196"/>
      <c r="MZ196"/>
      <c r="NA196"/>
      <c r="NB196"/>
      <c r="NC196"/>
      <c r="ND196"/>
      <c r="NE196"/>
      <c r="NF196"/>
      <c r="NG196"/>
      <c r="NH196"/>
      <c r="NI196"/>
      <c r="NJ196"/>
      <c r="NK196"/>
      <c r="NL196"/>
      <c r="NM196"/>
      <c r="NN196"/>
      <c r="NO196"/>
      <c r="NP196"/>
      <c r="NQ196"/>
      <c r="NR196"/>
      <c r="NS196"/>
      <c r="NT196"/>
      <c r="NU196"/>
      <c r="NV196"/>
      <c r="NW196"/>
      <c r="NX196"/>
      <c r="NY196"/>
      <c r="NZ196"/>
      <c r="OA196"/>
      <c r="OB196"/>
      <c r="OC196"/>
      <c r="OD196"/>
      <c r="OE196"/>
      <c r="OF196"/>
      <c r="OG196"/>
      <c r="OH196"/>
      <c r="OI196"/>
      <c r="OJ196"/>
      <c r="OK196"/>
      <c r="OL196"/>
      <c r="OM196"/>
      <c r="ON196"/>
      <c r="OO196"/>
      <c r="OP196"/>
      <c r="OQ196"/>
      <c r="OR196"/>
      <c r="OS196"/>
      <c r="OT196"/>
      <c r="OU196"/>
      <c r="OV196"/>
      <c r="OW196"/>
      <c r="OX196"/>
      <c r="OY196"/>
      <c r="OZ196"/>
      <c r="PA196"/>
      <c r="PB196"/>
      <c r="PC196"/>
      <c r="PD196"/>
      <c r="PE196"/>
      <c r="PF196"/>
      <c r="PG196"/>
      <c r="PH196"/>
      <c r="PI196"/>
      <c r="PJ196"/>
      <c r="PK196"/>
      <c r="PL196"/>
      <c r="PM196"/>
      <c r="PN196"/>
      <c r="PO196"/>
      <c r="PP196"/>
      <c r="PQ196"/>
      <c r="PR196"/>
      <c r="PS196"/>
      <c r="PT196"/>
      <c r="PU196"/>
      <c r="PV196"/>
      <c r="PW196"/>
      <c r="PX196"/>
      <c r="PY196"/>
      <c r="PZ196"/>
      <c r="QA196"/>
      <c r="QB196"/>
      <c r="QC196"/>
      <c r="QD196"/>
      <c r="QE196"/>
      <c r="QF196"/>
      <c r="QG196"/>
      <c r="QH196"/>
      <c r="QI196"/>
      <c r="QJ196"/>
      <c r="QK196"/>
      <c r="QL196"/>
      <c r="QM196"/>
      <c r="QN196"/>
      <c r="QO196"/>
      <c r="QP196"/>
      <c r="QQ196"/>
      <c r="QR196"/>
      <c r="QS196"/>
      <c r="QT196"/>
      <c r="QU196"/>
      <c r="QV196"/>
      <c r="QW196"/>
      <c r="QX196"/>
      <c r="QY196"/>
      <c r="QZ196"/>
      <c r="RA196"/>
      <c r="RB196"/>
      <c r="RC196"/>
      <c r="RD196"/>
      <c r="RE196"/>
      <c r="RF196"/>
      <c r="RG196"/>
      <c r="RH196"/>
      <c r="RI196"/>
      <c r="RJ196"/>
      <c r="RK196"/>
      <c r="RL196"/>
      <c r="RM196"/>
      <c r="RN196"/>
      <c r="RO196"/>
      <c r="RP196"/>
      <c r="RQ196"/>
      <c r="RR196"/>
      <c r="RS196"/>
      <c r="RT196"/>
      <c r="RU196"/>
      <c r="RV196"/>
      <c r="RW196"/>
      <c r="RX196"/>
      <c r="RY196"/>
      <c r="RZ196"/>
      <c r="SA196"/>
      <c r="SB196"/>
      <c r="SC196"/>
      <c r="SD196"/>
      <c r="SE196"/>
      <c r="SF196"/>
      <c r="SG196"/>
      <c r="SH196"/>
      <c r="SI196"/>
      <c r="SJ196"/>
      <c r="SK196"/>
      <c r="SL196"/>
      <c r="SM196"/>
      <c r="SN196"/>
      <c r="SO196"/>
      <c r="SP196"/>
      <c r="SQ196"/>
      <c r="SR196"/>
      <c r="SS196"/>
      <c r="ST196"/>
      <c r="SU196"/>
      <c r="SV196"/>
      <c r="SW196"/>
      <c r="SX196"/>
      <c r="SY196"/>
      <c r="SZ196"/>
      <c r="TA196"/>
      <c r="TB196"/>
      <c r="TC196"/>
      <c r="TD196"/>
      <c r="TE196"/>
      <c r="TF196"/>
      <c r="TG196"/>
      <c r="TH196"/>
      <c r="TI196"/>
      <c r="TJ196"/>
      <c r="TK196"/>
      <c r="TL196"/>
      <c r="TM196"/>
      <c r="TN196"/>
      <c r="TO196"/>
      <c r="TP196"/>
      <c r="TQ196"/>
      <c r="TR196"/>
      <c r="TS196"/>
      <c r="TT196"/>
      <c r="TU196"/>
      <c r="TV196"/>
      <c r="TW196"/>
      <c r="TX196"/>
      <c r="TY196"/>
      <c r="TZ196"/>
      <c r="UA196"/>
      <c r="UB196"/>
      <c r="UC196"/>
      <c r="UD196"/>
      <c r="UE196"/>
      <c r="UF196"/>
      <c r="UG196"/>
      <c r="UH196"/>
      <c r="UI196"/>
      <c r="UJ196"/>
      <c r="UK196"/>
      <c r="UL196"/>
      <c r="UM196"/>
      <c r="UN196"/>
      <c r="UO196"/>
      <c r="UP196"/>
      <c r="UQ196"/>
      <c r="UR196"/>
      <c r="US196"/>
      <c r="UT196"/>
      <c r="UU196"/>
      <c r="UV196"/>
      <c r="UW196"/>
      <c r="UX196"/>
      <c r="UY196"/>
      <c r="UZ196"/>
      <c r="VA196"/>
      <c r="VB196"/>
      <c r="VC196"/>
      <c r="VD196"/>
      <c r="VE196"/>
      <c r="VF196"/>
      <c r="VG196"/>
      <c r="VH196"/>
      <c r="VI196"/>
      <c r="VJ196"/>
      <c r="VK196"/>
      <c r="VL196"/>
      <c r="VM196"/>
      <c r="VN196"/>
      <c r="VO196"/>
      <c r="VP196"/>
      <c r="VQ196"/>
      <c r="VR196"/>
      <c r="VS196"/>
      <c r="VT196"/>
      <c r="VU196"/>
      <c r="VV196"/>
      <c r="VW196"/>
      <c r="VX196"/>
      <c r="VY196"/>
      <c r="VZ196"/>
      <c r="WA196"/>
      <c r="WB196"/>
      <c r="WC196"/>
      <c r="WD196"/>
      <c r="WE196"/>
      <c r="WF196"/>
      <c r="WG196"/>
      <c r="WH196"/>
      <c r="WI196"/>
      <c r="WJ196"/>
      <c r="WK196"/>
      <c r="WL196"/>
      <c r="WM196"/>
      <c r="WN196"/>
      <c r="WO196"/>
      <c r="WP196"/>
      <c r="WQ196"/>
      <c r="WR196"/>
      <c r="WS196"/>
      <c r="WT196"/>
      <c r="WU196"/>
      <c r="WV196"/>
      <c r="WW196"/>
      <c r="WX196"/>
      <c r="WY196"/>
      <c r="WZ196"/>
      <c r="XA196"/>
      <c r="XB196"/>
      <c r="XC196"/>
      <c r="XD196"/>
      <c r="XE196"/>
      <c r="XF196"/>
      <c r="XG196"/>
      <c r="XH196"/>
      <c r="XI196"/>
      <c r="XJ196"/>
      <c r="XK196"/>
      <c r="XL196"/>
      <c r="XM196"/>
      <c r="XN196"/>
      <c r="XO196"/>
      <c r="XP196"/>
      <c r="XQ196"/>
      <c r="XR196"/>
      <c r="XS196"/>
      <c r="XT196"/>
      <c r="XU196"/>
      <c r="XV196"/>
      <c r="XW196"/>
      <c r="XX196"/>
      <c r="XY196"/>
      <c r="XZ196"/>
      <c r="YA196"/>
      <c r="YB196"/>
      <c r="YC196"/>
      <c r="YD196"/>
      <c r="YE196"/>
      <c r="YF196"/>
      <c r="YG196"/>
      <c r="YH196"/>
      <c r="YI196"/>
      <c r="YJ196"/>
      <c r="YK196"/>
      <c r="YL196"/>
      <c r="YM196"/>
      <c r="YN196"/>
      <c r="YO196"/>
      <c r="YP196"/>
      <c r="YQ196"/>
      <c r="YR196"/>
      <c r="YS196"/>
      <c r="YT196"/>
      <c r="YU196"/>
      <c r="YV196"/>
      <c r="YW196"/>
      <c r="YX196"/>
      <c r="YY196"/>
      <c r="YZ196"/>
      <c r="ZA196"/>
      <c r="ZB196"/>
      <c r="ZC196"/>
      <c r="ZD196"/>
      <c r="ZE196"/>
      <c r="ZF196"/>
      <c r="ZG196"/>
      <c r="ZH196"/>
      <c r="ZI196"/>
      <c r="ZJ196"/>
      <c r="ZK196"/>
      <c r="ZL196"/>
      <c r="ZM196"/>
      <c r="ZN196"/>
      <c r="ZO196"/>
      <c r="ZP196"/>
      <c r="ZQ196"/>
      <c r="ZR196"/>
      <c r="ZS196"/>
      <c r="ZT196"/>
      <c r="ZU196"/>
      <c r="ZV196"/>
      <c r="ZW196"/>
      <c r="ZX196"/>
      <c r="ZY196"/>
      <c r="ZZ196"/>
      <c r="AAA196"/>
      <c r="AAB196"/>
      <c r="AAC196"/>
      <c r="AAD196"/>
      <c r="AAE196"/>
      <c r="AAF196"/>
      <c r="AAG196"/>
      <c r="AAH196"/>
      <c r="AAI196"/>
      <c r="AAJ196"/>
      <c r="AAK196"/>
      <c r="AAL196"/>
      <c r="AAM196"/>
      <c r="AAN196"/>
      <c r="AAO196"/>
      <c r="AAP196"/>
      <c r="AAQ196"/>
      <c r="AAR196"/>
      <c r="AAS196"/>
      <c r="AAT196"/>
      <c r="AAU196"/>
      <c r="AAV196"/>
      <c r="AAW196"/>
      <c r="AAX196"/>
      <c r="AAY196"/>
      <c r="AAZ196"/>
      <c r="ABA196"/>
      <c r="ABB196"/>
      <c r="ABC196"/>
      <c r="ABD196"/>
      <c r="ABE196"/>
      <c r="ABF196"/>
      <c r="ABG196"/>
      <c r="ABH196"/>
      <c r="ABI196"/>
      <c r="ABJ196"/>
      <c r="ABK196"/>
      <c r="ABL196"/>
      <c r="ABM196"/>
      <c r="ABN196"/>
      <c r="ABO196"/>
      <c r="ABP196"/>
      <c r="ABQ196"/>
      <c r="ABR196"/>
      <c r="ABS196"/>
      <c r="ABT196"/>
      <c r="ABU196"/>
      <c r="ABV196"/>
      <c r="ABW196"/>
      <c r="ABX196"/>
      <c r="ABY196"/>
      <c r="ABZ196"/>
      <c r="ACA196"/>
      <c r="ACB196"/>
      <c r="ACC196"/>
      <c r="ACD196"/>
      <c r="ACE196"/>
      <c r="ACF196"/>
      <c r="ACG196"/>
      <c r="ACH196"/>
      <c r="ACI196"/>
      <c r="ACJ196"/>
      <c r="ACK196"/>
      <c r="ACL196"/>
      <c r="ACM196"/>
      <c r="ACN196"/>
      <c r="ACO196"/>
      <c r="ACP196"/>
      <c r="ACQ196"/>
      <c r="ACR196"/>
      <c r="ACS196"/>
      <c r="ACT196"/>
      <c r="ACU196"/>
      <c r="ACV196"/>
      <c r="ACW196"/>
      <c r="ACX196"/>
      <c r="ACY196"/>
      <c r="ACZ196"/>
      <c r="ADA196"/>
      <c r="ADB196"/>
      <c r="ADC196"/>
      <c r="ADD196"/>
      <c r="ADE196"/>
      <c r="ADF196"/>
      <c r="ADG196"/>
      <c r="ADH196"/>
      <c r="ADI196"/>
      <c r="ADJ196"/>
      <c r="ADK196"/>
      <c r="ADL196"/>
      <c r="ADM196"/>
      <c r="ADN196"/>
      <c r="ADO196"/>
      <c r="ADP196"/>
      <c r="ADQ196"/>
      <c r="ADR196"/>
      <c r="ADS196"/>
      <c r="ADT196"/>
      <c r="ADU196"/>
      <c r="ADV196"/>
      <c r="ADW196"/>
      <c r="ADX196"/>
      <c r="ADY196"/>
      <c r="ADZ196"/>
      <c r="AEA196"/>
      <c r="AEB196"/>
      <c r="AEC196"/>
      <c r="AED196"/>
      <c r="AEE196"/>
      <c r="AEF196"/>
      <c r="AEG196"/>
      <c r="AEH196"/>
      <c r="AEI196"/>
      <c r="AEJ196"/>
      <c r="AEK196"/>
      <c r="AEL196"/>
      <c r="AEM196"/>
      <c r="AEN196"/>
      <c r="AEO196"/>
      <c r="AEP196"/>
      <c r="AEQ196"/>
      <c r="AER196"/>
      <c r="AES196"/>
      <c r="AET196"/>
      <c r="AEU196"/>
      <c r="AEV196"/>
      <c r="AEW196"/>
      <c r="AEX196"/>
      <c r="AEY196"/>
      <c r="AEZ196"/>
      <c r="AFA196"/>
      <c r="AFB196"/>
      <c r="AFC196"/>
      <c r="AFD196"/>
      <c r="AFE196"/>
      <c r="AFF196"/>
      <c r="AFG196"/>
      <c r="AFH196"/>
      <c r="AFI196"/>
      <c r="AFJ196"/>
      <c r="AFK196"/>
      <c r="AFL196"/>
      <c r="AFM196"/>
      <c r="AFN196"/>
      <c r="AFO196"/>
      <c r="AFP196"/>
      <c r="AFQ196"/>
      <c r="AFR196"/>
      <c r="AFS196"/>
      <c r="AFT196"/>
      <c r="AFU196"/>
      <c r="AFV196"/>
      <c r="AFW196"/>
      <c r="AFX196"/>
      <c r="AFY196"/>
      <c r="AFZ196"/>
      <c r="AGA196"/>
      <c r="AGB196"/>
      <c r="AGC196"/>
      <c r="AGD196"/>
      <c r="AGE196"/>
      <c r="AGF196"/>
      <c r="AGG196"/>
      <c r="AGH196"/>
      <c r="AGI196"/>
      <c r="AGJ196"/>
      <c r="AGK196"/>
      <c r="AGL196"/>
      <c r="AGM196"/>
      <c r="AGN196"/>
      <c r="AGO196"/>
      <c r="AGP196"/>
      <c r="AGQ196"/>
      <c r="AGR196"/>
      <c r="AGS196"/>
      <c r="AGT196"/>
      <c r="AGU196"/>
      <c r="AGV196"/>
      <c r="AGW196"/>
      <c r="AGX196"/>
      <c r="AGY196"/>
      <c r="AGZ196"/>
      <c r="AHA196"/>
      <c r="AHB196"/>
      <c r="AHC196"/>
      <c r="AHD196"/>
      <c r="AHE196"/>
      <c r="AHF196"/>
      <c r="AHG196"/>
      <c r="AHH196"/>
      <c r="AHI196"/>
      <c r="AHJ196"/>
      <c r="AHK196"/>
      <c r="AHL196"/>
      <c r="AHM196"/>
      <c r="AHN196"/>
      <c r="AHO196"/>
      <c r="AHP196"/>
      <c r="AHQ196"/>
      <c r="AHR196"/>
      <c r="AHS196"/>
      <c r="AHT196"/>
      <c r="AHU196"/>
      <c r="AHV196"/>
      <c r="AHW196"/>
      <c r="AHX196"/>
      <c r="AHY196"/>
      <c r="AHZ196"/>
      <c r="AIA196"/>
      <c r="AIB196"/>
      <c r="AIC196"/>
      <c r="AID196"/>
      <c r="AIE196"/>
      <c r="AIF196"/>
      <c r="AIG196"/>
      <c r="AIH196"/>
      <c r="AII196"/>
      <c r="AIJ196"/>
      <c r="AIK196"/>
      <c r="AIL196"/>
      <c r="AIM196"/>
      <c r="AIN196"/>
      <c r="AIO196"/>
      <c r="AIP196"/>
      <c r="AIQ196"/>
      <c r="AIR196"/>
      <c r="AIS196"/>
      <c r="AIT196"/>
      <c r="AIU196"/>
      <c r="AIV196"/>
      <c r="AIW196"/>
      <c r="AIX196"/>
      <c r="AIY196"/>
      <c r="AIZ196"/>
      <c r="AJA196"/>
      <c r="AJB196"/>
      <c r="AJC196"/>
      <c r="AJD196"/>
      <c r="AJE196"/>
      <c r="AJF196"/>
      <c r="AJG196"/>
      <c r="AJH196"/>
      <c r="AJI196"/>
      <c r="AJJ196"/>
      <c r="AJK196"/>
      <c r="AJL196"/>
      <c r="AJM196"/>
      <c r="AJN196"/>
      <c r="AJO196"/>
      <c r="AJP196"/>
      <c r="AJQ196"/>
      <c r="AJR196"/>
      <c r="AJS196"/>
      <c r="AJT196"/>
      <c r="AJU196"/>
      <c r="AJV196"/>
      <c r="AJW196"/>
      <c r="AJX196"/>
      <c r="AJY196"/>
      <c r="AJZ196"/>
      <c r="AKA196"/>
      <c r="AKB196"/>
      <c r="AKC196"/>
      <c r="AKD196"/>
      <c r="AKE196"/>
      <c r="AKF196"/>
      <c r="AKG196"/>
      <c r="AKH196"/>
      <c r="AKI196"/>
      <c r="AKJ196"/>
      <c r="AKK196"/>
      <c r="AKL196"/>
      <c r="AKM196"/>
      <c r="AKN196"/>
      <c r="AKO196"/>
      <c r="AKP196"/>
      <c r="AKQ196"/>
      <c r="AKR196"/>
      <c r="AKS196"/>
      <c r="AKT196"/>
      <c r="AKU196"/>
      <c r="AKV196"/>
      <c r="AKW196"/>
      <c r="AKX196"/>
      <c r="AKY196"/>
      <c r="AKZ196"/>
      <c r="ALA196"/>
      <c r="ALB196"/>
      <c r="ALC196"/>
      <c r="ALD196"/>
      <c r="ALE196"/>
      <c r="ALF196"/>
      <c r="ALG196"/>
      <c r="ALH196"/>
      <c r="ALI196"/>
      <c r="ALJ196"/>
      <c r="ALK196"/>
      <c r="ALL196"/>
      <c r="ALM196"/>
      <c r="ALN196"/>
      <c r="ALO196"/>
      <c r="ALP196"/>
      <c r="ALQ196"/>
      <c r="ALR196"/>
      <c r="ALS196"/>
      <c r="ALT196"/>
      <c r="ALU196"/>
      <c r="ALV196"/>
      <c r="ALW196"/>
      <c r="ALX196"/>
      <c r="ALY196"/>
      <c r="ALZ196"/>
      <c r="AMA196"/>
      <c r="AMB196"/>
      <c r="AMC196"/>
      <c r="AMD196"/>
      <c r="AME196"/>
      <c r="AMF196"/>
      <c r="AMG196"/>
      <c r="AMH196"/>
      <c r="AMI196"/>
      <c r="AMJ196"/>
      <c r="AMK196"/>
      <c r="AML196"/>
      <c r="AMM196"/>
      <c r="AMN196"/>
      <c r="AMO196"/>
    </row>
    <row r="197" spans="1:1029">
      <c r="A197" s="20" t="str">
        <f>SUBSTITUTE(SUBSTITUTE(CONCATENATE(I197,IF(L197="Identifier","ID",L197))," ",""),"_","")</f>
        <v>AppliesToProcurementProcedure</v>
      </c>
      <c r="B197" s="21" t="s">
        <v>1498</v>
      </c>
      <c r="C197" s="23" t="s">
        <v>1522</v>
      </c>
      <c r="D197" s="20"/>
      <c r="E197" s="20"/>
      <c r="F197" s="20" t="str">
        <f>CONCATENATE( IF(G197="","",CONCATENATE(G197,"_ ")),H197,". ",IF(I197="","",CONCATENATE(I197,"_ ")),L197,IF(I197="","",CONCATENATE(". ",M197)))</f>
        <v>Technical Specification. Applies To_ Procurement Procedure. Procurement Procedure</v>
      </c>
      <c r="G197" s="20"/>
      <c r="H197" s="20" t="s">
        <v>1750</v>
      </c>
      <c r="I197" s="20" t="s">
        <v>1528</v>
      </c>
      <c r="J197" s="20"/>
      <c r="K197" s="20"/>
      <c r="L197" s="20" t="str">
        <f>CONCATENATE(IF(P197="","",CONCATENATE(P197,"_ ")),Q197)</f>
        <v>Procurement Procedure</v>
      </c>
      <c r="M197" s="20" t="str">
        <f>L197</f>
        <v>Procurement Procedure</v>
      </c>
      <c r="N197" s="20"/>
      <c r="O197" s="20"/>
      <c r="P197" s="20"/>
      <c r="Q197" s="22" t="s">
        <v>1708</v>
      </c>
      <c r="R197" s="20" t="s">
        <v>1507</v>
      </c>
      <c r="S197" s="23"/>
      <c r="T197" s="23"/>
      <c r="U197" s="23"/>
      <c r="V197" s="23"/>
      <c r="W197" s="23"/>
      <c r="X197" s="23"/>
      <c r="Y197" s="23" t="s">
        <v>1485</v>
      </c>
      <c r="Z197" s="23"/>
      <c r="AA197" s="23" t="s">
        <v>36</v>
      </c>
      <c r="AB197" s="23"/>
      <c r="AC197" s="23" t="s">
        <v>36</v>
      </c>
      <c r="AD197" s="23"/>
      <c r="AE197" s="23"/>
      <c r="AF197" s="22">
        <v>20180228</v>
      </c>
      <c r="AG197"/>
      <c r="AH197"/>
      <c r="AI197"/>
      <c r="AJ197"/>
      <c r="AK197"/>
      <c r="AL197"/>
      <c r="AM197"/>
      <c r="AN197"/>
      <c r="AO197"/>
      <c r="AP197"/>
      <c r="AQ197"/>
      <c r="AR197"/>
      <c r="AS197"/>
      <c r="AT197"/>
      <c r="AU197"/>
      <c r="AV197"/>
      <c r="AW197"/>
      <c r="AX197"/>
      <c r="AY197"/>
      <c r="AZ197"/>
      <c r="BA197"/>
      <c r="BB197"/>
      <c r="BC197"/>
      <c r="BD197"/>
      <c r="BE197"/>
      <c r="BF197"/>
      <c r="BG197"/>
      <c r="BH197"/>
      <c r="BI197"/>
      <c r="BJ197"/>
      <c r="BK197"/>
      <c r="BL197"/>
      <c r="BM197"/>
      <c r="BN197"/>
      <c r="BO197"/>
      <c r="BP197"/>
      <c r="BQ197"/>
      <c r="BR197"/>
      <c r="BS197"/>
      <c r="BT197"/>
      <c r="BU197"/>
      <c r="BV197"/>
      <c r="BW197"/>
      <c r="BX197"/>
      <c r="BY197"/>
      <c r="BZ197"/>
      <c r="CA197"/>
      <c r="CB197"/>
      <c r="CC197"/>
      <c r="CD197"/>
      <c r="CE197"/>
      <c r="CF197"/>
      <c r="CG197"/>
      <c r="CH197"/>
      <c r="CI197"/>
      <c r="CJ197"/>
      <c r="CK197"/>
      <c r="CL197"/>
      <c r="CM197"/>
      <c r="CN197"/>
      <c r="CO197"/>
      <c r="CP197"/>
      <c r="CQ197"/>
      <c r="CR197"/>
      <c r="CS197"/>
      <c r="CT197"/>
      <c r="CU197"/>
      <c r="CV197"/>
      <c r="CW197"/>
      <c r="CX197"/>
      <c r="CY197"/>
      <c r="CZ197"/>
      <c r="DA197"/>
      <c r="DB197"/>
      <c r="DC197"/>
      <c r="DD197"/>
      <c r="DE197"/>
      <c r="DF197"/>
      <c r="DG197"/>
      <c r="DH197"/>
      <c r="DI197"/>
      <c r="DJ197"/>
      <c r="DK197"/>
      <c r="DL197"/>
      <c r="DM197"/>
      <c r="DN197"/>
      <c r="DO197"/>
      <c r="DP197"/>
      <c r="DQ197"/>
      <c r="DR197"/>
      <c r="DS197"/>
      <c r="DT197"/>
      <c r="DU197"/>
      <c r="DV197"/>
      <c r="DW197"/>
      <c r="DX197"/>
      <c r="DY197"/>
      <c r="DZ197"/>
      <c r="EA197"/>
      <c r="EB197"/>
      <c r="EC197"/>
      <c r="ED197"/>
      <c r="EE197"/>
      <c r="EF197"/>
      <c r="EG197"/>
      <c r="EH197"/>
      <c r="EI197"/>
      <c r="EJ197"/>
      <c r="EK197"/>
      <c r="EL197"/>
      <c r="EM197"/>
      <c r="EN197"/>
      <c r="EO197"/>
      <c r="EP197"/>
      <c r="EQ197"/>
      <c r="ER197"/>
      <c r="ES197"/>
      <c r="ET197"/>
      <c r="EU197"/>
      <c r="EV197"/>
      <c r="EW197"/>
      <c r="EX197"/>
      <c r="EY197"/>
      <c r="EZ197"/>
      <c r="FA197"/>
      <c r="FB197"/>
      <c r="FC197"/>
      <c r="FD197"/>
      <c r="FE197"/>
      <c r="FF197"/>
      <c r="FG197"/>
      <c r="FH197"/>
      <c r="FI197"/>
      <c r="FJ197"/>
      <c r="FK197"/>
      <c r="FL197"/>
      <c r="FM197"/>
      <c r="FN197"/>
      <c r="FO197"/>
      <c r="FP197"/>
      <c r="FQ197"/>
      <c r="FR197"/>
      <c r="FS197"/>
      <c r="FT197"/>
      <c r="FU197"/>
      <c r="FV197"/>
      <c r="FW197"/>
      <c r="FX197"/>
      <c r="FY197"/>
      <c r="FZ197"/>
      <c r="GA197"/>
      <c r="GB197"/>
      <c r="GC197"/>
      <c r="GD197"/>
      <c r="GE197"/>
      <c r="GF197"/>
      <c r="GG197"/>
      <c r="GH197"/>
      <c r="GI197"/>
      <c r="GJ197"/>
      <c r="GK197"/>
      <c r="GL197"/>
      <c r="GM197"/>
      <c r="GN197"/>
      <c r="GO197"/>
      <c r="GP197"/>
      <c r="GQ197"/>
      <c r="GR197"/>
      <c r="GS197"/>
      <c r="GT197"/>
      <c r="GU197"/>
      <c r="GV197"/>
      <c r="GW197"/>
      <c r="GX197"/>
      <c r="GY197"/>
      <c r="GZ197"/>
      <c r="HA197"/>
      <c r="HB197"/>
      <c r="HC197"/>
      <c r="HD197"/>
      <c r="HE197"/>
      <c r="HF197"/>
      <c r="HG197"/>
      <c r="HH197"/>
      <c r="HI197"/>
      <c r="HJ197"/>
      <c r="HK197"/>
      <c r="HL197"/>
      <c r="HM197"/>
      <c r="HN197"/>
      <c r="HO197"/>
      <c r="HP197"/>
      <c r="HQ197"/>
      <c r="HR197"/>
      <c r="HS197"/>
      <c r="HT197"/>
      <c r="HU197"/>
      <c r="HV197"/>
      <c r="HW197"/>
      <c r="HX197"/>
      <c r="HY197"/>
      <c r="HZ197"/>
      <c r="IA197"/>
      <c r="IB197"/>
      <c r="IC197"/>
      <c r="ID197"/>
      <c r="IE197"/>
      <c r="IF197"/>
      <c r="IG197"/>
      <c r="IH197"/>
      <c r="II197"/>
      <c r="IJ197"/>
      <c r="IK197"/>
      <c r="IL197"/>
      <c r="IM197"/>
      <c r="IN197"/>
      <c r="IO197"/>
      <c r="IP197"/>
      <c r="IQ197"/>
      <c r="IR197"/>
      <c r="IS197"/>
      <c r="IT197"/>
      <c r="IU197"/>
      <c r="IV197"/>
      <c r="IW197"/>
      <c r="IX197"/>
      <c r="IY197"/>
      <c r="IZ197"/>
      <c r="JA197"/>
      <c r="JB197"/>
      <c r="JC197"/>
      <c r="JD197"/>
      <c r="JE197"/>
      <c r="JF197"/>
      <c r="JG197"/>
      <c r="JH197"/>
      <c r="JI197"/>
      <c r="JJ197"/>
      <c r="JK197"/>
      <c r="JL197"/>
      <c r="JM197"/>
      <c r="JN197"/>
      <c r="JO197"/>
      <c r="JP197"/>
      <c r="JQ197"/>
      <c r="JR197"/>
      <c r="JS197"/>
      <c r="JT197"/>
      <c r="JU197"/>
      <c r="JV197"/>
      <c r="JW197"/>
      <c r="JX197"/>
      <c r="JY197"/>
      <c r="JZ197"/>
      <c r="KA197"/>
      <c r="KB197"/>
      <c r="KC197"/>
      <c r="KD197"/>
      <c r="KE197"/>
      <c r="KF197"/>
      <c r="KG197"/>
      <c r="KH197"/>
      <c r="KI197"/>
      <c r="KJ197"/>
      <c r="KK197"/>
      <c r="KL197"/>
      <c r="KM197"/>
      <c r="KN197"/>
      <c r="KO197"/>
      <c r="KP197"/>
      <c r="KQ197"/>
      <c r="KR197"/>
      <c r="KS197"/>
      <c r="KT197"/>
      <c r="KU197"/>
      <c r="KV197"/>
      <c r="KW197"/>
      <c r="KX197"/>
      <c r="KY197"/>
      <c r="KZ197"/>
      <c r="LA197"/>
      <c r="LB197"/>
      <c r="LC197"/>
      <c r="LD197"/>
      <c r="LE197"/>
      <c r="LF197"/>
      <c r="LG197"/>
      <c r="LH197"/>
      <c r="LI197"/>
      <c r="LJ197"/>
      <c r="LK197"/>
      <c r="LL197"/>
      <c r="LM197"/>
      <c r="LN197"/>
      <c r="LO197"/>
      <c r="LP197"/>
      <c r="LQ197"/>
      <c r="LR197"/>
      <c r="LS197"/>
      <c r="LT197"/>
      <c r="LU197"/>
      <c r="LV197"/>
      <c r="LW197"/>
      <c r="LX197"/>
      <c r="LY197"/>
      <c r="LZ197"/>
      <c r="MA197"/>
      <c r="MB197"/>
      <c r="MC197"/>
      <c r="MD197"/>
      <c r="ME197"/>
      <c r="MF197"/>
      <c r="MG197"/>
      <c r="MH197"/>
      <c r="MI197"/>
      <c r="MJ197"/>
      <c r="MK197"/>
      <c r="ML197"/>
      <c r="MM197"/>
      <c r="MN197"/>
      <c r="MO197"/>
      <c r="MP197"/>
      <c r="MQ197"/>
      <c r="MR197"/>
      <c r="MS197"/>
      <c r="MT197"/>
      <c r="MU197"/>
      <c r="MV197"/>
      <c r="MW197"/>
      <c r="MX197"/>
      <c r="MY197"/>
      <c r="MZ197"/>
      <c r="NA197"/>
      <c r="NB197"/>
      <c r="NC197"/>
      <c r="ND197"/>
      <c r="NE197"/>
      <c r="NF197"/>
      <c r="NG197"/>
      <c r="NH197"/>
      <c r="NI197"/>
      <c r="NJ197"/>
      <c r="NK197"/>
      <c r="NL197"/>
      <c r="NM197"/>
      <c r="NN197"/>
      <c r="NO197"/>
      <c r="NP197"/>
      <c r="NQ197"/>
      <c r="NR197"/>
      <c r="NS197"/>
      <c r="NT197"/>
      <c r="NU197"/>
      <c r="NV197"/>
      <c r="NW197"/>
      <c r="NX197"/>
      <c r="NY197"/>
      <c r="NZ197"/>
      <c r="OA197"/>
      <c r="OB197"/>
      <c r="OC197"/>
      <c r="OD197"/>
      <c r="OE197"/>
      <c r="OF197"/>
      <c r="OG197"/>
      <c r="OH197"/>
      <c r="OI197"/>
      <c r="OJ197"/>
      <c r="OK197"/>
      <c r="OL197"/>
      <c r="OM197"/>
      <c r="ON197"/>
      <c r="OO197"/>
      <c r="OP197"/>
      <c r="OQ197"/>
      <c r="OR197"/>
      <c r="OS197"/>
      <c r="OT197"/>
      <c r="OU197"/>
      <c r="OV197"/>
      <c r="OW197"/>
      <c r="OX197"/>
      <c r="OY197"/>
      <c r="OZ197"/>
      <c r="PA197"/>
      <c r="PB197"/>
      <c r="PC197"/>
      <c r="PD197"/>
      <c r="PE197"/>
      <c r="PF197"/>
      <c r="PG197"/>
      <c r="PH197"/>
      <c r="PI197"/>
      <c r="PJ197"/>
      <c r="PK197"/>
      <c r="PL197"/>
      <c r="PM197"/>
      <c r="PN197"/>
      <c r="PO197"/>
      <c r="PP197"/>
      <c r="PQ197"/>
      <c r="PR197"/>
      <c r="PS197"/>
      <c r="PT197"/>
      <c r="PU197"/>
      <c r="PV197"/>
      <c r="PW197"/>
      <c r="PX197"/>
      <c r="PY197"/>
      <c r="PZ197"/>
      <c r="QA197"/>
      <c r="QB197"/>
      <c r="QC197"/>
      <c r="QD197"/>
      <c r="QE197"/>
      <c r="QF197"/>
      <c r="QG197"/>
      <c r="QH197"/>
      <c r="QI197"/>
      <c r="QJ197"/>
      <c r="QK197"/>
      <c r="QL197"/>
      <c r="QM197"/>
      <c r="QN197"/>
      <c r="QO197"/>
      <c r="QP197"/>
      <c r="QQ197"/>
      <c r="QR197"/>
      <c r="QS197"/>
      <c r="QT197"/>
      <c r="QU197"/>
      <c r="QV197"/>
      <c r="QW197"/>
      <c r="QX197"/>
      <c r="QY197"/>
      <c r="QZ197"/>
      <c r="RA197"/>
      <c r="RB197"/>
      <c r="RC197"/>
      <c r="RD197"/>
      <c r="RE197"/>
      <c r="RF197"/>
      <c r="RG197"/>
      <c r="RH197"/>
      <c r="RI197"/>
      <c r="RJ197"/>
      <c r="RK197"/>
      <c r="RL197"/>
      <c r="RM197"/>
      <c r="RN197"/>
      <c r="RO197"/>
      <c r="RP197"/>
      <c r="RQ197"/>
      <c r="RR197"/>
      <c r="RS197"/>
      <c r="RT197"/>
      <c r="RU197"/>
      <c r="RV197"/>
      <c r="RW197"/>
      <c r="RX197"/>
      <c r="RY197"/>
      <c r="RZ197"/>
      <c r="SA197"/>
      <c r="SB197"/>
      <c r="SC197"/>
      <c r="SD197"/>
      <c r="SE197"/>
      <c r="SF197"/>
      <c r="SG197"/>
      <c r="SH197"/>
      <c r="SI197"/>
      <c r="SJ197"/>
      <c r="SK197"/>
      <c r="SL197"/>
      <c r="SM197"/>
      <c r="SN197"/>
      <c r="SO197"/>
      <c r="SP197"/>
      <c r="SQ197"/>
      <c r="SR197"/>
      <c r="SS197"/>
      <c r="ST197"/>
      <c r="SU197"/>
      <c r="SV197"/>
      <c r="SW197"/>
      <c r="SX197"/>
      <c r="SY197"/>
      <c r="SZ197"/>
      <c r="TA197"/>
      <c r="TB197"/>
      <c r="TC197"/>
      <c r="TD197"/>
      <c r="TE197"/>
      <c r="TF197"/>
      <c r="TG197"/>
      <c r="TH197"/>
      <c r="TI197"/>
      <c r="TJ197"/>
      <c r="TK197"/>
      <c r="TL197"/>
      <c r="TM197"/>
      <c r="TN197"/>
      <c r="TO197"/>
      <c r="TP197"/>
      <c r="TQ197"/>
      <c r="TR197"/>
      <c r="TS197"/>
      <c r="TT197"/>
      <c r="TU197"/>
      <c r="TV197"/>
      <c r="TW197"/>
      <c r="TX197"/>
      <c r="TY197"/>
      <c r="TZ197"/>
      <c r="UA197"/>
      <c r="UB197"/>
      <c r="UC197"/>
      <c r="UD197"/>
      <c r="UE197"/>
      <c r="UF197"/>
      <c r="UG197"/>
      <c r="UH197"/>
      <c r="UI197"/>
      <c r="UJ197"/>
      <c r="UK197"/>
      <c r="UL197"/>
      <c r="UM197"/>
      <c r="UN197"/>
      <c r="UO197"/>
      <c r="UP197"/>
      <c r="UQ197"/>
      <c r="UR197"/>
      <c r="US197"/>
      <c r="UT197"/>
      <c r="UU197"/>
      <c r="UV197"/>
      <c r="UW197"/>
      <c r="UX197"/>
      <c r="UY197"/>
      <c r="UZ197"/>
      <c r="VA197"/>
      <c r="VB197"/>
      <c r="VC197"/>
      <c r="VD197"/>
      <c r="VE197"/>
      <c r="VF197"/>
      <c r="VG197"/>
      <c r="VH197"/>
      <c r="VI197"/>
      <c r="VJ197"/>
      <c r="VK197"/>
      <c r="VL197"/>
      <c r="VM197"/>
      <c r="VN197"/>
      <c r="VO197"/>
      <c r="VP197"/>
      <c r="VQ197"/>
      <c r="VR197"/>
      <c r="VS197"/>
      <c r="VT197"/>
      <c r="VU197"/>
      <c r="VV197"/>
      <c r="VW197"/>
      <c r="VX197"/>
      <c r="VY197"/>
      <c r="VZ197"/>
      <c r="WA197"/>
      <c r="WB197"/>
      <c r="WC197"/>
      <c r="WD197"/>
      <c r="WE197"/>
      <c r="WF197"/>
      <c r="WG197"/>
      <c r="WH197"/>
      <c r="WI197"/>
      <c r="WJ197"/>
      <c r="WK197"/>
      <c r="WL197"/>
      <c r="WM197"/>
      <c r="WN197"/>
      <c r="WO197"/>
      <c r="WP197"/>
      <c r="WQ197"/>
      <c r="WR197"/>
      <c r="WS197"/>
      <c r="WT197"/>
      <c r="WU197"/>
      <c r="WV197"/>
      <c r="WW197"/>
      <c r="WX197"/>
      <c r="WY197"/>
      <c r="WZ197"/>
      <c r="XA197"/>
      <c r="XB197"/>
      <c r="XC197"/>
      <c r="XD197"/>
      <c r="XE197"/>
      <c r="XF197"/>
      <c r="XG197"/>
      <c r="XH197"/>
      <c r="XI197"/>
      <c r="XJ197"/>
      <c r="XK197"/>
      <c r="XL197"/>
      <c r="XM197"/>
      <c r="XN197"/>
      <c r="XO197"/>
      <c r="XP197"/>
      <c r="XQ197"/>
      <c r="XR197"/>
      <c r="XS197"/>
      <c r="XT197"/>
      <c r="XU197"/>
      <c r="XV197"/>
      <c r="XW197"/>
      <c r="XX197"/>
      <c r="XY197"/>
      <c r="XZ197"/>
      <c r="YA197"/>
      <c r="YB197"/>
      <c r="YC197"/>
      <c r="YD197"/>
      <c r="YE197"/>
      <c r="YF197"/>
      <c r="YG197"/>
      <c r="YH197"/>
      <c r="YI197"/>
      <c r="YJ197"/>
      <c r="YK197"/>
      <c r="YL197"/>
      <c r="YM197"/>
      <c r="YN197"/>
      <c r="YO197"/>
      <c r="YP197"/>
      <c r="YQ197"/>
      <c r="YR197"/>
      <c r="YS197"/>
      <c r="YT197"/>
      <c r="YU197"/>
      <c r="YV197"/>
      <c r="YW197"/>
      <c r="YX197"/>
      <c r="YY197"/>
      <c r="YZ197"/>
      <c r="ZA197"/>
      <c r="ZB197"/>
      <c r="ZC197"/>
      <c r="ZD197"/>
      <c r="ZE197"/>
      <c r="ZF197"/>
      <c r="ZG197"/>
      <c r="ZH197"/>
      <c r="ZI197"/>
      <c r="ZJ197"/>
      <c r="ZK197"/>
      <c r="ZL197"/>
      <c r="ZM197"/>
      <c r="ZN197"/>
      <c r="ZO197"/>
      <c r="ZP197"/>
      <c r="ZQ197"/>
      <c r="ZR197"/>
      <c r="ZS197"/>
      <c r="ZT197"/>
      <c r="ZU197"/>
      <c r="ZV197"/>
      <c r="ZW197"/>
      <c r="ZX197"/>
      <c r="ZY197"/>
      <c r="ZZ197"/>
      <c r="AAA197"/>
      <c r="AAB197"/>
      <c r="AAC197"/>
      <c r="AAD197"/>
      <c r="AAE197"/>
      <c r="AAF197"/>
      <c r="AAG197"/>
      <c r="AAH197"/>
      <c r="AAI197"/>
      <c r="AAJ197"/>
      <c r="AAK197"/>
      <c r="AAL197"/>
      <c r="AAM197"/>
      <c r="AAN197"/>
      <c r="AAO197"/>
      <c r="AAP197"/>
      <c r="AAQ197"/>
      <c r="AAR197"/>
      <c r="AAS197"/>
      <c r="AAT197"/>
      <c r="AAU197"/>
      <c r="AAV197"/>
      <c r="AAW197"/>
      <c r="AAX197"/>
      <c r="AAY197"/>
      <c r="AAZ197"/>
      <c r="ABA197"/>
      <c r="ABB197"/>
      <c r="ABC197"/>
      <c r="ABD197"/>
      <c r="ABE197"/>
      <c r="ABF197"/>
      <c r="ABG197"/>
      <c r="ABH197"/>
      <c r="ABI197"/>
      <c r="ABJ197"/>
      <c r="ABK197"/>
      <c r="ABL197"/>
      <c r="ABM197"/>
      <c r="ABN197"/>
      <c r="ABO197"/>
      <c r="ABP197"/>
      <c r="ABQ197"/>
      <c r="ABR197"/>
      <c r="ABS197"/>
      <c r="ABT197"/>
      <c r="ABU197"/>
      <c r="ABV197"/>
      <c r="ABW197"/>
      <c r="ABX197"/>
      <c r="ABY197"/>
      <c r="ABZ197"/>
      <c r="ACA197"/>
      <c r="ACB197"/>
      <c r="ACC197"/>
      <c r="ACD197"/>
      <c r="ACE197"/>
      <c r="ACF197"/>
      <c r="ACG197"/>
      <c r="ACH197"/>
      <c r="ACI197"/>
      <c r="ACJ197"/>
      <c r="ACK197"/>
      <c r="ACL197"/>
      <c r="ACM197"/>
      <c r="ACN197"/>
      <c r="ACO197"/>
      <c r="ACP197"/>
      <c r="ACQ197"/>
      <c r="ACR197"/>
      <c r="ACS197"/>
      <c r="ACT197"/>
      <c r="ACU197"/>
      <c r="ACV197"/>
      <c r="ACW197"/>
      <c r="ACX197"/>
      <c r="ACY197"/>
      <c r="ACZ197"/>
      <c r="ADA197"/>
      <c r="ADB197"/>
      <c r="ADC197"/>
      <c r="ADD197"/>
      <c r="ADE197"/>
      <c r="ADF197"/>
      <c r="ADG197"/>
      <c r="ADH197"/>
      <c r="ADI197"/>
      <c r="ADJ197"/>
      <c r="ADK197"/>
      <c r="ADL197"/>
      <c r="ADM197"/>
      <c r="ADN197"/>
      <c r="ADO197"/>
      <c r="ADP197"/>
      <c r="ADQ197"/>
      <c r="ADR197"/>
      <c r="ADS197"/>
      <c r="ADT197"/>
      <c r="ADU197"/>
      <c r="ADV197"/>
      <c r="ADW197"/>
      <c r="ADX197"/>
      <c r="ADY197"/>
      <c r="ADZ197"/>
      <c r="AEA197"/>
      <c r="AEB197"/>
      <c r="AEC197"/>
      <c r="AED197"/>
      <c r="AEE197"/>
      <c r="AEF197"/>
      <c r="AEG197"/>
      <c r="AEH197"/>
      <c r="AEI197"/>
      <c r="AEJ197"/>
      <c r="AEK197"/>
      <c r="AEL197"/>
      <c r="AEM197"/>
      <c r="AEN197"/>
      <c r="AEO197"/>
      <c r="AEP197"/>
      <c r="AEQ197"/>
      <c r="AER197"/>
      <c r="AES197"/>
      <c r="AET197"/>
      <c r="AEU197"/>
      <c r="AEV197"/>
      <c r="AEW197"/>
      <c r="AEX197"/>
      <c r="AEY197"/>
      <c r="AEZ197"/>
      <c r="AFA197"/>
      <c r="AFB197"/>
      <c r="AFC197"/>
      <c r="AFD197"/>
      <c r="AFE197"/>
      <c r="AFF197"/>
      <c r="AFG197"/>
      <c r="AFH197"/>
      <c r="AFI197"/>
      <c r="AFJ197"/>
      <c r="AFK197"/>
      <c r="AFL197"/>
      <c r="AFM197"/>
      <c r="AFN197"/>
      <c r="AFO197"/>
      <c r="AFP197"/>
      <c r="AFQ197"/>
      <c r="AFR197"/>
      <c r="AFS197"/>
      <c r="AFT197"/>
      <c r="AFU197"/>
      <c r="AFV197"/>
      <c r="AFW197"/>
      <c r="AFX197"/>
      <c r="AFY197"/>
      <c r="AFZ197"/>
      <c r="AGA197"/>
      <c r="AGB197"/>
      <c r="AGC197"/>
      <c r="AGD197"/>
      <c r="AGE197"/>
      <c r="AGF197"/>
      <c r="AGG197"/>
      <c r="AGH197"/>
      <c r="AGI197"/>
      <c r="AGJ197"/>
      <c r="AGK197"/>
      <c r="AGL197"/>
      <c r="AGM197"/>
      <c r="AGN197"/>
      <c r="AGO197"/>
      <c r="AGP197"/>
      <c r="AGQ197"/>
      <c r="AGR197"/>
      <c r="AGS197"/>
      <c r="AGT197"/>
      <c r="AGU197"/>
      <c r="AGV197"/>
      <c r="AGW197"/>
      <c r="AGX197"/>
      <c r="AGY197"/>
      <c r="AGZ197"/>
      <c r="AHA197"/>
      <c r="AHB197"/>
      <c r="AHC197"/>
      <c r="AHD197"/>
      <c r="AHE197"/>
      <c r="AHF197"/>
      <c r="AHG197"/>
      <c r="AHH197"/>
      <c r="AHI197"/>
      <c r="AHJ197"/>
      <c r="AHK197"/>
      <c r="AHL197"/>
      <c r="AHM197"/>
      <c r="AHN197"/>
      <c r="AHO197"/>
      <c r="AHP197"/>
      <c r="AHQ197"/>
      <c r="AHR197"/>
      <c r="AHS197"/>
      <c r="AHT197"/>
      <c r="AHU197"/>
      <c r="AHV197"/>
      <c r="AHW197"/>
      <c r="AHX197"/>
      <c r="AHY197"/>
      <c r="AHZ197"/>
      <c r="AIA197"/>
      <c r="AIB197"/>
      <c r="AIC197"/>
      <c r="AID197"/>
      <c r="AIE197"/>
      <c r="AIF197"/>
      <c r="AIG197"/>
      <c r="AIH197"/>
      <c r="AII197"/>
      <c r="AIJ197"/>
      <c r="AIK197"/>
      <c r="AIL197"/>
      <c r="AIM197"/>
      <c r="AIN197"/>
      <c r="AIO197"/>
      <c r="AIP197"/>
      <c r="AIQ197"/>
      <c r="AIR197"/>
      <c r="AIS197"/>
      <c r="AIT197"/>
      <c r="AIU197"/>
      <c r="AIV197"/>
      <c r="AIW197"/>
      <c r="AIX197"/>
      <c r="AIY197"/>
      <c r="AIZ197"/>
      <c r="AJA197"/>
      <c r="AJB197"/>
      <c r="AJC197"/>
      <c r="AJD197"/>
      <c r="AJE197"/>
      <c r="AJF197"/>
      <c r="AJG197"/>
      <c r="AJH197"/>
      <c r="AJI197"/>
      <c r="AJJ197"/>
      <c r="AJK197"/>
      <c r="AJL197"/>
      <c r="AJM197"/>
      <c r="AJN197"/>
      <c r="AJO197"/>
      <c r="AJP197"/>
      <c r="AJQ197"/>
      <c r="AJR197"/>
      <c r="AJS197"/>
      <c r="AJT197"/>
      <c r="AJU197"/>
      <c r="AJV197"/>
      <c r="AJW197"/>
      <c r="AJX197"/>
      <c r="AJY197"/>
      <c r="AJZ197"/>
      <c r="AKA197"/>
      <c r="AKB197"/>
      <c r="AKC197"/>
      <c r="AKD197"/>
      <c r="AKE197"/>
      <c r="AKF197"/>
      <c r="AKG197"/>
      <c r="AKH197"/>
      <c r="AKI197"/>
      <c r="AKJ197"/>
      <c r="AKK197"/>
      <c r="AKL197"/>
      <c r="AKM197"/>
      <c r="AKN197"/>
      <c r="AKO197"/>
      <c r="AKP197"/>
      <c r="AKQ197"/>
      <c r="AKR197"/>
      <c r="AKS197"/>
      <c r="AKT197"/>
      <c r="AKU197"/>
      <c r="AKV197"/>
      <c r="AKW197"/>
      <c r="AKX197"/>
      <c r="AKY197"/>
      <c r="AKZ197"/>
      <c r="ALA197"/>
      <c r="ALB197"/>
      <c r="ALC197"/>
      <c r="ALD197"/>
      <c r="ALE197"/>
      <c r="ALF197"/>
      <c r="ALG197"/>
      <c r="ALH197"/>
      <c r="ALI197"/>
      <c r="ALJ197"/>
      <c r="ALK197"/>
      <c r="ALL197"/>
      <c r="ALM197"/>
      <c r="ALN197"/>
      <c r="ALO197"/>
      <c r="ALP197"/>
      <c r="ALQ197"/>
      <c r="ALR197"/>
      <c r="ALS197"/>
      <c r="ALT197"/>
      <c r="ALU197"/>
      <c r="ALV197"/>
      <c r="ALW197"/>
      <c r="ALX197"/>
      <c r="ALY197"/>
      <c r="ALZ197"/>
      <c r="AMA197"/>
      <c r="AMB197"/>
      <c r="AMC197"/>
      <c r="AMD197"/>
      <c r="AME197"/>
      <c r="AMF197"/>
      <c r="AMG197"/>
      <c r="AMH197"/>
      <c r="AMI197"/>
      <c r="AMJ197"/>
      <c r="AMK197"/>
      <c r="AML197"/>
      <c r="AMM197"/>
      <c r="AMN197"/>
      <c r="AMO197"/>
    </row>
    <row r="198" spans="1:1029" s="13" customFormat="1" ht="14.1" customHeight="1">
      <c r="A198" s="11" t="str">
        <f>SUBSTITUTE(CONCATENATE(G198,H198)," ","")</f>
        <v>Technique</v>
      </c>
      <c r="B198" s="12"/>
      <c r="C198" s="24" t="s">
        <v>1751</v>
      </c>
      <c r="D198" s="11"/>
      <c r="E198" s="11"/>
      <c r="F198" s="11" t="str">
        <f>CONCATENATE(IF(G198="","",CONCATENATE(G198,"_ ")),H198,". Details")</f>
        <v>Technique. Details</v>
      </c>
      <c r="G198" s="11"/>
      <c r="H198" s="24" t="s">
        <v>1713</v>
      </c>
      <c r="I198" s="11"/>
      <c r="J198" s="11"/>
      <c r="K198" s="11"/>
      <c r="L198" s="11"/>
      <c r="M198" s="11"/>
      <c r="N198" s="11"/>
      <c r="O198" s="11"/>
      <c r="P198" s="11"/>
      <c r="Q198" s="11"/>
      <c r="R198" s="11" t="s">
        <v>1483</v>
      </c>
      <c r="S198" s="11"/>
      <c r="T198" s="11"/>
      <c r="U198" s="11"/>
      <c r="V198" s="11"/>
      <c r="W198" s="11"/>
      <c r="X198" s="11"/>
      <c r="Y198" s="11" t="s">
        <v>1485</v>
      </c>
      <c r="Z198" s="11"/>
      <c r="AA198" s="11"/>
      <c r="AB198" s="11"/>
      <c r="AC198" s="11"/>
      <c r="AD198" s="11"/>
      <c r="AE198" s="11" t="s">
        <v>1486</v>
      </c>
      <c r="AF198" s="11">
        <v>20180208</v>
      </c>
    </row>
    <row r="199" spans="1:1029" s="27" customFormat="1" ht="14.1" customHeight="1">
      <c r="A199" s="25" t="str">
        <f>SUBSTITUTE(CONCATENATE(I199,J199,IF(K199="Identifier","ID",IF(AND(K199="Text",OR(I199&lt;&gt;"",J199&lt;&gt;"")),"",K199)),IF(AND(M199&lt;&gt;"Text",K199&lt;&gt;M199,NOT(AND(K199="URI",M199="Identifier")),NOT(AND(K199="UUID",M199="Identifier")),NOT(AND(K199="OID",M199="Identifier"))),IF(M199="Identifier","ID",M199),""))," ","")</f>
        <v>TypeCode</v>
      </c>
      <c r="B199" s="26" t="s">
        <v>1498</v>
      </c>
      <c r="C199" s="14" t="s">
        <v>1752</v>
      </c>
      <c r="D199" s="25"/>
      <c r="E199" s="25" t="s">
        <v>1753</v>
      </c>
      <c r="F199" s="25" t="str">
        <f>CONCATENATE( IF(G199="","",CONCATENATE(G199,"_ ")),H199,". ",IF(I199="","",CONCATENATE(I199,"_ ")),L199,IF(OR(I199&lt;&gt;"",L199&lt;&gt;M199),CONCATENATE(". ",M199),""))</f>
        <v>Technique. Type Code. Code</v>
      </c>
      <c r="G199" s="25"/>
      <c r="H199" s="25" t="s">
        <v>1713</v>
      </c>
      <c r="I199" s="25"/>
      <c r="J199" s="25" t="s">
        <v>1567</v>
      </c>
      <c r="K199" s="25" t="s">
        <v>1489</v>
      </c>
      <c r="L199" s="25" t="str">
        <f>IF(J199&lt;&gt;"",CONCATENATE(J199," ",K199),K199)</f>
        <v>Type Code</v>
      </c>
      <c r="M199" s="25" t="s">
        <v>1489</v>
      </c>
      <c r="N199" s="25"/>
      <c r="O199" s="25" t="str">
        <f>IF(N199&lt;&gt;"",CONCATENATE(N199,"_ ",M199,". Type"),CONCATENATE(M199,". Type"))</f>
        <v>Code. Type</v>
      </c>
      <c r="P199" s="25"/>
      <c r="Q199" s="25"/>
      <c r="R199" s="25" t="s">
        <v>1490</v>
      </c>
      <c r="S199" s="25"/>
      <c r="T199" s="25" t="s">
        <v>1754</v>
      </c>
      <c r="U199" s="25"/>
      <c r="AA199" s="27" t="s">
        <v>1486</v>
      </c>
      <c r="AE199" s="27" t="s">
        <v>1486</v>
      </c>
      <c r="AF199" s="28">
        <v>20180208</v>
      </c>
    </row>
    <row r="200" spans="1:1029" s="27" customFormat="1" ht="14.1" customHeight="1">
      <c r="A200" s="25" t="str">
        <f>SUBSTITUTE(CONCATENATE(I200,J200,IF(K200="Identifier","ID",IF(AND(K200="Text",OR(I200&lt;&gt;"",J200&lt;&gt;"")),"",K200)),IF(AND(M200&lt;&gt;"Text",K200&lt;&gt;M200,NOT(AND(K200="URI",M200="Identifier")),NOT(AND(K200="UUID",M200="Identifier")),NOT(AND(K200="OID",M200="Identifier"))),IF(M200="Identifier","ID",M200),""))," ","")</f>
        <v>AdditionalInformationDescription</v>
      </c>
      <c r="B200" s="26" t="s">
        <v>1502</v>
      </c>
      <c r="C200" s="14" t="s">
        <v>1755</v>
      </c>
      <c r="D200" s="25"/>
      <c r="E200" s="25"/>
      <c r="F200" s="25" t="str">
        <f>CONCATENATE( IF(G200="","",CONCATENATE(G200,"_ ")),H200,". ",IF(I200="","",CONCATENATE(I200,"_ ")),L200,IF(OR(I200&lt;&gt;"",L200&lt;&gt;M200),CONCATENATE(". ",M200),""))</f>
        <v>Technique. Additional Information Description. Description</v>
      </c>
      <c r="G200" s="25"/>
      <c r="H200" s="25" t="s">
        <v>1713</v>
      </c>
      <c r="I200" s="25"/>
      <c r="J200" s="25" t="s">
        <v>81</v>
      </c>
      <c r="K200" s="25" t="s">
        <v>1523</v>
      </c>
      <c r="L200" s="25" t="str">
        <f>IF(J200&lt;&gt;"",CONCATENATE(J200," ",K200),K200)</f>
        <v>Additional Information Description</v>
      </c>
      <c r="M200" s="25" t="s">
        <v>1523</v>
      </c>
      <c r="N200" s="25"/>
      <c r="O200" s="25" t="str">
        <f>IF(N200&lt;&gt;"",CONCATENATE(N200,"_ ",M200,". Type"),CONCATENATE(M200,". Type"))</f>
        <v>Description. Type</v>
      </c>
      <c r="P200" s="25"/>
      <c r="Q200" s="25"/>
      <c r="R200" s="25" t="s">
        <v>1490</v>
      </c>
      <c r="S200" s="25"/>
      <c r="T200" s="25"/>
      <c r="U200" s="25"/>
      <c r="AE200" s="27" t="s">
        <v>1499</v>
      </c>
      <c r="AF200" s="28">
        <v>20180208</v>
      </c>
    </row>
    <row r="201" spans="1:1029" s="13" customFormat="1" ht="14.1" customHeight="1">
      <c r="A201" s="11" t="str">
        <f>SUBSTITUTE(CONCATENATE(G201,H201)," ","")</f>
        <v>Tender</v>
      </c>
      <c r="B201" s="12"/>
      <c r="C201" s="24" t="s">
        <v>1756</v>
      </c>
      <c r="D201" s="11"/>
      <c r="E201" s="11"/>
      <c r="F201" s="11" t="str">
        <f>CONCATENATE(IF(G201="","",CONCATENATE(G201,"_ ")),H201,". Details")</f>
        <v>Tender. Details</v>
      </c>
      <c r="G201" s="11"/>
      <c r="H201" s="24" t="s">
        <v>1612</v>
      </c>
      <c r="I201" s="11"/>
      <c r="J201" s="11"/>
      <c r="K201" s="11"/>
      <c r="L201" s="11"/>
      <c r="M201" s="11"/>
      <c r="N201" s="11"/>
      <c r="O201" s="11"/>
      <c r="P201" s="11"/>
      <c r="Q201" s="11"/>
      <c r="R201" s="11" t="s">
        <v>1483</v>
      </c>
      <c r="S201" s="11"/>
      <c r="T201" s="11"/>
      <c r="U201" s="11"/>
      <c r="V201" s="11"/>
      <c r="W201" s="11"/>
      <c r="X201" s="11"/>
      <c r="Y201" s="11" t="s">
        <v>1485</v>
      </c>
      <c r="Z201" s="11"/>
      <c r="AA201" s="11" t="s">
        <v>1486</v>
      </c>
      <c r="AB201" s="11" t="s">
        <v>36</v>
      </c>
      <c r="AC201" s="11" t="s">
        <v>36</v>
      </c>
      <c r="AD201" s="11" t="s">
        <v>36</v>
      </c>
      <c r="AE201" s="11" t="s">
        <v>1608</v>
      </c>
      <c r="AF201" s="11">
        <v>20180208</v>
      </c>
    </row>
    <row r="202" spans="1:1029" s="27" customFormat="1" ht="14.1" customHeight="1">
      <c r="A202" s="25" t="str">
        <f>SUBSTITUTE(CONCATENATE(I202,J202,IF(K202="Identifier","ID",IF(AND(K202="Text",OR(I202&lt;&gt;"",J202&lt;&gt;"")),"",K202)),IF(AND(M202&lt;&gt;"Text",K202&lt;&gt;M202,NOT(AND(K202="URI",M202="Identifier")),NOT(AND(K202="UUID",M202="Identifier")),NOT(AND(K202="OID",M202="Identifier"))),IF(M202="Identifier","ID",M202),""))," ","")</f>
        <v>DeliveryCountryCode</v>
      </c>
      <c r="B202" s="26" t="s">
        <v>1498</v>
      </c>
      <c r="C202" s="14" t="s">
        <v>1757</v>
      </c>
      <c r="D202" s="25"/>
      <c r="E202" s="25"/>
      <c r="F202" s="25" t="str">
        <f>CONCATENATE( IF(G202="","",CONCATENATE(G202,"_ ")),H202,". ",IF(I202="","",CONCATENATE(I202,"_ ")),L202,IF(OR(I202&lt;&gt;"",L202&lt;&gt;M202),CONCATENATE(". ",M202),""))</f>
        <v>Tender. Delivery Country Code. Code</v>
      </c>
      <c r="G202" s="25"/>
      <c r="H202" s="25" t="s">
        <v>1612</v>
      </c>
      <c r="I202" s="25"/>
      <c r="J202" s="25" t="s">
        <v>400</v>
      </c>
      <c r="K202" s="25" t="s">
        <v>1489</v>
      </c>
      <c r="L202" s="25" t="str">
        <f>IF(J202&lt;&gt;"",CONCATENATE(J202," ",K202),K202)</f>
        <v>Delivery Country Code</v>
      </c>
      <c r="M202" s="25" t="s">
        <v>1489</v>
      </c>
      <c r="N202" s="25"/>
      <c r="O202" s="25" t="str">
        <f>IF(N202&lt;&gt;"",CONCATENATE(N202,"_ ",M202,". Type"),CONCATENATE(M202,". Type"))</f>
        <v>Code. Type</v>
      </c>
      <c r="P202" s="25"/>
      <c r="Q202" s="25"/>
      <c r="R202" s="25" t="s">
        <v>1490</v>
      </c>
      <c r="S202" s="25"/>
      <c r="T202" s="25" t="s">
        <v>1605</v>
      </c>
      <c r="U202" s="25"/>
      <c r="AA202" s="27" t="s">
        <v>36</v>
      </c>
      <c r="AE202" s="27" t="s">
        <v>1758</v>
      </c>
      <c r="AF202" s="28">
        <v>20180220</v>
      </c>
    </row>
    <row r="203" spans="1:1029" s="27" customFormat="1" ht="14.1" customHeight="1">
      <c r="A203" s="25" t="str">
        <f>SUBSTITUTE(CONCATENATE(I203,J203,IF(K203="Identifier","ID",IF(AND(K203="Text",OR(I203&lt;&gt;"",J203&lt;&gt;"")),"",K203)),IF(AND(M203&lt;&gt;"Text",K203&lt;&gt;M203,NOT(AND(K203="URI",M203="Identifier")),NOT(AND(K203="UUID",M203="Identifier")),NOT(AND(K203="OID",M203="Identifier"))),IF(M203="Identifier","ID",M203),""))," ","")</f>
        <v>ElectronicSubmissionIndicator</v>
      </c>
      <c r="B203" s="26" t="s">
        <v>1498</v>
      </c>
      <c r="C203" s="14" t="s">
        <v>1759</v>
      </c>
      <c r="D203" s="25"/>
      <c r="E203" s="25"/>
      <c r="F203" s="25" t="str">
        <f>CONCATENATE( IF(G203="","",CONCATENATE(G203,"_ ")),H203,". ",IF(I203="","",CONCATENATE(I203,"_ ")),L203,IF(OR(I203&lt;&gt;"",L203&lt;&gt;M203),CONCATENATE(". ",M203),""))</f>
        <v>Tender. Electronic Submission Indicator. Indicator</v>
      </c>
      <c r="G203" s="25"/>
      <c r="H203" s="25" t="s">
        <v>1612</v>
      </c>
      <c r="I203" s="25"/>
      <c r="J203" s="25" t="s">
        <v>542</v>
      </c>
      <c r="K203" s="25" t="s">
        <v>1548</v>
      </c>
      <c r="L203" s="25" t="str">
        <f>IF(J203&lt;&gt;"",CONCATENATE(J203," ",K203),K203)</f>
        <v>Electronic Submission Indicator</v>
      </c>
      <c r="M203" s="25" t="s">
        <v>1548</v>
      </c>
      <c r="N203" s="25"/>
      <c r="O203" s="25" t="str">
        <f>IF(N203&lt;&gt;"",CONCATENATE(N203,"_ ",M203,". Type"),CONCATENATE(M203,". Type"))</f>
        <v>Indicator. Type</v>
      </c>
      <c r="P203" s="25"/>
      <c r="Q203" s="25"/>
      <c r="R203" s="25" t="s">
        <v>1490</v>
      </c>
      <c r="S203" s="25"/>
      <c r="T203" s="25"/>
      <c r="U203" s="25"/>
      <c r="X203" s="27" t="s">
        <v>978</v>
      </c>
      <c r="AA203" s="27" t="s">
        <v>36</v>
      </c>
      <c r="AE203" s="27" t="s">
        <v>1486</v>
      </c>
      <c r="AF203" s="28">
        <v>20180220</v>
      </c>
    </row>
    <row r="204" spans="1:1029">
      <c r="A204" s="20" t="str">
        <f>SUBSTITUTE(SUBSTITUTE(CONCATENATE(I204,IF(L204="Identifier","ID",L204))," ",""),"_","")</f>
        <v>TenderLot</v>
      </c>
      <c r="B204" s="21" t="s">
        <v>1502</v>
      </c>
      <c r="C204" s="23" t="s">
        <v>1693</v>
      </c>
      <c r="D204" s="20"/>
      <c r="E204" s="20"/>
      <c r="F204" s="20" t="str">
        <f>CONCATENATE( IF(G204="","",CONCATENATE(G204,"_ ")),H204,". ",IF(I204="","",CONCATENATE(I204,"_ ")),L204,IF(I204="","",CONCATENATE(". ",M204)))</f>
        <v>Tender. Tender_ Lot. Lot</v>
      </c>
      <c r="G204" s="20"/>
      <c r="H204" s="20" t="s">
        <v>1612</v>
      </c>
      <c r="I204" s="20" t="s">
        <v>1612</v>
      </c>
      <c r="J204" s="20"/>
      <c r="K204" s="20"/>
      <c r="L204" s="20" t="str">
        <f>CONCATENATE(IF(P204="","",CONCATENATE(P204,"_ ")),Q204)</f>
        <v>Lot</v>
      </c>
      <c r="M204" s="20" t="str">
        <f>L204</f>
        <v>Lot</v>
      </c>
      <c r="N204" s="20"/>
      <c r="O204" s="20"/>
      <c r="P204" s="20"/>
      <c r="Q204" s="22" t="s">
        <v>822</v>
      </c>
      <c r="R204" s="20" t="s">
        <v>1507</v>
      </c>
      <c r="S204" s="23" t="s">
        <v>1760</v>
      </c>
      <c r="T204" s="23"/>
      <c r="U204" s="23"/>
      <c r="V204" s="23"/>
      <c r="W204" s="23"/>
      <c r="X204" s="23"/>
      <c r="Y204" s="23" t="s">
        <v>1485</v>
      </c>
      <c r="Z204" s="23"/>
      <c r="AA204" s="23" t="s">
        <v>36</v>
      </c>
      <c r="AB204" s="23"/>
      <c r="AC204" s="23"/>
      <c r="AD204" s="23"/>
      <c r="AE204" s="23" t="s">
        <v>1486</v>
      </c>
      <c r="AF204" s="22">
        <v>20180220</v>
      </c>
      <c r="AG204"/>
      <c r="AH204"/>
      <c r="AI204"/>
      <c r="AJ204"/>
      <c r="AK204"/>
      <c r="AL204"/>
      <c r="AM204"/>
      <c r="AN204"/>
      <c r="AO204"/>
      <c r="AP204"/>
      <c r="AQ204"/>
      <c r="AR204"/>
      <c r="AS204"/>
      <c r="AT204"/>
      <c r="AU204"/>
      <c r="AV204"/>
      <c r="AW204"/>
      <c r="AX204"/>
      <c r="AY204"/>
      <c r="AZ204"/>
      <c r="BA204"/>
      <c r="BB204"/>
      <c r="BC204"/>
      <c r="BD204"/>
      <c r="BE204"/>
      <c r="BF204"/>
      <c r="BG204"/>
      <c r="BH204"/>
      <c r="BI204"/>
      <c r="BJ204"/>
      <c r="BK204"/>
      <c r="BL204"/>
      <c r="BM204"/>
      <c r="BN204"/>
      <c r="BO204"/>
      <c r="BP204"/>
      <c r="BQ204"/>
      <c r="BR204"/>
      <c r="BS204"/>
      <c r="BT204"/>
      <c r="BU204"/>
      <c r="BV204"/>
      <c r="BW204"/>
      <c r="BX204"/>
      <c r="BY204"/>
      <c r="BZ204"/>
      <c r="CA204"/>
      <c r="CB204"/>
      <c r="CC204"/>
      <c r="CD204"/>
      <c r="CE204"/>
      <c r="CF204"/>
      <c r="CG204"/>
      <c r="CH204"/>
      <c r="CI204"/>
      <c r="CJ204"/>
      <c r="CK204"/>
      <c r="CL204"/>
      <c r="CM204"/>
      <c r="CN204"/>
      <c r="CO204"/>
      <c r="CP204"/>
      <c r="CQ204"/>
      <c r="CR204"/>
      <c r="CS204"/>
      <c r="CT204"/>
      <c r="CU204"/>
      <c r="CV204"/>
      <c r="CW204"/>
      <c r="CX204"/>
      <c r="CY204"/>
      <c r="CZ204"/>
      <c r="DA204"/>
      <c r="DB204"/>
      <c r="DC204"/>
      <c r="DD204"/>
      <c r="DE204"/>
      <c r="DF204"/>
      <c r="DG204"/>
      <c r="DH204"/>
      <c r="DI204"/>
      <c r="DJ204"/>
      <c r="DK204"/>
      <c r="DL204"/>
      <c r="DM204"/>
      <c r="DN204"/>
      <c r="DO204"/>
      <c r="DP204"/>
      <c r="DQ204"/>
      <c r="DR204"/>
      <c r="DS204"/>
      <c r="DT204"/>
      <c r="DU204"/>
      <c r="DV204"/>
      <c r="DW204"/>
      <c r="DX204"/>
      <c r="DY204"/>
      <c r="DZ204"/>
      <c r="EA204"/>
      <c r="EB204"/>
      <c r="EC204"/>
      <c r="ED204"/>
      <c r="EE204"/>
      <c r="EF204"/>
      <c r="EG204"/>
      <c r="EH204"/>
      <c r="EI204"/>
      <c r="EJ204"/>
      <c r="EK204"/>
      <c r="EL204"/>
      <c r="EM204"/>
      <c r="EN204"/>
      <c r="EO204"/>
      <c r="EP204"/>
      <c r="EQ204"/>
      <c r="ER204"/>
      <c r="ES204"/>
      <c r="ET204"/>
      <c r="EU204"/>
      <c r="EV204"/>
      <c r="EW204"/>
      <c r="EX204"/>
      <c r="EY204"/>
      <c r="EZ204"/>
      <c r="FA204"/>
      <c r="FB204"/>
      <c r="FC204"/>
      <c r="FD204"/>
      <c r="FE204"/>
      <c r="FF204"/>
      <c r="FG204"/>
      <c r="FH204"/>
      <c r="FI204"/>
      <c r="FJ204"/>
      <c r="FK204"/>
      <c r="FL204"/>
      <c r="FM204"/>
      <c r="FN204"/>
      <c r="FO204"/>
      <c r="FP204"/>
      <c r="FQ204"/>
      <c r="FR204"/>
      <c r="FS204"/>
      <c r="FT204"/>
      <c r="FU204"/>
      <c r="FV204"/>
      <c r="FW204"/>
      <c r="FX204"/>
      <c r="FY204"/>
      <c r="FZ204"/>
      <c r="GA204"/>
      <c r="GB204"/>
      <c r="GC204"/>
      <c r="GD204"/>
      <c r="GE204"/>
      <c r="GF204"/>
      <c r="GG204"/>
      <c r="GH204"/>
      <c r="GI204"/>
      <c r="GJ204"/>
      <c r="GK204"/>
      <c r="GL204"/>
      <c r="GM204"/>
      <c r="GN204"/>
      <c r="GO204"/>
      <c r="GP204"/>
      <c r="GQ204"/>
      <c r="GR204"/>
      <c r="GS204"/>
      <c r="GT204"/>
      <c r="GU204"/>
      <c r="GV204"/>
      <c r="GW204"/>
      <c r="GX204"/>
      <c r="GY204"/>
      <c r="GZ204"/>
      <c r="HA204"/>
      <c r="HB204"/>
      <c r="HC204"/>
      <c r="HD204"/>
      <c r="HE204"/>
      <c r="HF204"/>
      <c r="HG204"/>
      <c r="HH204"/>
      <c r="HI204"/>
      <c r="HJ204"/>
      <c r="HK204"/>
      <c r="HL204"/>
      <c r="HM204"/>
      <c r="HN204"/>
      <c r="HO204"/>
      <c r="HP204"/>
      <c r="HQ204"/>
      <c r="HR204"/>
      <c r="HS204"/>
      <c r="HT204"/>
      <c r="HU204"/>
      <c r="HV204"/>
      <c r="HW204"/>
      <c r="HX204"/>
      <c r="HY204"/>
      <c r="HZ204"/>
      <c r="IA204"/>
      <c r="IB204"/>
      <c r="IC204"/>
      <c r="ID204"/>
      <c r="IE204"/>
      <c r="IF204"/>
      <c r="IG204"/>
      <c r="IH204"/>
      <c r="II204"/>
      <c r="IJ204"/>
      <c r="IK204"/>
      <c r="IL204"/>
      <c r="IM204"/>
      <c r="IN204"/>
      <c r="IO204"/>
      <c r="IP204"/>
      <c r="IQ204"/>
      <c r="IR204"/>
      <c r="IS204"/>
      <c r="IT204"/>
      <c r="IU204"/>
      <c r="IV204"/>
      <c r="IW204"/>
      <c r="IX204"/>
      <c r="IY204"/>
      <c r="IZ204"/>
      <c r="JA204"/>
      <c r="JB204"/>
      <c r="JC204"/>
      <c r="JD204"/>
      <c r="JE204"/>
      <c r="JF204"/>
      <c r="JG204"/>
      <c r="JH204"/>
      <c r="JI204"/>
      <c r="JJ204"/>
      <c r="JK204"/>
      <c r="JL204"/>
      <c r="JM204"/>
      <c r="JN204"/>
      <c r="JO204"/>
      <c r="JP204"/>
      <c r="JQ204"/>
      <c r="JR204"/>
      <c r="JS204"/>
      <c r="JT204"/>
      <c r="JU204"/>
      <c r="JV204"/>
      <c r="JW204"/>
      <c r="JX204"/>
      <c r="JY204"/>
      <c r="JZ204"/>
      <c r="KA204"/>
      <c r="KB204"/>
      <c r="KC204"/>
      <c r="KD204"/>
      <c r="KE204"/>
      <c r="KF204"/>
      <c r="KG204"/>
      <c r="KH204"/>
      <c r="KI204"/>
      <c r="KJ204"/>
      <c r="KK204"/>
      <c r="KL204"/>
      <c r="KM204"/>
      <c r="KN204"/>
      <c r="KO204"/>
      <c r="KP204"/>
      <c r="KQ204"/>
      <c r="KR204"/>
      <c r="KS204"/>
      <c r="KT204"/>
      <c r="KU204"/>
      <c r="KV204"/>
      <c r="KW204"/>
      <c r="KX204"/>
      <c r="KY204"/>
      <c r="KZ204"/>
      <c r="LA204"/>
      <c r="LB204"/>
      <c r="LC204"/>
      <c r="LD204"/>
      <c r="LE204"/>
      <c r="LF204"/>
      <c r="LG204"/>
      <c r="LH204"/>
      <c r="LI204"/>
      <c r="LJ204"/>
      <c r="LK204"/>
      <c r="LL204"/>
      <c r="LM204"/>
      <c r="LN204"/>
      <c r="LO204"/>
      <c r="LP204"/>
      <c r="LQ204"/>
      <c r="LR204"/>
      <c r="LS204"/>
      <c r="LT204"/>
      <c r="LU204"/>
      <c r="LV204"/>
      <c r="LW204"/>
      <c r="LX204"/>
      <c r="LY204"/>
      <c r="LZ204"/>
      <c r="MA204"/>
      <c r="MB204"/>
      <c r="MC204"/>
      <c r="MD204"/>
      <c r="ME204"/>
      <c r="MF204"/>
      <c r="MG204"/>
      <c r="MH204"/>
      <c r="MI204"/>
      <c r="MJ204"/>
      <c r="MK204"/>
      <c r="ML204"/>
      <c r="MM204"/>
      <c r="MN204"/>
      <c r="MO204"/>
      <c r="MP204"/>
      <c r="MQ204"/>
      <c r="MR204"/>
      <c r="MS204"/>
      <c r="MT204"/>
      <c r="MU204"/>
      <c r="MV204"/>
      <c r="MW204"/>
      <c r="MX204"/>
      <c r="MY204"/>
      <c r="MZ204"/>
      <c r="NA204"/>
      <c r="NB204"/>
      <c r="NC204"/>
      <c r="ND204"/>
      <c r="NE204"/>
      <c r="NF204"/>
      <c r="NG204"/>
      <c r="NH204"/>
      <c r="NI204"/>
      <c r="NJ204"/>
      <c r="NK204"/>
      <c r="NL204"/>
      <c r="NM204"/>
      <c r="NN204"/>
      <c r="NO204"/>
      <c r="NP204"/>
      <c r="NQ204"/>
      <c r="NR204"/>
      <c r="NS204"/>
      <c r="NT204"/>
      <c r="NU204"/>
      <c r="NV204"/>
      <c r="NW204"/>
      <c r="NX204"/>
      <c r="NY204"/>
      <c r="NZ204"/>
      <c r="OA204"/>
      <c r="OB204"/>
      <c r="OC204"/>
      <c r="OD204"/>
      <c r="OE204"/>
      <c r="OF204"/>
      <c r="OG204"/>
      <c r="OH204"/>
      <c r="OI204"/>
      <c r="OJ204"/>
      <c r="OK204"/>
      <c r="OL204"/>
      <c r="OM204"/>
      <c r="ON204"/>
      <c r="OO204"/>
      <c r="OP204"/>
      <c r="OQ204"/>
      <c r="OR204"/>
      <c r="OS204"/>
      <c r="OT204"/>
      <c r="OU204"/>
      <c r="OV204"/>
      <c r="OW204"/>
      <c r="OX204"/>
      <c r="OY204"/>
      <c r="OZ204"/>
      <c r="PA204"/>
      <c r="PB204"/>
      <c r="PC204"/>
      <c r="PD204"/>
      <c r="PE204"/>
      <c r="PF204"/>
      <c r="PG204"/>
      <c r="PH204"/>
      <c r="PI204"/>
      <c r="PJ204"/>
      <c r="PK204"/>
      <c r="PL204"/>
      <c r="PM204"/>
      <c r="PN204"/>
      <c r="PO204"/>
      <c r="PP204"/>
      <c r="PQ204"/>
      <c r="PR204"/>
      <c r="PS204"/>
      <c r="PT204"/>
      <c r="PU204"/>
      <c r="PV204"/>
      <c r="PW204"/>
      <c r="PX204"/>
      <c r="PY204"/>
      <c r="PZ204"/>
      <c r="QA204"/>
      <c r="QB204"/>
      <c r="QC204"/>
      <c r="QD204"/>
      <c r="QE204"/>
      <c r="QF204"/>
      <c r="QG204"/>
      <c r="QH204"/>
      <c r="QI204"/>
      <c r="QJ204"/>
      <c r="QK204"/>
      <c r="QL204"/>
      <c r="QM204"/>
      <c r="QN204"/>
      <c r="QO204"/>
      <c r="QP204"/>
      <c r="QQ204"/>
      <c r="QR204"/>
      <c r="QS204"/>
      <c r="QT204"/>
      <c r="QU204"/>
      <c r="QV204"/>
      <c r="QW204"/>
      <c r="QX204"/>
      <c r="QY204"/>
      <c r="QZ204"/>
      <c r="RA204"/>
      <c r="RB204"/>
      <c r="RC204"/>
      <c r="RD204"/>
      <c r="RE204"/>
      <c r="RF204"/>
      <c r="RG204"/>
      <c r="RH204"/>
      <c r="RI204"/>
      <c r="RJ204"/>
      <c r="RK204"/>
      <c r="RL204"/>
      <c r="RM204"/>
      <c r="RN204"/>
      <c r="RO204"/>
      <c r="RP204"/>
      <c r="RQ204"/>
      <c r="RR204"/>
      <c r="RS204"/>
      <c r="RT204"/>
      <c r="RU204"/>
      <c r="RV204"/>
      <c r="RW204"/>
      <c r="RX204"/>
      <c r="RY204"/>
      <c r="RZ204"/>
      <c r="SA204"/>
      <c r="SB204"/>
      <c r="SC204"/>
      <c r="SD204"/>
      <c r="SE204"/>
      <c r="SF204"/>
      <c r="SG204"/>
      <c r="SH204"/>
      <c r="SI204"/>
      <c r="SJ204"/>
      <c r="SK204"/>
      <c r="SL204"/>
      <c r="SM204"/>
      <c r="SN204"/>
      <c r="SO204"/>
      <c r="SP204"/>
      <c r="SQ204"/>
      <c r="SR204"/>
      <c r="SS204"/>
      <c r="ST204"/>
      <c r="SU204"/>
      <c r="SV204"/>
      <c r="SW204"/>
      <c r="SX204"/>
      <c r="SY204"/>
      <c r="SZ204"/>
      <c r="TA204"/>
      <c r="TB204"/>
      <c r="TC204"/>
      <c r="TD204"/>
      <c r="TE204"/>
      <c r="TF204"/>
      <c r="TG204"/>
      <c r="TH204"/>
      <c r="TI204"/>
      <c r="TJ204"/>
      <c r="TK204"/>
      <c r="TL204"/>
      <c r="TM204"/>
      <c r="TN204"/>
      <c r="TO204"/>
      <c r="TP204"/>
      <c r="TQ204"/>
      <c r="TR204"/>
      <c r="TS204"/>
      <c r="TT204"/>
      <c r="TU204"/>
      <c r="TV204"/>
      <c r="TW204"/>
      <c r="TX204"/>
      <c r="TY204"/>
      <c r="TZ204"/>
      <c r="UA204"/>
      <c r="UB204"/>
      <c r="UC204"/>
      <c r="UD204"/>
      <c r="UE204"/>
      <c r="UF204"/>
      <c r="UG204"/>
      <c r="UH204"/>
      <c r="UI204"/>
      <c r="UJ204"/>
      <c r="UK204"/>
      <c r="UL204"/>
      <c r="UM204"/>
      <c r="UN204"/>
      <c r="UO204"/>
      <c r="UP204"/>
      <c r="UQ204"/>
      <c r="UR204"/>
      <c r="US204"/>
      <c r="UT204"/>
      <c r="UU204"/>
      <c r="UV204"/>
      <c r="UW204"/>
      <c r="UX204"/>
      <c r="UY204"/>
      <c r="UZ204"/>
      <c r="VA204"/>
      <c r="VB204"/>
      <c r="VC204"/>
      <c r="VD204"/>
      <c r="VE204"/>
      <c r="VF204"/>
      <c r="VG204"/>
      <c r="VH204"/>
      <c r="VI204"/>
      <c r="VJ204"/>
      <c r="VK204"/>
      <c r="VL204"/>
      <c r="VM204"/>
      <c r="VN204"/>
      <c r="VO204"/>
      <c r="VP204"/>
      <c r="VQ204"/>
      <c r="VR204"/>
      <c r="VS204"/>
      <c r="VT204"/>
      <c r="VU204"/>
      <c r="VV204"/>
      <c r="VW204"/>
      <c r="VX204"/>
      <c r="VY204"/>
      <c r="VZ204"/>
      <c r="WA204"/>
      <c r="WB204"/>
      <c r="WC204"/>
      <c r="WD204"/>
      <c r="WE204"/>
      <c r="WF204"/>
      <c r="WG204"/>
      <c r="WH204"/>
      <c r="WI204"/>
      <c r="WJ204"/>
      <c r="WK204"/>
      <c r="WL204"/>
      <c r="WM204"/>
      <c r="WN204"/>
      <c r="WO204"/>
      <c r="WP204"/>
      <c r="WQ204"/>
      <c r="WR204"/>
      <c r="WS204"/>
      <c r="WT204"/>
      <c r="WU204"/>
      <c r="WV204"/>
      <c r="WW204"/>
      <c r="WX204"/>
      <c r="WY204"/>
      <c r="WZ204"/>
      <c r="XA204"/>
      <c r="XB204"/>
      <c r="XC204"/>
      <c r="XD204"/>
      <c r="XE204"/>
      <c r="XF204"/>
      <c r="XG204"/>
      <c r="XH204"/>
      <c r="XI204"/>
      <c r="XJ204"/>
      <c r="XK204"/>
      <c r="XL204"/>
      <c r="XM204"/>
      <c r="XN204"/>
      <c r="XO204"/>
      <c r="XP204"/>
      <c r="XQ204"/>
      <c r="XR204"/>
      <c r="XS204"/>
      <c r="XT204"/>
      <c r="XU204"/>
      <c r="XV204"/>
      <c r="XW204"/>
      <c r="XX204"/>
      <c r="XY204"/>
      <c r="XZ204"/>
      <c r="YA204"/>
      <c r="YB204"/>
      <c r="YC204"/>
      <c r="YD204"/>
      <c r="YE204"/>
      <c r="YF204"/>
      <c r="YG204"/>
      <c r="YH204"/>
      <c r="YI204"/>
      <c r="YJ204"/>
      <c r="YK204"/>
      <c r="YL204"/>
      <c r="YM204"/>
      <c r="YN204"/>
      <c r="YO204"/>
      <c r="YP204"/>
      <c r="YQ204"/>
      <c r="YR204"/>
      <c r="YS204"/>
      <c r="YT204"/>
      <c r="YU204"/>
      <c r="YV204"/>
      <c r="YW204"/>
      <c r="YX204"/>
      <c r="YY204"/>
      <c r="YZ204"/>
      <c r="ZA204"/>
      <c r="ZB204"/>
      <c r="ZC204"/>
      <c r="ZD204"/>
      <c r="ZE204"/>
      <c r="ZF204"/>
      <c r="ZG204"/>
      <c r="ZH204"/>
      <c r="ZI204"/>
      <c r="ZJ204"/>
      <c r="ZK204"/>
      <c r="ZL204"/>
      <c r="ZM204"/>
      <c r="ZN204"/>
      <c r="ZO204"/>
      <c r="ZP204"/>
      <c r="ZQ204"/>
      <c r="ZR204"/>
      <c r="ZS204"/>
      <c r="ZT204"/>
      <c r="ZU204"/>
      <c r="ZV204"/>
      <c r="ZW204"/>
      <c r="ZX204"/>
      <c r="ZY204"/>
      <c r="ZZ204"/>
      <c r="AAA204"/>
      <c r="AAB204"/>
      <c r="AAC204"/>
      <c r="AAD204"/>
      <c r="AAE204"/>
      <c r="AAF204"/>
      <c r="AAG204"/>
      <c r="AAH204"/>
      <c r="AAI204"/>
      <c r="AAJ204"/>
      <c r="AAK204"/>
      <c r="AAL204"/>
      <c r="AAM204"/>
      <c r="AAN204"/>
      <c r="AAO204"/>
      <c r="AAP204"/>
      <c r="AAQ204"/>
      <c r="AAR204"/>
      <c r="AAS204"/>
      <c r="AAT204"/>
      <c r="AAU204"/>
      <c r="AAV204"/>
      <c r="AAW204"/>
      <c r="AAX204"/>
      <c r="AAY204"/>
      <c r="AAZ204"/>
      <c r="ABA204"/>
      <c r="ABB204"/>
      <c r="ABC204"/>
      <c r="ABD204"/>
      <c r="ABE204"/>
      <c r="ABF204"/>
      <c r="ABG204"/>
      <c r="ABH204"/>
      <c r="ABI204"/>
      <c r="ABJ204"/>
      <c r="ABK204"/>
      <c r="ABL204"/>
      <c r="ABM204"/>
      <c r="ABN204"/>
      <c r="ABO204"/>
      <c r="ABP204"/>
      <c r="ABQ204"/>
      <c r="ABR204"/>
      <c r="ABS204"/>
      <c r="ABT204"/>
      <c r="ABU204"/>
      <c r="ABV204"/>
      <c r="ABW204"/>
      <c r="ABX204"/>
      <c r="ABY204"/>
      <c r="ABZ204"/>
      <c r="ACA204"/>
      <c r="ACB204"/>
      <c r="ACC204"/>
      <c r="ACD204"/>
      <c r="ACE204"/>
      <c r="ACF204"/>
      <c r="ACG204"/>
      <c r="ACH204"/>
      <c r="ACI204"/>
      <c r="ACJ204"/>
      <c r="ACK204"/>
      <c r="ACL204"/>
      <c r="ACM204"/>
      <c r="ACN204"/>
      <c r="ACO204"/>
      <c r="ACP204"/>
      <c r="ACQ204"/>
      <c r="ACR204"/>
      <c r="ACS204"/>
      <c r="ACT204"/>
      <c r="ACU204"/>
      <c r="ACV204"/>
      <c r="ACW204"/>
      <c r="ACX204"/>
      <c r="ACY204"/>
      <c r="ACZ204"/>
      <c r="ADA204"/>
      <c r="ADB204"/>
      <c r="ADC204"/>
      <c r="ADD204"/>
      <c r="ADE204"/>
      <c r="ADF204"/>
      <c r="ADG204"/>
      <c r="ADH204"/>
      <c r="ADI204"/>
      <c r="ADJ204"/>
      <c r="ADK204"/>
      <c r="ADL204"/>
      <c r="ADM204"/>
      <c r="ADN204"/>
      <c r="ADO204"/>
      <c r="ADP204"/>
      <c r="ADQ204"/>
      <c r="ADR204"/>
      <c r="ADS204"/>
      <c r="ADT204"/>
      <c r="ADU204"/>
      <c r="ADV204"/>
      <c r="ADW204"/>
      <c r="ADX204"/>
      <c r="ADY204"/>
      <c r="ADZ204"/>
      <c r="AEA204"/>
      <c r="AEB204"/>
      <c r="AEC204"/>
      <c r="AED204"/>
      <c r="AEE204"/>
      <c r="AEF204"/>
      <c r="AEG204"/>
      <c r="AEH204"/>
      <c r="AEI204"/>
      <c r="AEJ204"/>
      <c r="AEK204"/>
      <c r="AEL204"/>
      <c r="AEM204"/>
      <c r="AEN204"/>
      <c r="AEO204"/>
      <c r="AEP204"/>
      <c r="AEQ204"/>
      <c r="AER204"/>
      <c r="AES204"/>
      <c r="AET204"/>
      <c r="AEU204"/>
      <c r="AEV204"/>
      <c r="AEW204"/>
      <c r="AEX204"/>
      <c r="AEY204"/>
      <c r="AEZ204"/>
      <c r="AFA204"/>
      <c r="AFB204"/>
      <c r="AFC204"/>
      <c r="AFD204"/>
      <c r="AFE204"/>
      <c r="AFF204"/>
      <c r="AFG204"/>
      <c r="AFH204"/>
      <c r="AFI204"/>
      <c r="AFJ204"/>
      <c r="AFK204"/>
      <c r="AFL204"/>
      <c r="AFM204"/>
      <c r="AFN204"/>
      <c r="AFO204"/>
      <c r="AFP204"/>
      <c r="AFQ204"/>
      <c r="AFR204"/>
      <c r="AFS204"/>
      <c r="AFT204"/>
      <c r="AFU204"/>
      <c r="AFV204"/>
      <c r="AFW204"/>
      <c r="AFX204"/>
      <c r="AFY204"/>
      <c r="AFZ204"/>
      <c r="AGA204"/>
      <c r="AGB204"/>
      <c r="AGC204"/>
      <c r="AGD204"/>
      <c r="AGE204"/>
      <c r="AGF204"/>
      <c r="AGG204"/>
      <c r="AGH204"/>
      <c r="AGI204"/>
      <c r="AGJ204"/>
      <c r="AGK204"/>
      <c r="AGL204"/>
      <c r="AGM204"/>
      <c r="AGN204"/>
      <c r="AGO204"/>
      <c r="AGP204"/>
      <c r="AGQ204"/>
      <c r="AGR204"/>
      <c r="AGS204"/>
      <c r="AGT204"/>
      <c r="AGU204"/>
      <c r="AGV204"/>
      <c r="AGW204"/>
      <c r="AGX204"/>
      <c r="AGY204"/>
      <c r="AGZ204"/>
      <c r="AHA204"/>
      <c r="AHB204"/>
      <c r="AHC204"/>
      <c r="AHD204"/>
      <c r="AHE204"/>
      <c r="AHF204"/>
      <c r="AHG204"/>
      <c r="AHH204"/>
      <c r="AHI204"/>
      <c r="AHJ204"/>
      <c r="AHK204"/>
      <c r="AHL204"/>
      <c r="AHM204"/>
      <c r="AHN204"/>
      <c r="AHO204"/>
      <c r="AHP204"/>
      <c r="AHQ204"/>
      <c r="AHR204"/>
      <c r="AHS204"/>
      <c r="AHT204"/>
      <c r="AHU204"/>
      <c r="AHV204"/>
      <c r="AHW204"/>
      <c r="AHX204"/>
      <c r="AHY204"/>
      <c r="AHZ204"/>
      <c r="AIA204"/>
      <c r="AIB204"/>
      <c r="AIC204"/>
      <c r="AID204"/>
      <c r="AIE204"/>
      <c r="AIF204"/>
      <c r="AIG204"/>
      <c r="AIH204"/>
      <c r="AII204"/>
      <c r="AIJ204"/>
      <c r="AIK204"/>
      <c r="AIL204"/>
      <c r="AIM204"/>
      <c r="AIN204"/>
      <c r="AIO204"/>
      <c r="AIP204"/>
      <c r="AIQ204"/>
      <c r="AIR204"/>
      <c r="AIS204"/>
      <c r="AIT204"/>
      <c r="AIU204"/>
      <c r="AIV204"/>
      <c r="AIW204"/>
      <c r="AIX204"/>
      <c r="AIY204"/>
      <c r="AIZ204"/>
      <c r="AJA204"/>
      <c r="AJB204"/>
      <c r="AJC204"/>
      <c r="AJD204"/>
      <c r="AJE204"/>
      <c r="AJF204"/>
      <c r="AJG204"/>
      <c r="AJH204"/>
      <c r="AJI204"/>
      <c r="AJJ204"/>
      <c r="AJK204"/>
      <c r="AJL204"/>
      <c r="AJM204"/>
      <c r="AJN204"/>
      <c r="AJO204"/>
      <c r="AJP204"/>
      <c r="AJQ204"/>
      <c r="AJR204"/>
      <c r="AJS204"/>
      <c r="AJT204"/>
      <c r="AJU204"/>
      <c r="AJV204"/>
      <c r="AJW204"/>
      <c r="AJX204"/>
      <c r="AJY204"/>
      <c r="AJZ204"/>
      <c r="AKA204"/>
      <c r="AKB204"/>
      <c r="AKC204"/>
      <c r="AKD204"/>
      <c r="AKE204"/>
      <c r="AKF204"/>
      <c r="AKG204"/>
      <c r="AKH204"/>
      <c r="AKI204"/>
      <c r="AKJ204"/>
      <c r="AKK204"/>
      <c r="AKL204"/>
      <c r="AKM204"/>
      <c r="AKN204"/>
      <c r="AKO204"/>
      <c r="AKP204"/>
      <c r="AKQ204"/>
      <c r="AKR204"/>
      <c r="AKS204"/>
      <c r="AKT204"/>
      <c r="AKU204"/>
      <c r="AKV204"/>
      <c r="AKW204"/>
      <c r="AKX204"/>
      <c r="AKY204"/>
      <c r="AKZ204"/>
      <c r="ALA204"/>
      <c r="ALB204"/>
      <c r="ALC204"/>
      <c r="ALD204"/>
      <c r="ALE204"/>
      <c r="ALF204"/>
      <c r="ALG204"/>
      <c r="ALH204"/>
      <c r="ALI204"/>
      <c r="ALJ204"/>
      <c r="ALK204"/>
      <c r="ALL204"/>
      <c r="ALM204"/>
      <c r="ALN204"/>
      <c r="ALO204"/>
      <c r="ALP204"/>
      <c r="ALQ204"/>
      <c r="ALR204"/>
      <c r="ALS204"/>
      <c r="ALT204"/>
      <c r="ALU204"/>
      <c r="ALV204"/>
      <c r="ALW204"/>
      <c r="ALX204"/>
      <c r="ALY204"/>
      <c r="ALZ204"/>
      <c r="AMA204"/>
      <c r="AMB204"/>
      <c r="AMC204"/>
      <c r="AMD204"/>
      <c r="AME204"/>
      <c r="AMF204"/>
      <c r="AMG204"/>
      <c r="AMH204"/>
      <c r="AMI204"/>
      <c r="AMJ204"/>
      <c r="AMK204"/>
      <c r="AML204"/>
      <c r="AMM204"/>
      <c r="AMN204"/>
      <c r="AMO204"/>
    </row>
    <row r="205" spans="1:1029">
      <c r="A205" s="20" t="str">
        <f>SUBSTITUTE(SUBSTITUTE(CONCATENATE(I205,IF(L205="Identifier","ID",L205))," ",""),"_","")</f>
        <v>TenderGroupOfLots</v>
      </c>
      <c r="B205" s="21" t="s">
        <v>1502</v>
      </c>
      <c r="C205" s="23" t="s">
        <v>1717</v>
      </c>
      <c r="D205" s="20"/>
      <c r="E205" s="20"/>
      <c r="F205" s="20" t="str">
        <f>CONCATENATE( IF(G205="","",CONCATENATE(G205,"_ ")),H205,". ",IF(I205="","",CONCATENATE(I205,"_ ")),L205,IF(I205="","",CONCATENATE(". ",M205)))</f>
        <v>Tender. Tender_ Group Of Lots. Group Of Lots</v>
      </c>
      <c r="G205" s="20"/>
      <c r="H205" s="20" t="s">
        <v>1612</v>
      </c>
      <c r="I205" s="20" t="s">
        <v>1612</v>
      </c>
      <c r="J205" s="20"/>
      <c r="K205" s="20"/>
      <c r="L205" s="20" t="str">
        <f>CONCATENATE(IF(P205="","",CONCATENATE(P205,"_ ")),Q205)</f>
        <v>Group Of Lots</v>
      </c>
      <c r="M205" s="20" t="str">
        <f>L205</f>
        <v>Group Of Lots</v>
      </c>
      <c r="N205" s="20"/>
      <c r="O205" s="20"/>
      <c r="P205" s="20"/>
      <c r="Q205" s="22" t="s">
        <v>1718</v>
      </c>
      <c r="R205" s="20" t="s">
        <v>1507</v>
      </c>
      <c r="S205" s="23" t="s">
        <v>1761</v>
      </c>
      <c r="T205" s="23"/>
      <c r="U205" s="23"/>
      <c r="V205" s="23"/>
      <c r="W205" s="23"/>
      <c r="X205" s="23"/>
      <c r="Y205" s="23" t="s">
        <v>1485</v>
      </c>
      <c r="Z205" s="23"/>
      <c r="AA205" s="23" t="s">
        <v>36</v>
      </c>
      <c r="AB205" s="23"/>
      <c r="AC205" s="23"/>
      <c r="AD205" s="23"/>
      <c r="AE205" s="23"/>
      <c r="AF205" s="22">
        <v>20180208</v>
      </c>
      <c r="AG205"/>
      <c r="AH205"/>
      <c r="AI205"/>
      <c r="AJ205"/>
      <c r="AK205"/>
      <c r="AL205"/>
      <c r="AM205"/>
      <c r="AN205"/>
      <c r="AO205"/>
      <c r="AP205"/>
      <c r="AQ205"/>
      <c r="AR205"/>
      <c r="AS205"/>
      <c r="AT205"/>
      <c r="AU205"/>
      <c r="AV205"/>
      <c r="AW205"/>
      <c r="AX205"/>
      <c r="AY205"/>
      <c r="AZ205"/>
      <c r="BA205"/>
      <c r="BB205"/>
      <c r="BC205"/>
      <c r="BD205"/>
      <c r="BE205"/>
      <c r="BF205"/>
      <c r="BG205"/>
      <c r="BH205"/>
      <c r="BI205"/>
      <c r="BJ205"/>
      <c r="BK205"/>
      <c r="BL205"/>
      <c r="BM205"/>
      <c r="BN205"/>
      <c r="BO205"/>
      <c r="BP205"/>
      <c r="BQ205"/>
      <c r="BR205"/>
      <c r="BS205"/>
      <c r="BT205"/>
      <c r="BU205"/>
      <c r="BV205"/>
      <c r="BW205"/>
      <c r="BX205"/>
      <c r="BY205"/>
      <c r="BZ205"/>
      <c r="CA205"/>
      <c r="CB205"/>
      <c r="CC205"/>
      <c r="CD205"/>
      <c r="CE205"/>
      <c r="CF205"/>
      <c r="CG205"/>
      <c r="CH205"/>
      <c r="CI205"/>
      <c r="CJ205"/>
      <c r="CK205"/>
      <c r="CL205"/>
      <c r="CM205"/>
      <c r="CN205"/>
      <c r="CO205"/>
      <c r="CP205"/>
      <c r="CQ205"/>
      <c r="CR205"/>
      <c r="CS205"/>
      <c r="CT205"/>
      <c r="CU205"/>
      <c r="CV205"/>
      <c r="CW205"/>
      <c r="CX205"/>
      <c r="CY205"/>
      <c r="CZ205"/>
      <c r="DA205"/>
      <c r="DB205"/>
      <c r="DC205"/>
      <c r="DD205"/>
      <c r="DE205"/>
      <c r="DF205"/>
      <c r="DG205"/>
      <c r="DH205"/>
      <c r="DI205"/>
      <c r="DJ205"/>
      <c r="DK205"/>
      <c r="DL205"/>
      <c r="DM205"/>
      <c r="DN205"/>
      <c r="DO205"/>
      <c r="DP205"/>
      <c r="DQ205"/>
      <c r="DR205"/>
      <c r="DS205"/>
      <c r="DT205"/>
      <c r="DU205"/>
      <c r="DV205"/>
      <c r="DW205"/>
      <c r="DX205"/>
      <c r="DY205"/>
      <c r="DZ205"/>
      <c r="EA205"/>
      <c r="EB205"/>
      <c r="EC205"/>
      <c r="ED205"/>
      <c r="EE205"/>
      <c r="EF205"/>
      <c r="EG205"/>
      <c r="EH205"/>
      <c r="EI205"/>
      <c r="EJ205"/>
      <c r="EK205"/>
      <c r="EL205"/>
      <c r="EM205"/>
      <c r="EN205"/>
      <c r="EO205"/>
      <c r="EP205"/>
      <c r="EQ205"/>
      <c r="ER205"/>
      <c r="ES205"/>
      <c r="ET205"/>
      <c r="EU205"/>
      <c r="EV205"/>
      <c r="EW205"/>
      <c r="EX205"/>
      <c r="EY205"/>
      <c r="EZ205"/>
      <c r="FA205"/>
      <c r="FB205"/>
      <c r="FC205"/>
      <c r="FD205"/>
      <c r="FE205"/>
      <c r="FF205"/>
      <c r="FG205"/>
      <c r="FH205"/>
      <c r="FI205"/>
      <c r="FJ205"/>
      <c r="FK205"/>
      <c r="FL205"/>
      <c r="FM205"/>
      <c r="FN205"/>
      <c r="FO205"/>
      <c r="FP205"/>
      <c r="FQ205"/>
      <c r="FR205"/>
      <c r="FS205"/>
      <c r="FT205"/>
      <c r="FU205"/>
      <c r="FV205"/>
      <c r="FW205"/>
      <c r="FX205"/>
      <c r="FY205"/>
      <c r="FZ205"/>
      <c r="GA205"/>
      <c r="GB205"/>
      <c r="GC205"/>
      <c r="GD205"/>
      <c r="GE205"/>
      <c r="GF205"/>
      <c r="GG205"/>
      <c r="GH205"/>
      <c r="GI205"/>
      <c r="GJ205"/>
      <c r="GK205"/>
      <c r="GL205"/>
      <c r="GM205"/>
      <c r="GN205"/>
      <c r="GO205"/>
      <c r="GP205"/>
      <c r="GQ205"/>
      <c r="GR205"/>
      <c r="GS205"/>
      <c r="GT205"/>
      <c r="GU205"/>
      <c r="GV205"/>
      <c r="GW205"/>
      <c r="GX205"/>
      <c r="GY205"/>
      <c r="GZ205"/>
      <c r="HA205"/>
      <c r="HB205"/>
      <c r="HC205"/>
      <c r="HD205"/>
      <c r="HE205"/>
      <c r="HF205"/>
      <c r="HG205"/>
      <c r="HH205"/>
      <c r="HI205"/>
      <c r="HJ205"/>
      <c r="HK205"/>
      <c r="HL205"/>
      <c r="HM205"/>
      <c r="HN205"/>
      <c r="HO205"/>
      <c r="HP205"/>
      <c r="HQ205"/>
      <c r="HR205"/>
      <c r="HS205"/>
      <c r="HT205"/>
      <c r="HU205"/>
      <c r="HV205"/>
      <c r="HW205"/>
      <c r="HX205"/>
      <c r="HY205"/>
      <c r="HZ205"/>
      <c r="IA205"/>
      <c r="IB205"/>
      <c r="IC205"/>
      <c r="ID205"/>
      <c r="IE205"/>
      <c r="IF205"/>
      <c r="IG205"/>
      <c r="IH205"/>
      <c r="II205"/>
      <c r="IJ205"/>
      <c r="IK205"/>
      <c r="IL205"/>
      <c r="IM205"/>
      <c r="IN205"/>
      <c r="IO205"/>
      <c r="IP205"/>
      <c r="IQ205"/>
      <c r="IR205"/>
      <c r="IS205"/>
      <c r="IT205"/>
      <c r="IU205"/>
      <c r="IV205"/>
      <c r="IW205"/>
      <c r="IX205"/>
      <c r="IY205"/>
      <c r="IZ205"/>
      <c r="JA205"/>
      <c r="JB205"/>
      <c r="JC205"/>
      <c r="JD205"/>
      <c r="JE205"/>
      <c r="JF205"/>
      <c r="JG205"/>
      <c r="JH205"/>
      <c r="JI205"/>
      <c r="JJ205"/>
      <c r="JK205"/>
      <c r="JL205"/>
      <c r="JM205"/>
      <c r="JN205"/>
      <c r="JO205"/>
      <c r="JP205"/>
      <c r="JQ205"/>
      <c r="JR205"/>
      <c r="JS205"/>
      <c r="JT205"/>
      <c r="JU205"/>
      <c r="JV205"/>
      <c r="JW205"/>
      <c r="JX205"/>
      <c r="JY205"/>
      <c r="JZ205"/>
      <c r="KA205"/>
      <c r="KB205"/>
      <c r="KC205"/>
      <c r="KD205"/>
      <c r="KE205"/>
      <c r="KF205"/>
      <c r="KG205"/>
      <c r="KH205"/>
      <c r="KI205"/>
      <c r="KJ205"/>
      <c r="KK205"/>
      <c r="KL205"/>
      <c r="KM205"/>
      <c r="KN205"/>
      <c r="KO205"/>
      <c r="KP205"/>
      <c r="KQ205"/>
      <c r="KR205"/>
      <c r="KS205"/>
      <c r="KT205"/>
      <c r="KU205"/>
      <c r="KV205"/>
      <c r="KW205"/>
      <c r="KX205"/>
      <c r="KY205"/>
      <c r="KZ205"/>
      <c r="LA205"/>
      <c r="LB205"/>
      <c r="LC205"/>
      <c r="LD205"/>
      <c r="LE205"/>
      <c r="LF205"/>
      <c r="LG205"/>
      <c r="LH205"/>
      <c r="LI205"/>
      <c r="LJ205"/>
      <c r="LK205"/>
      <c r="LL205"/>
      <c r="LM205"/>
      <c r="LN205"/>
      <c r="LO205"/>
      <c r="LP205"/>
      <c r="LQ205"/>
      <c r="LR205"/>
      <c r="LS205"/>
      <c r="LT205"/>
      <c r="LU205"/>
      <c r="LV205"/>
      <c r="LW205"/>
      <c r="LX205"/>
      <c r="LY205"/>
      <c r="LZ205"/>
      <c r="MA205"/>
      <c r="MB205"/>
      <c r="MC205"/>
      <c r="MD205"/>
      <c r="ME205"/>
      <c r="MF205"/>
      <c r="MG205"/>
      <c r="MH205"/>
      <c r="MI205"/>
      <c r="MJ205"/>
      <c r="MK205"/>
      <c r="ML205"/>
      <c r="MM205"/>
      <c r="MN205"/>
      <c r="MO205"/>
      <c r="MP205"/>
      <c r="MQ205"/>
      <c r="MR205"/>
      <c r="MS205"/>
      <c r="MT205"/>
      <c r="MU205"/>
      <c r="MV205"/>
      <c r="MW205"/>
      <c r="MX205"/>
      <c r="MY205"/>
      <c r="MZ205"/>
      <c r="NA205"/>
      <c r="NB205"/>
      <c r="NC205"/>
      <c r="ND205"/>
      <c r="NE205"/>
      <c r="NF205"/>
      <c r="NG205"/>
      <c r="NH205"/>
      <c r="NI205"/>
      <c r="NJ205"/>
      <c r="NK205"/>
      <c r="NL205"/>
      <c r="NM205"/>
      <c r="NN205"/>
      <c r="NO205"/>
      <c r="NP205"/>
      <c r="NQ205"/>
      <c r="NR205"/>
      <c r="NS205"/>
      <c r="NT205"/>
      <c r="NU205"/>
      <c r="NV205"/>
      <c r="NW205"/>
      <c r="NX205"/>
      <c r="NY205"/>
      <c r="NZ205"/>
      <c r="OA205"/>
      <c r="OB205"/>
      <c r="OC205"/>
      <c r="OD205"/>
      <c r="OE205"/>
      <c r="OF205"/>
      <c r="OG205"/>
      <c r="OH205"/>
      <c r="OI205"/>
      <c r="OJ205"/>
      <c r="OK205"/>
      <c r="OL205"/>
      <c r="OM205"/>
      <c r="ON205"/>
      <c r="OO205"/>
      <c r="OP205"/>
      <c r="OQ205"/>
      <c r="OR205"/>
      <c r="OS205"/>
      <c r="OT205"/>
      <c r="OU205"/>
      <c r="OV205"/>
      <c r="OW205"/>
      <c r="OX205"/>
      <c r="OY205"/>
      <c r="OZ205"/>
      <c r="PA205"/>
      <c r="PB205"/>
      <c r="PC205"/>
      <c r="PD205"/>
      <c r="PE205"/>
      <c r="PF205"/>
      <c r="PG205"/>
      <c r="PH205"/>
      <c r="PI205"/>
      <c r="PJ205"/>
      <c r="PK205"/>
      <c r="PL205"/>
      <c r="PM205"/>
      <c r="PN205"/>
      <c r="PO205"/>
      <c r="PP205"/>
      <c r="PQ205"/>
      <c r="PR205"/>
      <c r="PS205"/>
      <c r="PT205"/>
      <c r="PU205"/>
      <c r="PV205"/>
      <c r="PW205"/>
      <c r="PX205"/>
      <c r="PY205"/>
      <c r="PZ205"/>
      <c r="QA205"/>
      <c r="QB205"/>
      <c r="QC205"/>
      <c r="QD205"/>
      <c r="QE205"/>
      <c r="QF205"/>
      <c r="QG205"/>
      <c r="QH205"/>
      <c r="QI205"/>
      <c r="QJ205"/>
      <c r="QK205"/>
      <c r="QL205"/>
      <c r="QM205"/>
      <c r="QN205"/>
      <c r="QO205"/>
      <c r="QP205"/>
      <c r="QQ205"/>
      <c r="QR205"/>
      <c r="QS205"/>
      <c r="QT205"/>
      <c r="QU205"/>
      <c r="QV205"/>
      <c r="QW205"/>
      <c r="QX205"/>
      <c r="QY205"/>
      <c r="QZ205"/>
      <c r="RA205"/>
      <c r="RB205"/>
      <c r="RC205"/>
      <c r="RD205"/>
      <c r="RE205"/>
      <c r="RF205"/>
      <c r="RG205"/>
      <c r="RH205"/>
      <c r="RI205"/>
      <c r="RJ205"/>
      <c r="RK205"/>
      <c r="RL205"/>
      <c r="RM205"/>
      <c r="RN205"/>
      <c r="RO205"/>
      <c r="RP205"/>
      <c r="RQ205"/>
      <c r="RR205"/>
      <c r="RS205"/>
      <c r="RT205"/>
      <c r="RU205"/>
      <c r="RV205"/>
      <c r="RW205"/>
      <c r="RX205"/>
      <c r="RY205"/>
      <c r="RZ205"/>
      <c r="SA205"/>
      <c r="SB205"/>
      <c r="SC205"/>
      <c r="SD205"/>
      <c r="SE205"/>
      <c r="SF205"/>
      <c r="SG205"/>
      <c r="SH205"/>
      <c r="SI205"/>
      <c r="SJ205"/>
      <c r="SK205"/>
      <c r="SL205"/>
      <c r="SM205"/>
      <c r="SN205"/>
      <c r="SO205"/>
      <c r="SP205"/>
      <c r="SQ205"/>
      <c r="SR205"/>
      <c r="SS205"/>
      <c r="ST205"/>
      <c r="SU205"/>
      <c r="SV205"/>
      <c r="SW205"/>
      <c r="SX205"/>
      <c r="SY205"/>
      <c r="SZ205"/>
      <c r="TA205"/>
      <c r="TB205"/>
      <c r="TC205"/>
      <c r="TD205"/>
      <c r="TE205"/>
      <c r="TF205"/>
      <c r="TG205"/>
      <c r="TH205"/>
      <c r="TI205"/>
      <c r="TJ205"/>
      <c r="TK205"/>
      <c r="TL205"/>
      <c r="TM205"/>
      <c r="TN205"/>
      <c r="TO205"/>
      <c r="TP205"/>
      <c r="TQ205"/>
      <c r="TR205"/>
      <c r="TS205"/>
      <c r="TT205"/>
      <c r="TU205"/>
      <c r="TV205"/>
      <c r="TW205"/>
      <c r="TX205"/>
      <c r="TY205"/>
      <c r="TZ205"/>
      <c r="UA205"/>
      <c r="UB205"/>
      <c r="UC205"/>
      <c r="UD205"/>
      <c r="UE205"/>
      <c r="UF205"/>
      <c r="UG205"/>
      <c r="UH205"/>
      <c r="UI205"/>
      <c r="UJ205"/>
      <c r="UK205"/>
      <c r="UL205"/>
      <c r="UM205"/>
      <c r="UN205"/>
      <c r="UO205"/>
      <c r="UP205"/>
      <c r="UQ205"/>
      <c r="UR205"/>
      <c r="US205"/>
      <c r="UT205"/>
      <c r="UU205"/>
      <c r="UV205"/>
      <c r="UW205"/>
      <c r="UX205"/>
      <c r="UY205"/>
      <c r="UZ205"/>
      <c r="VA205"/>
      <c r="VB205"/>
      <c r="VC205"/>
      <c r="VD205"/>
      <c r="VE205"/>
      <c r="VF205"/>
      <c r="VG205"/>
      <c r="VH205"/>
      <c r="VI205"/>
      <c r="VJ205"/>
      <c r="VK205"/>
      <c r="VL205"/>
      <c r="VM205"/>
      <c r="VN205"/>
      <c r="VO205"/>
      <c r="VP205"/>
      <c r="VQ205"/>
      <c r="VR205"/>
      <c r="VS205"/>
      <c r="VT205"/>
      <c r="VU205"/>
      <c r="VV205"/>
      <c r="VW205"/>
      <c r="VX205"/>
      <c r="VY205"/>
      <c r="VZ205"/>
      <c r="WA205"/>
      <c r="WB205"/>
      <c r="WC205"/>
      <c r="WD205"/>
      <c r="WE205"/>
      <c r="WF205"/>
      <c r="WG205"/>
      <c r="WH205"/>
      <c r="WI205"/>
      <c r="WJ205"/>
      <c r="WK205"/>
      <c r="WL205"/>
      <c r="WM205"/>
      <c r="WN205"/>
      <c r="WO205"/>
      <c r="WP205"/>
      <c r="WQ205"/>
      <c r="WR205"/>
      <c r="WS205"/>
      <c r="WT205"/>
      <c r="WU205"/>
      <c r="WV205"/>
      <c r="WW205"/>
      <c r="WX205"/>
      <c r="WY205"/>
      <c r="WZ205"/>
      <c r="XA205"/>
      <c r="XB205"/>
      <c r="XC205"/>
      <c r="XD205"/>
      <c r="XE205"/>
      <c r="XF205"/>
      <c r="XG205"/>
      <c r="XH205"/>
      <c r="XI205"/>
      <c r="XJ205"/>
      <c r="XK205"/>
      <c r="XL205"/>
      <c r="XM205"/>
      <c r="XN205"/>
      <c r="XO205"/>
      <c r="XP205"/>
      <c r="XQ205"/>
      <c r="XR205"/>
      <c r="XS205"/>
      <c r="XT205"/>
      <c r="XU205"/>
      <c r="XV205"/>
      <c r="XW205"/>
      <c r="XX205"/>
      <c r="XY205"/>
      <c r="XZ205"/>
      <c r="YA205"/>
      <c r="YB205"/>
      <c r="YC205"/>
      <c r="YD205"/>
      <c r="YE205"/>
      <c r="YF205"/>
      <c r="YG205"/>
      <c r="YH205"/>
      <c r="YI205"/>
      <c r="YJ205"/>
      <c r="YK205"/>
      <c r="YL205"/>
      <c r="YM205"/>
      <c r="YN205"/>
      <c r="YO205"/>
      <c r="YP205"/>
      <c r="YQ205"/>
      <c r="YR205"/>
      <c r="YS205"/>
      <c r="YT205"/>
      <c r="YU205"/>
      <c r="YV205"/>
      <c r="YW205"/>
      <c r="YX205"/>
      <c r="YY205"/>
      <c r="YZ205"/>
      <c r="ZA205"/>
      <c r="ZB205"/>
      <c r="ZC205"/>
      <c r="ZD205"/>
      <c r="ZE205"/>
      <c r="ZF205"/>
      <c r="ZG205"/>
      <c r="ZH205"/>
      <c r="ZI205"/>
      <c r="ZJ205"/>
      <c r="ZK205"/>
      <c r="ZL205"/>
      <c r="ZM205"/>
      <c r="ZN205"/>
      <c r="ZO205"/>
      <c r="ZP205"/>
      <c r="ZQ205"/>
      <c r="ZR205"/>
      <c r="ZS205"/>
      <c r="ZT205"/>
      <c r="ZU205"/>
      <c r="ZV205"/>
      <c r="ZW205"/>
      <c r="ZX205"/>
      <c r="ZY205"/>
      <c r="ZZ205"/>
      <c r="AAA205"/>
      <c r="AAB205"/>
      <c r="AAC205"/>
      <c r="AAD205"/>
      <c r="AAE205"/>
      <c r="AAF205"/>
      <c r="AAG205"/>
      <c r="AAH205"/>
      <c r="AAI205"/>
      <c r="AAJ205"/>
      <c r="AAK205"/>
      <c r="AAL205"/>
      <c r="AAM205"/>
      <c r="AAN205"/>
      <c r="AAO205"/>
      <c r="AAP205"/>
      <c r="AAQ205"/>
      <c r="AAR205"/>
      <c r="AAS205"/>
      <c r="AAT205"/>
      <c r="AAU205"/>
      <c r="AAV205"/>
      <c r="AAW205"/>
      <c r="AAX205"/>
      <c r="AAY205"/>
      <c r="AAZ205"/>
      <c r="ABA205"/>
      <c r="ABB205"/>
      <c r="ABC205"/>
      <c r="ABD205"/>
      <c r="ABE205"/>
      <c r="ABF205"/>
      <c r="ABG205"/>
      <c r="ABH205"/>
      <c r="ABI205"/>
      <c r="ABJ205"/>
      <c r="ABK205"/>
      <c r="ABL205"/>
      <c r="ABM205"/>
      <c r="ABN205"/>
      <c r="ABO205"/>
      <c r="ABP205"/>
      <c r="ABQ205"/>
      <c r="ABR205"/>
      <c r="ABS205"/>
      <c r="ABT205"/>
      <c r="ABU205"/>
      <c r="ABV205"/>
      <c r="ABW205"/>
      <c r="ABX205"/>
      <c r="ABY205"/>
      <c r="ABZ205"/>
      <c r="ACA205"/>
      <c r="ACB205"/>
      <c r="ACC205"/>
      <c r="ACD205"/>
      <c r="ACE205"/>
      <c r="ACF205"/>
      <c r="ACG205"/>
      <c r="ACH205"/>
      <c r="ACI205"/>
      <c r="ACJ205"/>
      <c r="ACK205"/>
      <c r="ACL205"/>
      <c r="ACM205"/>
      <c r="ACN205"/>
      <c r="ACO205"/>
      <c r="ACP205"/>
      <c r="ACQ205"/>
      <c r="ACR205"/>
      <c r="ACS205"/>
      <c r="ACT205"/>
      <c r="ACU205"/>
      <c r="ACV205"/>
      <c r="ACW205"/>
      <c r="ACX205"/>
      <c r="ACY205"/>
      <c r="ACZ205"/>
      <c r="ADA205"/>
      <c r="ADB205"/>
      <c r="ADC205"/>
      <c r="ADD205"/>
      <c r="ADE205"/>
      <c r="ADF205"/>
      <c r="ADG205"/>
      <c r="ADH205"/>
      <c r="ADI205"/>
      <c r="ADJ205"/>
      <c r="ADK205"/>
      <c r="ADL205"/>
      <c r="ADM205"/>
      <c r="ADN205"/>
      <c r="ADO205"/>
      <c r="ADP205"/>
      <c r="ADQ205"/>
      <c r="ADR205"/>
      <c r="ADS205"/>
      <c r="ADT205"/>
      <c r="ADU205"/>
      <c r="ADV205"/>
      <c r="ADW205"/>
      <c r="ADX205"/>
      <c r="ADY205"/>
      <c r="ADZ205"/>
      <c r="AEA205"/>
      <c r="AEB205"/>
      <c r="AEC205"/>
      <c r="AED205"/>
      <c r="AEE205"/>
      <c r="AEF205"/>
      <c r="AEG205"/>
      <c r="AEH205"/>
      <c r="AEI205"/>
      <c r="AEJ205"/>
      <c r="AEK205"/>
      <c r="AEL205"/>
      <c r="AEM205"/>
      <c r="AEN205"/>
      <c r="AEO205"/>
      <c r="AEP205"/>
      <c r="AEQ205"/>
      <c r="AER205"/>
      <c r="AES205"/>
      <c r="AET205"/>
      <c r="AEU205"/>
      <c r="AEV205"/>
      <c r="AEW205"/>
      <c r="AEX205"/>
      <c r="AEY205"/>
      <c r="AEZ205"/>
      <c r="AFA205"/>
      <c r="AFB205"/>
      <c r="AFC205"/>
      <c r="AFD205"/>
      <c r="AFE205"/>
      <c r="AFF205"/>
      <c r="AFG205"/>
      <c r="AFH205"/>
      <c r="AFI205"/>
      <c r="AFJ205"/>
      <c r="AFK205"/>
      <c r="AFL205"/>
      <c r="AFM205"/>
      <c r="AFN205"/>
      <c r="AFO205"/>
      <c r="AFP205"/>
      <c r="AFQ205"/>
      <c r="AFR205"/>
      <c r="AFS205"/>
      <c r="AFT205"/>
      <c r="AFU205"/>
      <c r="AFV205"/>
      <c r="AFW205"/>
      <c r="AFX205"/>
      <c r="AFY205"/>
      <c r="AFZ205"/>
      <c r="AGA205"/>
      <c r="AGB205"/>
      <c r="AGC205"/>
      <c r="AGD205"/>
      <c r="AGE205"/>
      <c r="AGF205"/>
      <c r="AGG205"/>
      <c r="AGH205"/>
      <c r="AGI205"/>
      <c r="AGJ205"/>
      <c r="AGK205"/>
      <c r="AGL205"/>
      <c r="AGM205"/>
      <c r="AGN205"/>
      <c r="AGO205"/>
      <c r="AGP205"/>
      <c r="AGQ205"/>
      <c r="AGR205"/>
      <c r="AGS205"/>
      <c r="AGT205"/>
      <c r="AGU205"/>
      <c r="AGV205"/>
      <c r="AGW205"/>
      <c r="AGX205"/>
      <c r="AGY205"/>
      <c r="AGZ205"/>
      <c r="AHA205"/>
      <c r="AHB205"/>
      <c r="AHC205"/>
      <c r="AHD205"/>
      <c r="AHE205"/>
      <c r="AHF205"/>
      <c r="AHG205"/>
      <c r="AHH205"/>
      <c r="AHI205"/>
      <c r="AHJ205"/>
      <c r="AHK205"/>
      <c r="AHL205"/>
      <c r="AHM205"/>
      <c r="AHN205"/>
      <c r="AHO205"/>
      <c r="AHP205"/>
      <c r="AHQ205"/>
      <c r="AHR205"/>
      <c r="AHS205"/>
      <c r="AHT205"/>
      <c r="AHU205"/>
      <c r="AHV205"/>
      <c r="AHW205"/>
      <c r="AHX205"/>
      <c r="AHY205"/>
      <c r="AHZ205"/>
      <c r="AIA205"/>
      <c r="AIB205"/>
      <c r="AIC205"/>
      <c r="AID205"/>
      <c r="AIE205"/>
      <c r="AIF205"/>
      <c r="AIG205"/>
      <c r="AIH205"/>
      <c r="AII205"/>
      <c r="AIJ205"/>
      <c r="AIK205"/>
      <c r="AIL205"/>
      <c r="AIM205"/>
      <c r="AIN205"/>
      <c r="AIO205"/>
      <c r="AIP205"/>
      <c r="AIQ205"/>
      <c r="AIR205"/>
      <c r="AIS205"/>
      <c r="AIT205"/>
      <c r="AIU205"/>
      <c r="AIV205"/>
      <c r="AIW205"/>
      <c r="AIX205"/>
      <c r="AIY205"/>
      <c r="AIZ205"/>
      <c r="AJA205"/>
      <c r="AJB205"/>
      <c r="AJC205"/>
      <c r="AJD205"/>
      <c r="AJE205"/>
      <c r="AJF205"/>
      <c r="AJG205"/>
      <c r="AJH205"/>
      <c r="AJI205"/>
      <c r="AJJ205"/>
      <c r="AJK205"/>
      <c r="AJL205"/>
      <c r="AJM205"/>
      <c r="AJN205"/>
      <c r="AJO205"/>
      <c r="AJP205"/>
      <c r="AJQ205"/>
      <c r="AJR205"/>
      <c r="AJS205"/>
      <c r="AJT205"/>
      <c r="AJU205"/>
      <c r="AJV205"/>
      <c r="AJW205"/>
      <c r="AJX205"/>
      <c r="AJY205"/>
      <c r="AJZ205"/>
      <c r="AKA205"/>
      <c r="AKB205"/>
      <c r="AKC205"/>
      <c r="AKD205"/>
      <c r="AKE205"/>
      <c r="AKF205"/>
      <c r="AKG205"/>
      <c r="AKH205"/>
      <c r="AKI205"/>
      <c r="AKJ205"/>
      <c r="AKK205"/>
      <c r="AKL205"/>
      <c r="AKM205"/>
      <c r="AKN205"/>
      <c r="AKO205"/>
      <c r="AKP205"/>
      <c r="AKQ205"/>
      <c r="AKR205"/>
      <c r="AKS205"/>
      <c r="AKT205"/>
      <c r="AKU205"/>
      <c r="AKV205"/>
      <c r="AKW205"/>
      <c r="AKX205"/>
      <c r="AKY205"/>
      <c r="AKZ205"/>
      <c r="ALA205"/>
      <c r="ALB205"/>
      <c r="ALC205"/>
      <c r="ALD205"/>
      <c r="ALE205"/>
      <c r="ALF205"/>
      <c r="ALG205"/>
      <c r="ALH205"/>
      <c r="ALI205"/>
      <c r="ALJ205"/>
      <c r="ALK205"/>
      <c r="ALL205"/>
      <c r="ALM205"/>
      <c r="ALN205"/>
      <c r="ALO205"/>
      <c r="ALP205"/>
      <c r="ALQ205"/>
      <c r="ALR205"/>
      <c r="ALS205"/>
      <c r="ALT205"/>
      <c r="ALU205"/>
      <c r="ALV205"/>
      <c r="ALW205"/>
      <c r="ALX205"/>
      <c r="ALY205"/>
      <c r="ALZ205"/>
      <c r="AMA205"/>
      <c r="AMB205"/>
      <c r="AMC205"/>
      <c r="AMD205"/>
      <c r="AME205"/>
      <c r="AMF205"/>
      <c r="AMG205"/>
      <c r="AMH205"/>
      <c r="AMI205"/>
      <c r="AMJ205"/>
      <c r="AMK205"/>
      <c r="AML205"/>
      <c r="AMM205"/>
      <c r="AMN205"/>
      <c r="AMO205"/>
    </row>
    <row r="206" spans="1:1029">
      <c r="A206" s="20" t="str">
        <f>SUBSTITUTE(SUBSTITUTE(CONCATENATE(I206,IF(L206="Identifier","ID",L206))," ",""),"_","")</f>
        <v>HasTenderEvaluationResult</v>
      </c>
      <c r="B206" s="21" t="s">
        <v>1498</v>
      </c>
      <c r="C206" s="23" t="s">
        <v>1621</v>
      </c>
      <c r="D206" s="20"/>
      <c r="E206" s="20"/>
      <c r="F206" s="20" t="str">
        <f>CONCATENATE( IF(G206="","",CONCATENATE(G206,"_ ")),H206,". ",IF(I206="","",CONCATENATE(I206,"_ ")),L206,IF(I206="","",CONCATENATE(". ",M206)))</f>
        <v>Tender. Has_ Tender Evaluation Result. Tender Evaluation Result</v>
      </c>
      <c r="G206" s="20"/>
      <c r="H206" s="20" t="s">
        <v>1612</v>
      </c>
      <c r="I206" s="20" t="s">
        <v>1519</v>
      </c>
      <c r="J206" s="20"/>
      <c r="K206" s="20"/>
      <c r="L206" s="20" t="str">
        <f>CONCATENATE(IF(P206="","",CONCATENATE(P206,"_ ")),Q206)</f>
        <v>Tender Evaluation Result</v>
      </c>
      <c r="M206" s="20" t="str">
        <f>L206</f>
        <v>Tender Evaluation Result</v>
      </c>
      <c r="N206" s="20"/>
      <c r="O206" s="20"/>
      <c r="P206" s="20"/>
      <c r="Q206" s="22" t="s">
        <v>1762</v>
      </c>
      <c r="R206" s="20" t="s">
        <v>1507</v>
      </c>
      <c r="S206" s="23"/>
      <c r="T206" s="23"/>
      <c r="U206" s="23"/>
      <c r="V206" s="23"/>
      <c r="W206" s="23"/>
      <c r="X206" s="23"/>
      <c r="Y206" s="23" t="s">
        <v>1485</v>
      </c>
      <c r="Z206" s="23"/>
      <c r="AA206" s="23" t="s">
        <v>36</v>
      </c>
      <c r="AB206" s="23"/>
      <c r="AC206" s="23"/>
      <c r="AD206" s="23"/>
      <c r="AE206" s="23"/>
      <c r="AF206" s="22">
        <v>20180219</v>
      </c>
      <c r="AG206"/>
      <c r="AH206"/>
      <c r="AI206"/>
      <c r="AJ206"/>
      <c r="AK206"/>
      <c r="AL206"/>
      <c r="AM206"/>
      <c r="AN206"/>
      <c r="AO206"/>
      <c r="AP206"/>
      <c r="AQ206"/>
      <c r="AR206"/>
      <c r="AS206"/>
      <c r="AT206"/>
      <c r="AU206"/>
      <c r="AV206"/>
      <c r="AW206"/>
      <c r="AX206"/>
      <c r="AY206"/>
      <c r="AZ206"/>
      <c r="BA206"/>
      <c r="BB206"/>
      <c r="BC206"/>
      <c r="BD206"/>
      <c r="BE206"/>
      <c r="BF206"/>
      <c r="BG206"/>
      <c r="BH206"/>
      <c r="BI206"/>
      <c r="BJ206"/>
      <c r="BK206"/>
      <c r="BL206"/>
      <c r="BM206"/>
      <c r="BN206"/>
      <c r="BO206"/>
      <c r="BP206"/>
      <c r="BQ206"/>
      <c r="BR206"/>
      <c r="BS206"/>
      <c r="BT206"/>
      <c r="BU206"/>
      <c r="BV206"/>
      <c r="BW206"/>
      <c r="BX206"/>
      <c r="BY206"/>
      <c r="BZ206"/>
      <c r="CA206"/>
      <c r="CB206"/>
      <c r="CC206"/>
      <c r="CD206"/>
      <c r="CE206"/>
      <c r="CF206"/>
      <c r="CG206"/>
      <c r="CH206"/>
      <c r="CI206"/>
      <c r="CJ206"/>
      <c r="CK206"/>
      <c r="CL206"/>
      <c r="CM206"/>
      <c r="CN206"/>
      <c r="CO206"/>
      <c r="CP206"/>
      <c r="CQ206"/>
      <c r="CR206"/>
      <c r="CS206"/>
      <c r="CT206"/>
      <c r="CU206"/>
      <c r="CV206"/>
      <c r="CW206"/>
      <c r="CX206"/>
      <c r="CY206"/>
      <c r="CZ206"/>
      <c r="DA206"/>
      <c r="DB206"/>
      <c r="DC206"/>
      <c r="DD206"/>
      <c r="DE206"/>
      <c r="DF206"/>
      <c r="DG206"/>
      <c r="DH206"/>
      <c r="DI206"/>
      <c r="DJ206"/>
      <c r="DK206"/>
      <c r="DL206"/>
      <c r="DM206"/>
      <c r="DN206"/>
      <c r="DO206"/>
      <c r="DP206"/>
      <c r="DQ206"/>
      <c r="DR206"/>
      <c r="DS206"/>
      <c r="DT206"/>
      <c r="DU206"/>
      <c r="DV206"/>
      <c r="DW206"/>
      <c r="DX206"/>
      <c r="DY206"/>
      <c r="DZ206"/>
      <c r="EA206"/>
      <c r="EB206"/>
      <c r="EC206"/>
      <c r="ED206"/>
      <c r="EE206"/>
      <c r="EF206"/>
      <c r="EG206"/>
      <c r="EH206"/>
      <c r="EI206"/>
      <c r="EJ206"/>
      <c r="EK206"/>
      <c r="EL206"/>
      <c r="EM206"/>
      <c r="EN206"/>
      <c r="EO206"/>
      <c r="EP206"/>
      <c r="EQ206"/>
      <c r="ER206"/>
      <c r="ES206"/>
      <c r="ET206"/>
      <c r="EU206"/>
      <c r="EV206"/>
      <c r="EW206"/>
      <c r="EX206"/>
      <c r="EY206"/>
      <c r="EZ206"/>
      <c r="FA206"/>
      <c r="FB206"/>
      <c r="FC206"/>
      <c r="FD206"/>
      <c r="FE206"/>
      <c r="FF206"/>
      <c r="FG206"/>
      <c r="FH206"/>
      <c r="FI206"/>
      <c r="FJ206"/>
      <c r="FK206"/>
      <c r="FL206"/>
      <c r="FM206"/>
      <c r="FN206"/>
      <c r="FO206"/>
      <c r="FP206"/>
      <c r="FQ206"/>
      <c r="FR206"/>
      <c r="FS206"/>
      <c r="FT206"/>
      <c r="FU206"/>
      <c r="FV206"/>
      <c r="FW206"/>
      <c r="FX206"/>
      <c r="FY206"/>
      <c r="FZ206"/>
      <c r="GA206"/>
      <c r="GB206"/>
      <c r="GC206"/>
      <c r="GD206"/>
      <c r="GE206"/>
      <c r="GF206"/>
      <c r="GG206"/>
      <c r="GH206"/>
      <c r="GI206"/>
      <c r="GJ206"/>
      <c r="GK206"/>
      <c r="GL206"/>
      <c r="GM206"/>
      <c r="GN206"/>
      <c r="GO206"/>
      <c r="GP206"/>
      <c r="GQ206"/>
      <c r="GR206"/>
      <c r="GS206"/>
      <c r="GT206"/>
      <c r="GU206"/>
      <c r="GV206"/>
      <c r="GW206"/>
      <c r="GX206"/>
      <c r="GY206"/>
      <c r="GZ206"/>
      <c r="HA206"/>
      <c r="HB206"/>
      <c r="HC206"/>
      <c r="HD206"/>
      <c r="HE206"/>
      <c r="HF206"/>
      <c r="HG206"/>
      <c r="HH206"/>
      <c r="HI206"/>
      <c r="HJ206"/>
      <c r="HK206"/>
      <c r="HL206"/>
      <c r="HM206"/>
      <c r="HN206"/>
      <c r="HO206"/>
      <c r="HP206"/>
      <c r="HQ206"/>
      <c r="HR206"/>
      <c r="HS206"/>
      <c r="HT206"/>
      <c r="HU206"/>
      <c r="HV206"/>
      <c r="HW206"/>
      <c r="HX206"/>
      <c r="HY206"/>
      <c r="HZ206"/>
      <c r="IA206"/>
      <c r="IB206"/>
      <c r="IC206"/>
      <c r="ID206"/>
      <c r="IE206"/>
      <c r="IF206"/>
      <c r="IG206"/>
      <c r="IH206"/>
      <c r="II206"/>
      <c r="IJ206"/>
      <c r="IK206"/>
      <c r="IL206"/>
      <c r="IM206"/>
      <c r="IN206"/>
      <c r="IO206"/>
      <c r="IP206"/>
      <c r="IQ206"/>
      <c r="IR206"/>
      <c r="IS206"/>
      <c r="IT206"/>
      <c r="IU206"/>
      <c r="IV206"/>
      <c r="IW206"/>
      <c r="IX206"/>
      <c r="IY206"/>
      <c r="IZ206"/>
      <c r="JA206"/>
      <c r="JB206"/>
      <c r="JC206"/>
      <c r="JD206"/>
      <c r="JE206"/>
      <c r="JF206"/>
      <c r="JG206"/>
      <c r="JH206"/>
      <c r="JI206"/>
      <c r="JJ206"/>
      <c r="JK206"/>
      <c r="JL206"/>
      <c r="JM206"/>
      <c r="JN206"/>
      <c r="JO206"/>
      <c r="JP206"/>
      <c r="JQ206"/>
      <c r="JR206"/>
      <c r="JS206"/>
      <c r="JT206"/>
      <c r="JU206"/>
      <c r="JV206"/>
      <c r="JW206"/>
      <c r="JX206"/>
      <c r="JY206"/>
      <c r="JZ206"/>
      <c r="KA206"/>
      <c r="KB206"/>
      <c r="KC206"/>
      <c r="KD206"/>
      <c r="KE206"/>
      <c r="KF206"/>
      <c r="KG206"/>
      <c r="KH206"/>
      <c r="KI206"/>
      <c r="KJ206"/>
      <c r="KK206"/>
      <c r="KL206"/>
      <c r="KM206"/>
      <c r="KN206"/>
      <c r="KO206"/>
      <c r="KP206"/>
      <c r="KQ206"/>
      <c r="KR206"/>
      <c r="KS206"/>
      <c r="KT206"/>
      <c r="KU206"/>
      <c r="KV206"/>
      <c r="KW206"/>
      <c r="KX206"/>
      <c r="KY206"/>
      <c r="KZ206"/>
      <c r="LA206"/>
      <c r="LB206"/>
      <c r="LC206"/>
      <c r="LD206"/>
      <c r="LE206"/>
      <c r="LF206"/>
      <c r="LG206"/>
      <c r="LH206"/>
      <c r="LI206"/>
      <c r="LJ206"/>
      <c r="LK206"/>
      <c r="LL206"/>
      <c r="LM206"/>
      <c r="LN206"/>
      <c r="LO206"/>
      <c r="LP206"/>
      <c r="LQ206"/>
      <c r="LR206"/>
      <c r="LS206"/>
      <c r="LT206"/>
      <c r="LU206"/>
      <c r="LV206"/>
      <c r="LW206"/>
      <c r="LX206"/>
      <c r="LY206"/>
      <c r="LZ206"/>
      <c r="MA206"/>
      <c r="MB206"/>
      <c r="MC206"/>
      <c r="MD206"/>
      <c r="ME206"/>
      <c r="MF206"/>
      <c r="MG206"/>
      <c r="MH206"/>
      <c r="MI206"/>
      <c r="MJ206"/>
      <c r="MK206"/>
      <c r="ML206"/>
      <c r="MM206"/>
      <c r="MN206"/>
      <c r="MO206"/>
      <c r="MP206"/>
      <c r="MQ206"/>
      <c r="MR206"/>
      <c r="MS206"/>
      <c r="MT206"/>
      <c r="MU206"/>
      <c r="MV206"/>
      <c r="MW206"/>
      <c r="MX206"/>
      <c r="MY206"/>
      <c r="MZ206"/>
      <c r="NA206"/>
      <c r="NB206"/>
      <c r="NC206"/>
      <c r="ND206"/>
      <c r="NE206"/>
      <c r="NF206"/>
      <c r="NG206"/>
      <c r="NH206"/>
      <c r="NI206"/>
      <c r="NJ206"/>
      <c r="NK206"/>
      <c r="NL206"/>
      <c r="NM206"/>
      <c r="NN206"/>
      <c r="NO206"/>
      <c r="NP206"/>
      <c r="NQ206"/>
      <c r="NR206"/>
      <c r="NS206"/>
      <c r="NT206"/>
      <c r="NU206"/>
      <c r="NV206"/>
      <c r="NW206"/>
      <c r="NX206"/>
      <c r="NY206"/>
      <c r="NZ206"/>
      <c r="OA206"/>
      <c r="OB206"/>
      <c r="OC206"/>
      <c r="OD206"/>
      <c r="OE206"/>
      <c r="OF206"/>
      <c r="OG206"/>
      <c r="OH206"/>
      <c r="OI206"/>
      <c r="OJ206"/>
      <c r="OK206"/>
      <c r="OL206"/>
      <c r="OM206"/>
      <c r="ON206"/>
      <c r="OO206"/>
      <c r="OP206"/>
      <c r="OQ206"/>
      <c r="OR206"/>
      <c r="OS206"/>
      <c r="OT206"/>
      <c r="OU206"/>
      <c r="OV206"/>
      <c r="OW206"/>
      <c r="OX206"/>
      <c r="OY206"/>
      <c r="OZ206"/>
      <c r="PA206"/>
      <c r="PB206"/>
      <c r="PC206"/>
      <c r="PD206"/>
      <c r="PE206"/>
      <c r="PF206"/>
      <c r="PG206"/>
      <c r="PH206"/>
      <c r="PI206"/>
      <c r="PJ206"/>
      <c r="PK206"/>
      <c r="PL206"/>
      <c r="PM206"/>
      <c r="PN206"/>
      <c r="PO206"/>
      <c r="PP206"/>
      <c r="PQ206"/>
      <c r="PR206"/>
      <c r="PS206"/>
      <c r="PT206"/>
      <c r="PU206"/>
      <c r="PV206"/>
      <c r="PW206"/>
      <c r="PX206"/>
      <c r="PY206"/>
      <c r="PZ206"/>
      <c r="QA206"/>
      <c r="QB206"/>
      <c r="QC206"/>
      <c r="QD206"/>
      <c r="QE206"/>
      <c r="QF206"/>
      <c r="QG206"/>
      <c r="QH206"/>
      <c r="QI206"/>
      <c r="QJ206"/>
      <c r="QK206"/>
      <c r="QL206"/>
      <c r="QM206"/>
      <c r="QN206"/>
      <c r="QO206"/>
      <c r="QP206"/>
      <c r="QQ206"/>
      <c r="QR206"/>
      <c r="QS206"/>
      <c r="QT206"/>
      <c r="QU206"/>
      <c r="QV206"/>
      <c r="QW206"/>
      <c r="QX206"/>
      <c r="QY206"/>
      <c r="QZ206"/>
      <c r="RA206"/>
      <c r="RB206"/>
      <c r="RC206"/>
      <c r="RD206"/>
      <c r="RE206"/>
      <c r="RF206"/>
      <c r="RG206"/>
      <c r="RH206"/>
      <c r="RI206"/>
      <c r="RJ206"/>
      <c r="RK206"/>
      <c r="RL206"/>
      <c r="RM206"/>
      <c r="RN206"/>
      <c r="RO206"/>
      <c r="RP206"/>
      <c r="RQ206"/>
      <c r="RR206"/>
      <c r="RS206"/>
      <c r="RT206"/>
      <c r="RU206"/>
      <c r="RV206"/>
      <c r="RW206"/>
      <c r="RX206"/>
      <c r="RY206"/>
      <c r="RZ206"/>
      <c r="SA206"/>
      <c r="SB206"/>
      <c r="SC206"/>
      <c r="SD206"/>
      <c r="SE206"/>
      <c r="SF206"/>
      <c r="SG206"/>
      <c r="SH206"/>
      <c r="SI206"/>
      <c r="SJ206"/>
      <c r="SK206"/>
      <c r="SL206"/>
      <c r="SM206"/>
      <c r="SN206"/>
      <c r="SO206"/>
      <c r="SP206"/>
      <c r="SQ206"/>
      <c r="SR206"/>
      <c r="SS206"/>
      <c r="ST206"/>
      <c r="SU206"/>
      <c r="SV206"/>
      <c r="SW206"/>
      <c r="SX206"/>
      <c r="SY206"/>
      <c r="SZ206"/>
      <c r="TA206"/>
      <c r="TB206"/>
      <c r="TC206"/>
      <c r="TD206"/>
      <c r="TE206"/>
      <c r="TF206"/>
      <c r="TG206"/>
      <c r="TH206"/>
      <c r="TI206"/>
      <c r="TJ206"/>
      <c r="TK206"/>
      <c r="TL206"/>
      <c r="TM206"/>
      <c r="TN206"/>
      <c r="TO206"/>
      <c r="TP206"/>
      <c r="TQ206"/>
      <c r="TR206"/>
      <c r="TS206"/>
      <c r="TT206"/>
      <c r="TU206"/>
      <c r="TV206"/>
      <c r="TW206"/>
      <c r="TX206"/>
      <c r="TY206"/>
      <c r="TZ206"/>
      <c r="UA206"/>
      <c r="UB206"/>
      <c r="UC206"/>
      <c r="UD206"/>
      <c r="UE206"/>
      <c r="UF206"/>
      <c r="UG206"/>
      <c r="UH206"/>
      <c r="UI206"/>
      <c r="UJ206"/>
      <c r="UK206"/>
      <c r="UL206"/>
      <c r="UM206"/>
      <c r="UN206"/>
      <c r="UO206"/>
      <c r="UP206"/>
      <c r="UQ206"/>
      <c r="UR206"/>
      <c r="US206"/>
      <c r="UT206"/>
      <c r="UU206"/>
      <c r="UV206"/>
      <c r="UW206"/>
      <c r="UX206"/>
      <c r="UY206"/>
      <c r="UZ206"/>
      <c r="VA206"/>
      <c r="VB206"/>
      <c r="VC206"/>
      <c r="VD206"/>
      <c r="VE206"/>
      <c r="VF206"/>
      <c r="VG206"/>
      <c r="VH206"/>
      <c r="VI206"/>
      <c r="VJ206"/>
      <c r="VK206"/>
      <c r="VL206"/>
      <c r="VM206"/>
      <c r="VN206"/>
      <c r="VO206"/>
      <c r="VP206"/>
      <c r="VQ206"/>
      <c r="VR206"/>
      <c r="VS206"/>
      <c r="VT206"/>
      <c r="VU206"/>
      <c r="VV206"/>
      <c r="VW206"/>
      <c r="VX206"/>
      <c r="VY206"/>
      <c r="VZ206"/>
      <c r="WA206"/>
      <c r="WB206"/>
      <c r="WC206"/>
      <c r="WD206"/>
      <c r="WE206"/>
      <c r="WF206"/>
      <c r="WG206"/>
      <c r="WH206"/>
      <c r="WI206"/>
      <c r="WJ206"/>
      <c r="WK206"/>
      <c r="WL206"/>
      <c r="WM206"/>
      <c r="WN206"/>
      <c r="WO206"/>
      <c r="WP206"/>
      <c r="WQ206"/>
      <c r="WR206"/>
      <c r="WS206"/>
      <c r="WT206"/>
      <c r="WU206"/>
      <c r="WV206"/>
      <c r="WW206"/>
      <c r="WX206"/>
      <c r="WY206"/>
      <c r="WZ206"/>
      <c r="XA206"/>
      <c r="XB206"/>
      <c r="XC206"/>
      <c r="XD206"/>
      <c r="XE206"/>
      <c r="XF206"/>
      <c r="XG206"/>
      <c r="XH206"/>
      <c r="XI206"/>
      <c r="XJ206"/>
      <c r="XK206"/>
      <c r="XL206"/>
      <c r="XM206"/>
      <c r="XN206"/>
      <c r="XO206"/>
      <c r="XP206"/>
      <c r="XQ206"/>
      <c r="XR206"/>
      <c r="XS206"/>
      <c r="XT206"/>
      <c r="XU206"/>
      <c r="XV206"/>
      <c r="XW206"/>
      <c r="XX206"/>
      <c r="XY206"/>
      <c r="XZ206"/>
      <c r="YA206"/>
      <c r="YB206"/>
      <c r="YC206"/>
      <c r="YD206"/>
      <c r="YE206"/>
      <c r="YF206"/>
      <c r="YG206"/>
      <c r="YH206"/>
      <c r="YI206"/>
      <c r="YJ206"/>
      <c r="YK206"/>
      <c r="YL206"/>
      <c r="YM206"/>
      <c r="YN206"/>
      <c r="YO206"/>
      <c r="YP206"/>
      <c r="YQ206"/>
      <c r="YR206"/>
      <c r="YS206"/>
      <c r="YT206"/>
      <c r="YU206"/>
      <c r="YV206"/>
      <c r="YW206"/>
      <c r="YX206"/>
      <c r="YY206"/>
      <c r="YZ206"/>
      <c r="ZA206"/>
      <c r="ZB206"/>
      <c r="ZC206"/>
      <c r="ZD206"/>
      <c r="ZE206"/>
      <c r="ZF206"/>
      <c r="ZG206"/>
      <c r="ZH206"/>
      <c r="ZI206"/>
      <c r="ZJ206"/>
      <c r="ZK206"/>
      <c r="ZL206"/>
      <c r="ZM206"/>
      <c r="ZN206"/>
      <c r="ZO206"/>
      <c r="ZP206"/>
      <c r="ZQ206"/>
      <c r="ZR206"/>
      <c r="ZS206"/>
      <c r="ZT206"/>
      <c r="ZU206"/>
      <c r="ZV206"/>
      <c r="ZW206"/>
      <c r="ZX206"/>
      <c r="ZY206"/>
      <c r="ZZ206"/>
      <c r="AAA206"/>
      <c r="AAB206"/>
      <c r="AAC206"/>
      <c r="AAD206"/>
      <c r="AAE206"/>
      <c r="AAF206"/>
      <c r="AAG206"/>
      <c r="AAH206"/>
      <c r="AAI206"/>
      <c r="AAJ206"/>
      <c r="AAK206"/>
      <c r="AAL206"/>
      <c r="AAM206"/>
      <c r="AAN206"/>
      <c r="AAO206"/>
      <c r="AAP206"/>
      <c r="AAQ206"/>
      <c r="AAR206"/>
      <c r="AAS206"/>
      <c r="AAT206"/>
      <c r="AAU206"/>
      <c r="AAV206"/>
      <c r="AAW206"/>
      <c r="AAX206"/>
      <c r="AAY206"/>
      <c r="AAZ206"/>
      <c r="ABA206"/>
      <c r="ABB206"/>
      <c r="ABC206"/>
      <c r="ABD206"/>
      <c r="ABE206"/>
      <c r="ABF206"/>
      <c r="ABG206"/>
      <c r="ABH206"/>
      <c r="ABI206"/>
      <c r="ABJ206"/>
      <c r="ABK206"/>
      <c r="ABL206"/>
      <c r="ABM206"/>
      <c r="ABN206"/>
      <c r="ABO206"/>
      <c r="ABP206"/>
      <c r="ABQ206"/>
      <c r="ABR206"/>
      <c r="ABS206"/>
      <c r="ABT206"/>
      <c r="ABU206"/>
      <c r="ABV206"/>
      <c r="ABW206"/>
      <c r="ABX206"/>
      <c r="ABY206"/>
      <c r="ABZ206"/>
      <c r="ACA206"/>
      <c r="ACB206"/>
      <c r="ACC206"/>
      <c r="ACD206"/>
      <c r="ACE206"/>
      <c r="ACF206"/>
      <c r="ACG206"/>
      <c r="ACH206"/>
      <c r="ACI206"/>
      <c r="ACJ206"/>
      <c r="ACK206"/>
      <c r="ACL206"/>
      <c r="ACM206"/>
      <c r="ACN206"/>
      <c r="ACO206"/>
      <c r="ACP206"/>
      <c r="ACQ206"/>
      <c r="ACR206"/>
      <c r="ACS206"/>
      <c r="ACT206"/>
      <c r="ACU206"/>
      <c r="ACV206"/>
      <c r="ACW206"/>
      <c r="ACX206"/>
      <c r="ACY206"/>
      <c r="ACZ206"/>
      <c r="ADA206"/>
      <c r="ADB206"/>
      <c r="ADC206"/>
      <c r="ADD206"/>
      <c r="ADE206"/>
      <c r="ADF206"/>
      <c r="ADG206"/>
      <c r="ADH206"/>
      <c r="ADI206"/>
      <c r="ADJ206"/>
      <c r="ADK206"/>
      <c r="ADL206"/>
      <c r="ADM206"/>
      <c r="ADN206"/>
      <c r="ADO206"/>
      <c r="ADP206"/>
      <c r="ADQ206"/>
      <c r="ADR206"/>
      <c r="ADS206"/>
      <c r="ADT206"/>
      <c r="ADU206"/>
      <c r="ADV206"/>
      <c r="ADW206"/>
      <c r="ADX206"/>
      <c r="ADY206"/>
      <c r="ADZ206"/>
      <c r="AEA206"/>
      <c r="AEB206"/>
      <c r="AEC206"/>
      <c r="AED206"/>
      <c r="AEE206"/>
      <c r="AEF206"/>
      <c r="AEG206"/>
      <c r="AEH206"/>
      <c r="AEI206"/>
      <c r="AEJ206"/>
      <c r="AEK206"/>
      <c r="AEL206"/>
      <c r="AEM206"/>
      <c r="AEN206"/>
      <c r="AEO206"/>
      <c r="AEP206"/>
      <c r="AEQ206"/>
      <c r="AER206"/>
      <c r="AES206"/>
      <c r="AET206"/>
      <c r="AEU206"/>
      <c r="AEV206"/>
      <c r="AEW206"/>
      <c r="AEX206"/>
      <c r="AEY206"/>
      <c r="AEZ206"/>
      <c r="AFA206"/>
      <c r="AFB206"/>
      <c r="AFC206"/>
      <c r="AFD206"/>
      <c r="AFE206"/>
      <c r="AFF206"/>
      <c r="AFG206"/>
      <c r="AFH206"/>
      <c r="AFI206"/>
      <c r="AFJ206"/>
      <c r="AFK206"/>
      <c r="AFL206"/>
      <c r="AFM206"/>
      <c r="AFN206"/>
      <c r="AFO206"/>
      <c r="AFP206"/>
      <c r="AFQ206"/>
      <c r="AFR206"/>
      <c r="AFS206"/>
      <c r="AFT206"/>
      <c r="AFU206"/>
      <c r="AFV206"/>
      <c r="AFW206"/>
      <c r="AFX206"/>
      <c r="AFY206"/>
      <c r="AFZ206"/>
      <c r="AGA206"/>
      <c r="AGB206"/>
      <c r="AGC206"/>
      <c r="AGD206"/>
      <c r="AGE206"/>
      <c r="AGF206"/>
      <c r="AGG206"/>
      <c r="AGH206"/>
      <c r="AGI206"/>
      <c r="AGJ206"/>
      <c r="AGK206"/>
      <c r="AGL206"/>
      <c r="AGM206"/>
      <c r="AGN206"/>
      <c r="AGO206"/>
      <c r="AGP206"/>
      <c r="AGQ206"/>
      <c r="AGR206"/>
      <c r="AGS206"/>
      <c r="AGT206"/>
      <c r="AGU206"/>
      <c r="AGV206"/>
      <c r="AGW206"/>
      <c r="AGX206"/>
      <c r="AGY206"/>
      <c r="AGZ206"/>
      <c r="AHA206"/>
      <c r="AHB206"/>
      <c r="AHC206"/>
      <c r="AHD206"/>
      <c r="AHE206"/>
      <c r="AHF206"/>
      <c r="AHG206"/>
      <c r="AHH206"/>
      <c r="AHI206"/>
      <c r="AHJ206"/>
      <c r="AHK206"/>
      <c r="AHL206"/>
      <c r="AHM206"/>
      <c r="AHN206"/>
      <c r="AHO206"/>
      <c r="AHP206"/>
      <c r="AHQ206"/>
      <c r="AHR206"/>
      <c r="AHS206"/>
      <c r="AHT206"/>
      <c r="AHU206"/>
      <c r="AHV206"/>
      <c r="AHW206"/>
      <c r="AHX206"/>
      <c r="AHY206"/>
      <c r="AHZ206"/>
      <c r="AIA206"/>
      <c r="AIB206"/>
      <c r="AIC206"/>
      <c r="AID206"/>
      <c r="AIE206"/>
      <c r="AIF206"/>
      <c r="AIG206"/>
      <c r="AIH206"/>
      <c r="AII206"/>
      <c r="AIJ206"/>
      <c r="AIK206"/>
      <c r="AIL206"/>
      <c r="AIM206"/>
      <c r="AIN206"/>
      <c r="AIO206"/>
      <c r="AIP206"/>
      <c r="AIQ206"/>
      <c r="AIR206"/>
      <c r="AIS206"/>
      <c r="AIT206"/>
      <c r="AIU206"/>
      <c r="AIV206"/>
      <c r="AIW206"/>
      <c r="AIX206"/>
      <c r="AIY206"/>
      <c r="AIZ206"/>
      <c r="AJA206"/>
      <c r="AJB206"/>
      <c r="AJC206"/>
      <c r="AJD206"/>
      <c r="AJE206"/>
      <c r="AJF206"/>
      <c r="AJG206"/>
      <c r="AJH206"/>
      <c r="AJI206"/>
      <c r="AJJ206"/>
      <c r="AJK206"/>
      <c r="AJL206"/>
      <c r="AJM206"/>
      <c r="AJN206"/>
      <c r="AJO206"/>
      <c r="AJP206"/>
      <c r="AJQ206"/>
      <c r="AJR206"/>
      <c r="AJS206"/>
      <c r="AJT206"/>
      <c r="AJU206"/>
      <c r="AJV206"/>
      <c r="AJW206"/>
      <c r="AJX206"/>
      <c r="AJY206"/>
      <c r="AJZ206"/>
      <c r="AKA206"/>
      <c r="AKB206"/>
      <c r="AKC206"/>
      <c r="AKD206"/>
      <c r="AKE206"/>
      <c r="AKF206"/>
      <c r="AKG206"/>
      <c r="AKH206"/>
      <c r="AKI206"/>
      <c r="AKJ206"/>
      <c r="AKK206"/>
      <c r="AKL206"/>
      <c r="AKM206"/>
      <c r="AKN206"/>
      <c r="AKO206"/>
      <c r="AKP206"/>
      <c r="AKQ206"/>
      <c r="AKR206"/>
      <c r="AKS206"/>
      <c r="AKT206"/>
      <c r="AKU206"/>
      <c r="AKV206"/>
      <c r="AKW206"/>
      <c r="AKX206"/>
      <c r="AKY206"/>
      <c r="AKZ206"/>
      <c r="ALA206"/>
      <c r="ALB206"/>
      <c r="ALC206"/>
      <c r="ALD206"/>
      <c r="ALE206"/>
      <c r="ALF206"/>
      <c r="ALG206"/>
      <c r="ALH206"/>
      <c r="ALI206"/>
      <c r="ALJ206"/>
      <c r="ALK206"/>
      <c r="ALL206"/>
      <c r="ALM206"/>
      <c r="ALN206"/>
      <c r="ALO206"/>
      <c r="ALP206"/>
      <c r="ALQ206"/>
      <c r="ALR206"/>
      <c r="ALS206"/>
      <c r="ALT206"/>
      <c r="ALU206"/>
      <c r="ALV206"/>
      <c r="ALW206"/>
      <c r="ALX206"/>
      <c r="ALY206"/>
      <c r="ALZ206"/>
      <c r="AMA206"/>
      <c r="AMB206"/>
      <c r="AMC206"/>
      <c r="AMD206"/>
      <c r="AME206"/>
      <c r="AMF206"/>
      <c r="AMG206"/>
      <c r="AMH206"/>
      <c r="AMI206"/>
      <c r="AMJ206"/>
      <c r="AMK206"/>
      <c r="AML206"/>
      <c r="AMM206"/>
      <c r="AMN206"/>
      <c r="AMO206"/>
    </row>
    <row r="207" spans="1:1029">
      <c r="A207" s="20" t="str">
        <f>SUBSTITUTE(SUBSTITUTE(CONCATENATE(I207,IF(L207="Identifier","ID",L207))," ",""),"_","")</f>
        <v>SubmitterEconomicOperator</v>
      </c>
      <c r="B207" s="21" t="s">
        <v>1498</v>
      </c>
      <c r="C207" s="23" t="s">
        <v>1621</v>
      </c>
      <c r="D207" s="20"/>
      <c r="E207" s="20"/>
      <c r="F207" s="20" t="str">
        <f>CONCATENATE( IF(G207="","",CONCATENATE(G207,"_ ")),H207,". ",IF(I207="","",CONCATENATE(I207,"_ ")),L207,IF(I207="","",CONCATENATE(". ",M207)))</f>
        <v>Tender. Submitter_ Economic Operator. Economic Operator</v>
      </c>
      <c r="G207" s="20"/>
      <c r="H207" s="20" t="s">
        <v>1612</v>
      </c>
      <c r="I207" s="20" t="s">
        <v>1763</v>
      </c>
      <c r="J207" s="20"/>
      <c r="K207" s="20"/>
      <c r="L207" s="20" t="str">
        <f>CONCATENATE(IF(P207="","",CONCATENATE(P207,"_ ")),Q207)</f>
        <v>Economic Operator</v>
      </c>
      <c r="M207" s="20" t="str">
        <f>L207</f>
        <v>Economic Operator</v>
      </c>
      <c r="N207" s="20"/>
      <c r="O207" s="20"/>
      <c r="P207" s="20"/>
      <c r="Q207" s="22" t="s">
        <v>481</v>
      </c>
      <c r="R207" s="20" t="s">
        <v>1507</v>
      </c>
      <c r="S207" s="23" t="s">
        <v>1764</v>
      </c>
      <c r="T207" s="23"/>
      <c r="U207" s="23"/>
      <c r="V207" s="23"/>
      <c r="W207" s="23"/>
      <c r="X207" s="23"/>
      <c r="Y207" s="23" t="s">
        <v>1485</v>
      </c>
      <c r="Z207" s="23"/>
      <c r="AA207" s="23" t="s">
        <v>1486</v>
      </c>
      <c r="AB207" s="23"/>
      <c r="AC207" s="23"/>
      <c r="AD207" s="23"/>
      <c r="AE207" s="23" t="s">
        <v>36</v>
      </c>
      <c r="AF207" s="22">
        <v>20180219</v>
      </c>
      <c r="AG207"/>
      <c r="AH207"/>
      <c r="AI207"/>
      <c r="AJ207"/>
      <c r="AK207"/>
      <c r="AL207"/>
      <c r="AM207"/>
      <c r="AN207"/>
      <c r="AO207"/>
      <c r="AP207"/>
      <c r="AQ207"/>
      <c r="AR207"/>
      <c r="AS207"/>
      <c r="AT207"/>
      <c r="AU207"/>
      <c r="AV207"/>
      <c r="AW207"/>
      <c r="AX207"/>
      <c r="AY207"/>
      <c r="AZ207"/>
      <c r="BA207"/>
      <c r="BB207"/>
      <c r="BC207"/>
      <c r="BD207"/>
      <c r="BE207"/>
      <c r="BF207"/>
      <c r="BG207"/>
      <c r="BH207"/>
      <c r="BI207"/>
      <c r="BJ207"/>
      <c r="BK207"/>
      <c r="BL207"/>
      <c r="BM207"/>
      <c r="BN207"/>
      <c r="BO207"/>
      <c r="BP207"/>
      <c r="BQ207"/>
      <c r="BR207"/>
      <c r="BS207"/>
      <c r="BT207"/>
      <c r="BU207"/>
      <c r="BV207"/>
      <c r="BW207"/>
      <c r="BX207"/>
      <c r="BY207"/>
      <c r="BZ207"/>
      <c r="CA207"/>
      <c r="CB207"/>
      <c r="CC207"/>
      <c r="CD207"/>
      <c r="CE207"/>
      <c r="CF207"/>
      <c r="CG207"/>
      <c r="CH207"/>
      <c r="CI207"/>
      <c r="CJ207"/>
      <c r="CK207"/>
      <c r="CL207"/>
      <c r="CM207"/>
      <c r="CN207"/>
      <c r="CO207"/>
      <c r="CP207"/>
      <c r="CQ207"/>
      <c r="CR207"/>
      <c r="CS207"/>
      <c r="CT207"/>
      <c r="CU207"/>
      <c r="CV207"/>
      <c r="CW207"/>
      <c r="CX207"/>
      <c r="CY207"/>
      <c r="CZ207"/>
      <c r="DA207"/>
      <c r="DB207"/>
      <c r="DC207"/>
      <c r="DD207"/>
      <c r="DE207"/>
      <c r="DF207"/>
      <c r="DG207"/>
      <c r="DH207"/>
      <c r="DI207"/>
      <c r="DJ207"/>
      <c r="DK207"/>
      <c r="DL207"/>
      <c r="DM207"/>
      <c r="DN207"/>
      <c r="DO207"/>
      <c r="DP207"/>
      <c r="DQ207"/>
      <c r="DR207"/>
      <c r="DS207"/>
      <c r="DT207"/>
      <c r="DU207"/>
      <c r="DV207"/>
      <c r="DW207"/>
      <c r="DX207"/>
      <c r="DY207"/>
      <c r="DZ207"/>
      <c r="EA207"/>
      <c r="EB207"/>
      <c r="EC207"/>
      <c r="ED207"/>
      <c r="EE207"/>
      <c r="EF207"/>
      <c r="EG207"/>
      <c r="EH207"/>
      <c r="EI207"/>
      <c r="EJ207"/>
      <c r="EK207"/>
      <c r="EL207"/>
      <c r="EM207"/>
      <c r="EN207"/>
      <c r="EO207"/>
      <c r="EP207"/>
      <c r="EQ207"/>
      <c r="ER207"/>
      <c r="ES207"/>
      <c r="ET207"/>
      <c r="EU207"/>
      <c r="EV207"/>
      <c r="EW207"/>
      <c r="EX207"/>
      <c r="EY207"/>
      <c r="EZ207"/>
      <c r="FA207"/>
      <c r="FB207"/>
      <c r="FC207"/>
      <c r="FD207"/>
      <c r="FE207"/>
      <c r="FF207"/>
      <c r="FG207"/>
      <c r="FH207"/>
      <c r="FI207"/>
      <c r="FJ207"/>
      <c r="FK207"/>
      <c r="FL207"/>
      <c r="FM207"/>
      <c r="FN207"/>
      <c r="FO207"/>
      <c r="FP207"/>
      <c r="FQ207"/>
      <c r="FR207"/>
      <c r="FS207"/>
      <c r="FT207"/>
      <c r="FU207"/>
      <c r="FV207"/>
      <c r="FW207"/>
      <c r="FX207"/>
      <c r="FY207"/>
      <c r="FZ207"/>
      <c r="GA207"/>
      <c r="GB207"/>
      <c r="GC207"/>
      <c r="GD207"/>
      <c r="GE207"/>
      <c r="GF207"/>
      <c r="GG207"/>
      <c r="GH207"/>
      <c r="GI207"/>
      <c r="GJ207"/>
      <c r="GK207"/>
      <c r="GL207"/>
      <c r="GM207"/>
      <c r="GN207"/>
      <c r="GO207"/>
      <c r="GP207"/>
      <c r="GQ207"/>
      <c r="GR207"/>
      <c r="GS207"/>
      <c r="GT207"/>
      <c r="GU207"/>
      <c r="GV207"/>
      <c r="GW207"/>
      <c r="GX207"/>
      <c r="GY207"/>
      <c r="GZ207"/>
      <c r="HA207"/>
      <c r="HB207"/>
      <c r="HC207"/>
      <c r="HD207"/>
      <c r="HE207"/>
      <c r="HF207"/>
      <c r="HG207"/>
      <c r="HH207"/>
      <c r="HI207"/>
      <c r="HJ207"/>
      <c r="HK207"/>
      <c r="HL207"/>
      <c r="HM207"/>
      <c r="HN207"/>
      <c r="HO207"/>
      <c r="HP207"/>
      <c r="HQ207"/>
      <c r="HR207"/>
      <c r="HS207"/>
      <c r="HT207"/>
      <c r="HU207"/>
      <c r="HV207"/>
      <c r="HW207"/>
      <c r="HX207"/>
      <c r="HY207"/>
      <c r="HZ207"/>
      <c r="IA207"/>
      <c r="IB207"/>
      <c r="IC207"/>
      <c r="ID207"/>
      <c r="IE207"/>
      <c r="IF207"/>
      <c r="IG207"/>
      <c r="IH207"/>
      <c r="II207"/>
      <c r="IJ207"/>
      <c r="IK207"/>
      <c r="IL207"/>
      <c r="IM207"/>
      <c r="IN207"/>
      <c r="IO207"/>
      <c r="IP207"/>
      <c r="IQ207"/>
      <c r="IR207"/>
      <c r="IS207"/>
      <c r="IT207"/>
      <c r="IU207"/>
      <c r="IV207"/>
      <c r="IW207"/>
      <c r="IX207"/>
      <c r="IY207"/>
      <c r="IZ207"/>
      <c r="JA207"/>
      <c r="JB207"/>
      <c r="JC207"/>
      <c r="JD207"/>
      <c r="JE207"/>
      <c r="JF207"/>
      <c r="JG207"/>
      <c r="JH207"/>
      <c r="JI207"/>
      <c r="JJ207"/>
      <c r="JK207"/>
      <c r="JL207"/>
      <c r="JM207"/>
      <c r="JN207"/>
      <c r="JO207"/>
      <c r="JP207"/>
      <c r="JQ207"/>
      <c r="JR207"/>
      <c r="JS207"/>
      <c r="JT207"/>
      <c r="JU207"/>
      <c r="JV207"/>
      <c r="JW207"/>
      <c r="JX207"/>
      <c r="JY207"/>
      <c r="JZ207"/>
      <c r="KA207"/>
      <c r="KB207"/>
      <c r="KC207"/>
      <c r="KD207"/>
      <c r="KE207"/>
      <c r="KF207"/>
      <c r="KG207"/>
      <c r="KH207"/>
      <c r="KI207"/>
      <c r="KJ207"/>
      <c r="KK207"/>
      <c r="KL207"/>
      <c r="KM207"/>
      <c r="KN207"/>
      <c r="KO207"/>
      <c r="KP207"/>
      <c r="KQ207"/>
      <c r="KR207"/>
      <c r="KS207"/>
      <c r="KT207"/>
      <c r="KU207"/>
      <c r="KV207"/>
      <c r="KW207"/>
      <c r="KX207"/>
      <c r="KY207"/>
      <c r="KZ207"/>
      <c r="LA207"/>
      <c r="LB207"/>
      <c r="LC207"/>
      <c r="LD207"/>
      <c r="LE207"/>
      <c r="LF207"/>
      <c r="LG207"/>
      <c r="LH207"/>
      <c r="LI207"/>
      <c r="LJ207"/>
      <c r="LK207"/>
      <c r="LL207"/>
      <c r="LM207"/>
      <c r="LN207"/>
      <c r="LO207"/>
      <c r="LP207"/>
      <c r="LQ207"/>
      <c r="LR207"/>
      <c r="LS207"/>
      <c r="LT207"/>
      <c r="LU207"/>
      <c r="LV207"/>
      <c r="LW207"/>
      <c r="LX207"/>
      <c r="LY207"/>
      <c r="LZ207"/>
      <c r="MA207"/>
      <c r="MB207"/>
      <c r="MC207"/>
      <c r="MD207"/>
      <c r="ME207"/>
      <c r="MF207"/>
      <c r="MG207"/>
      <c r="MH207"/>
      <c r="MI207"/>
      <c r="MJ207"/>
      <c r="MK207"/>
      <c r="ML207"/>
      <c r="MM207"/>
      <c r="MN207"/>
      <c r="MO207"/>
      <c r="MP207"/>
      <c r="MQ207"/>
      <c r="MR207"/>
      <c r="MS207"/>
      <c r="MT207"/>
      <c r="MU207"/>
      <c r="MV207"/>
      <c r="MW207"/>
      <c r="MX207"/>
      <c r="MY207"/>
      <c r="MZ207"/>
      <c r="NA207"/>
      <c r="NB207"/>
      <c r="NC207"/>
      <c r="ND207"/>
      <c r="NE207"/>
      <c r="NF207"/>
      <c r="NG207"/>
      <c r="NH207"/>
      <c r="NI207"/>
      <c r="NJ207"/>
      <c r="NK207"/>
      <c r="NL207"/>
      <c r="NM207"/>
      <c r="NN207"/>
      <c r="NO207"/>
      <c r="NP207"/>
      <c r="NQ207"/>
      <c r="NR207"/>
      <c r="NS207"/>
      <c r="NT207"/>
      <c r="NU207"/>
      <c r="NV207"/>
      <c r="NW207"/>
      <c r="NX207"/>
      <c r="NY207"/>
      <c r="NZ207"/>
      <c r="OA207"/>
      <c r="OB207"/>
      <c r="OC207"/>
      <c r="OD207"/>
      <c r="OE207"/>
      <c r="OF207"/>
      <c r="OG207"/>
      <c r="OH207"/>
      <c r="OI207"/>
      <c r="OJ207"/>
      <c r="OK207"/>
      <c r="OL207"/>
      <c r="OM207"/>
      <c r="ON207"/>
      <c r="OO207"/>
      <c r="OP207"/>
      <c r="OQ207"/>
      <c r="OR207"/>
      <c r="OS207"/>
      <c r="OT207"/>
      <c r="OU207"/>
      <c r="OV207"/>
      <c r="OW207"/>
      <c r="OX207"/>
      <c r="OY207"/>
      <c r="OZ207"/>
      <c r="PA207"/>
      <c r="PB207"/>
      <c r="PC207"/>
      <c r="PD207"/>
      <c r="PE207"/>
      <c r="PF207"/>
      <c r="PG207"/>
      <c r="PH207"/>
      <c r="PI207"/>
      <c r="PJ207"/>
      <c r="PK207"/>
      <c r="PL207"/>
      <c r="PM207"/>
      <c r="PN207"/>
      <c r="PO207"/>
      <c r="PP207"/>
      <c r="PQ207"/>
      <c r="PR207"/>
      <c r="PS207"/>
      <c r="PT207"/>
      <c r="PU207"/>
      <c r="PV207"/>
      <c r="PW207"/>
      <c r="PX207"/>
      <c r="PY207"/>
      <c r="PZ207"/>
      <c r="QA207"/>
      <c r="QB207"/>
      <c r="QC207"/>
      <c r="QD207"/>
      <c r="QE207"/>
      <c r="QF207"/>
      <c r="QG207"/>
      <c r="QH207"/>
      <c r="QI207"/>
      <c r="QJ207"/>
      <c r="QK207"/>
      <c r="QL207"/>
      <c r="QM207"/>
      <c r="QN207"/>
      <c r="QO207"/>
      <c r="QP207"/>
      <c r="QQ207"/>
      <c r="QR207"/>
      <c r="QS207"/>
      <c r="QT207"/>
      <c r="QU207"/>
      <c r="QV207"/>
      <c r="QW207"/>
      <c r="QX207"/>
      <c r="QY207"/>
      <c r="QZ207"/>
      <c r="RA207"/>
      <c r="RB207"/>
      <c r="RC207"/>
      <c r="RD207"/>
      <c r="RE207"/>
      <c r="RF207"/>
      <c r="RG207"/>
      <c r="RH207"/>
      <c r="RI207"/>
      <c r="RJ207"/>
      <c r="RK207"/>
      <c r="RL207"/>
      <c r="RM207"/>
      <c r="RN207"/>
      <c r="RO207"/>
      <c r="RP207"/>
      <c r="RQ207"/>
      <c r="RR207"/>
      <c r="RS207"/>
      <c r="RT207"/>
      <c r="RU207"/>
      <c r="RV207"/>
      <c r="RW207"/>
      <c r="RX207"/>
      <c r="RY207"/>
      <c r="RZ207"/>
      <c r="SA207"/>
      <c r="SB207"/>
      <c r="SC207"/>
      <c r="SD207"/>
      <c r="SE207"/>
      <c r="SF207"/>
      <c r="SG207"/>
      <c r="SH207"/>
      <c r="SI207"/>
      <c r="SJ207"/>
      <c r="SK207"/>
      <c r="SL207"/>
      <c r="SM207"/>
      <c r="SN207"/>
      <c r="SO207"/>
      <c r="SP207"/>
      <c r="SQ207"/>
      <c r="SR207"/>
      <c r="SS207"/>
      <c r="ST207"/>
      <c r="SU207"/>
      <c r="SV207"/>
      <c r="SW207"/>
      <c r="SX207"/>
      <c r="SY207"/>
      <c r="SZ207"/>
      <c r="TA207"/>
      <c r="TB207"/>
      <c r="TC207"/>
      <c r="TD207"/>
      <c r="TE207"/>
      <c r="TF207"/>
      <c r="TG207"/>
      <c r="TH207"/>
      <c r="TI207"/>
      <c r="TJ207"/>
      <c r="TK207"/>
      <c r="TL207"/>
      <c r="TM207"/>
      <c r="TN207"/>
      <c r="TO207"/>
      <c r="TP207"/>
      <c r="TQ207"/>
      <c r="TR207"/>
      <c r="TS207"/>
      <c r="TT207"/>
      <c r="TU207"/>
      <c r="TV207"/>
      <c r="TW207"/>
      <c r="TX207"/>
      <c r="TY207"/>
      <c r="TZ207"/>
      <c r="UA207"/>
      <c r="UB207"/>
      <c r="UC207"/>
      <c r="UD207"/>
      <c r="UE207"/>
      <c r="UF207"/>
      <c r="UG207"/>
      <c r="UH207"/>
      <c r="UI207"/>
      <c r="UJ207"/>
      <c r="UK207"/>
      <c r="UL207"/>
      <c r="UM207"/>
      <c r="UN207"/>
      <c r="UO207"/>
      <c r="UP207"/>
      <c r="UQ207"/>
      <c r="UR207"/>
      <c r="US207"/>
      <c r="UT207"/>
      <c r="UU207"/>
      <c r="UV207"/>
      <c r="UW207"/>
      <c r="UX207"/>
      <c r="UY207"/>
      <c r="UZ207"/>
      <c r="VA207"/>
      <c r="VB207"/>
      <c r="VC207"/>
      <c r="VD207"/>
      <c r="VE207"/>
      <c r="VF207"/>
      <c r="VG207"/>
      <c r="VH207"/>
      <c r="VI207"/>
      <c r="VJ207"/>
      <c r="VK207"/>
      <c r="VL207"/>
      <c r="VM207"/>
      <c r="VN207"/>
      <c r="VO207"/>
      <c r="VP207"/>
      <c r="VQ207"/>
      <c r="VR207"/>
      <c r="VS207"/>
      <c r="VT207"/>
      <c r="VU207"/>
      <c r="VV207"/>
      <c r="VW207"/>
      <c r="VX207"/>
      <c r="VY207"/>
      <c r="VZ207"/>
      <c r="WA207"/>
      <c r="WB207"/>
      <c r="WC207"/>
      <c r="WD207"/>
      <c r="WE207"/>
      <c r="WF207"/>
      <c r="WG207"/>
      <c r="WH207"/>
      <c r="WI207"/>
      <c r="WJ207"/>
      <c r="WK207"/>
      <c r="WL207"/>
      <c r="WM207"/>
      <c r="WN207"/>
      <c r="WO207"/>
      <c r="WP207"/>
      <c r="WQ207"/>
      <c r="WR207"/>
      <c r="WS207"/>
      <c r="WT207"/>
      <c r="WU207"/>
      <c r="WV207"/>
      <c r="WW207"/>
      <c r="WX207"/>
      <c r="WY207"/>
      <c r="WZ207"/>
      <c r="XA207"/>
      <c r="XB207"/>
      <c r="XC207"/>
      <c r="XD207"/>
      <c r="XE207"/>
      <c r="XF207"/>
      <c r="XG207"/>
      <c r="XH207"/>
      <c r="XI207"/>
      <c r="XJ207"/>
      <c r="XK207"/>
      <c r="XL207"/>
      <c r="XM207"/>
      <c r="XN207"/>
      <c r="XO207"/>
      <c r="XP207"/>
      <c r="XQ207"/>
      <c r="XR207"/>
      <c r="XS207"/>
      <c r="XT207"/>
      <c r="XU207"/>
      <c r="XV207"/>
      <c r="XW207"/>
      <c r="XX207"/>
      <c r="XY207"/>
      <c r="XZ207"/>
      <c r="YA207"/>
      <c r="YB207"/>
      <c r="YC207"/>
      <c r="YD207"/>
      <c r="YE207"/>
      <c r="YF207"/>
      <c r="YG207"/>
      <c r="YH207"/>
      <c r="YI207"/>
      <c r="YJ207"/>
      <c r="YK207"/>
      <c r="YL207"/>
      <c r="YM207"/>
      <c r="YN207"/>
      <c r="YO207"/>
      <c r="YP207"/>
      <c r="YQ207"/>
      <c r="YR207"/>
      <c r="YS207"/>
      <c r="YT207"/>
      <c r="YU207"/>
      <c r="YV207"/>
      <c r="YW207"/>
      <c r="YX207"/>
      <c r="YY207"/>
      <c r="YZ207"/>
      <c r="ZA207"/>
      <c r="ZB207"/>
      <c r="ZC207"/>
      <c r="ZD207"/>
      <c r="ZE207"/>
      <c r="ZF207"/>
      <c r="ZG207"/>
      <c r="ZH207"/>
      <c r="ZI207"/>
      <c r="ZJ207"/>
      <c r="ZK207"/>
      <c r="ZL207"/>
      <c r="ZM207"/>
      <c r="ZN207"/>
      <c r="ZO207"/>
      <c r="ZP207"/>
      <c r="ZQ207"/>
      <c r="ZR207"/>
      <c r="ZS207"/>
      <c r="ZT207"/>
      <c r="ZU207"/>
      <c r="ZV207"/>
      <c r="ZW207"/>
      <c r="ZX207"/>
      <c r="ZY207"/>
      <c r="ZZ207"/>
      <c r="AAA207"/>
      <c r="AAB207"/>
      <c r="AAC207"/>
      <c r="AAD207"/>
      <c r="AAE207"/>
      <c r="AAF207"/>
      <c r="AAG207"/>
      <c r="AAH207"/>
      <c r="AAI207"/>
      <c r="AAJ207"/>
      <c r="AAK207"/>
      <c r="AAL207"/>
      <c r="AAM207"/>
      <c r="AAN207"/>
      <c r="AAO207"/>
      <c r="AAP207"/>
      <c r="AAQ207"/>
      <c r="AAR207"/>
      <c r="AAS207"/>
      <c r="AAT207"/>
      <c r="AAU207"/>
      <c r="AAV207"/>
      <c r="AAW207"/>
      <c r="AAX207"/>
      <c r="AAY207"/>
      <c r="AAZ207"/>
      <c r="ABA207"/>
      <c r="ABB207"/>
      <c r="ABC207"/>
      <c r="ABD207"/>
      <c r="ABE207"/>
      <c r="ABF207"/>
      <c r="ABG207"/>
      <c r="ABH207"/>
      <c r="ABI207"/>
      <c r="ABJ207"/>
      <c r="ABK207"/>
      <c r="ABL207"/>
      <c r="ABM207"/>
      <c r="ABN207"/>
      <c r="ABO207"/>
      <c r="ABP207"/>
      <c r="ABQ207"/>
      <c r="ABR207"/>
      <c r="ABS207"/>
      <c r="ABT207"/>
      <c r="ABU207"/>
      <c r="ABV207"/>
      <c r="ABW207"/>
      <c r="ABX207"/>
      <c r="ABY207"/>
      <c r="ABZ207"/>
      <c r="ACA207"/>
      <c r="ACB207"/>
      <c r="ACC207"/>
      <c r="ACD207"/>
      <c r="ACE207"/>
      <c r="ACF207"/>
      <c r="ACG207"/>
      <c r="ACH207"/>
      <c r="ACI207"/>
      <c r="ACJ207"/>
      <c r="ACK207"/>
      <c r="ACL207"/>
      <c r="ACM207"/>
      <c r="ACN207"/>
      <c r="ACO207"/>
      <c r="ACP207"/>
      <c r="ACQ207"/>
      <c r="ACR207"/>
      <c r="ACS207"/>
      <c r="ACT207"/>
      <c r="ACU207"/>
      <c r="ACV207"/>
      <c r="ACW207"/>
      <c r="ACX207"/>
      <c r="ACY207"/>
      <c r="ACZ207"/>
      <c r="ADA207"/>
      <c r="ADB207"/>
      <c r="ADC207"/>
      <c r="ADD207"/>
      <c r="ADE207"/>
      <c r="ADF207"/>
      <c r="ADG207"/>
      <c r="ADH207"/>
      <c r="ADI207"/>
      <c r="ADJ207"/>
      <c r="ADK207"/>
      <c r="ADL207"/>
      <c r="ADM207"/>
      <c r="ADN207"/>
      <c r="ADO207"/>
      <c r="ADP207"/>
      <c r="ADQ207"/>
      <c r="ADR207"/>
      <c r="ADS207"/>
      <c r="ADT207"/>
      <c r="ADU207"/>
      <c r="ADV207"/>
      <c r="ADW207"/>
      <c r="ADX207"/>
      <c r="ADY207"/>
      <c r="ADZ207"/>
      <c r="AEA207"/>
      <c r="AEB207"/>
      <c r="AEC207"/>
      <c r="AED207"/>
      <c r="AEE207"/>
      <c r="AEF207"/>
      <c r="AEG207"/>
      <c r="AEH207"/>
      <c r="AEI207"/>
      <c r="AEJ207"/>
      <c r="AEK207"/>
      <c r="AEL207"/>
      <c r="AEM207"/>
      <c r="AEN207"/>
      <c r="AEO207"/>
      <c r="AEP207"/>
      <c r="AEQ207"/>
      <c r="AER207"/>
      <c r="AES207"/>
      <c r="AET207"/>
      <c r="AEU207"/>
      <c r="AEV207"/>
      <c r="AEW207"/>
      <c r="AEX207"/>
      <c r="AEY207"/>
      <c r="AEZ207"/>
      <c r="AFA207"/>
      <c r="AFB207"/>
      <c r="AFC207"/>
      <c r="AFD207"/>
      <c r="AFE207"/>
      <c r="AFF207"/>
      <c r="AFG207"/>
      <c r="AFH207"/>
      <c r="AFI207"/>
      <c r="AFJ207"/>
      <c r="AFK207"/>
      <c r="AFL207"/>
      <c r="AFM207"/>
      <c r="AFN207"/>
      <c r="AFO207"/>
      <c r="AFP207"/>
      <c r="AFQ207"/>
      <c r="AFR207"/>
      <c r="AFS207"/>
      <c r="AFT207"/>
      <c r="AFU207"/>
      <c r="AFV207"/>
      <c r="AFW207"/>
      <c r="AFX207"/>
      <c r="AFY207"/>
      <c r="AFZ207"/>
      <c r="AGA207"/>
      <c r="AGB207"/>
      <c r="AGC207"/>
      <c r="AGD207"/>
      <c r="AGE207"/>
      <c r="AGF207"/>
      <c r="AGG207"/>
      <c r="AGH207"/>
      <c r="AGI207"/>
      <c r="AGJ207"/>
      <c r="AGK207"/>
      <c r="AGL207"/>
      <c r="AGM207"/>
      <c r="AGN207"/>
      <c r="AGO207"/>
      <c r="AGP207"/>
      <c r="AGQ207"/>
      <c r="AGR207"/>
      <c r="AGS207"/>
      <c r="AGT207"/>
      <c r="AGU207"/>
      <c r="AGV207"/>
      <c r="AGW207"/>
      <c r="AGX207"/>
      <c r="AGY207"/>
      <c r="AGZ207"/>
      <c r="AHA207"/>
      <c r="AHB207"/>
      <c r="AHC207"/>
      <c r="AHD207"/>
      <c r="AHE207"/>
      <c r="AHF207"/>
      <c r="AHG207"/>
      <c r="AHH207"/>
      <c r="AHI207"/>
      <c r="AHJ207"/>
      <c r="AHK207"/>
      <c r="AHL207"/>
      <c r="AHM207"/>
      <c r="AHN207"/>
      <c r="AHO207"/>
      <c r="AHP207"/>
      <c r="AHQ207"/>
      <c r="AHR207"/>
      <c r="AHS207"/>
      <c r="AHT207"/>
      <c r="AHU207"/>
      <c r="AHV207"/>
      <c r="AHW207"/>
      <c r="AHX207"/>
      <c r="AHY207"/>
      <c r="AHZ207"/>
      <c r="AIA207"/>
      <c r="AIB207"/>
      <c r="AIC207"/>
      <c r="AID207"/>
      <c r="AIE207"/>
      <c r="AIF207"/>
      <c r="AIG207"/>
      <c r="AIH207"/>
      <c r="AII207"/>
      <c r="AIJ207"/>
      <c r="AIK207"/>
      <c r="AIL207"/>
      <c r="AIM207"/>
      <c r="AIN207"/>
      <c r="AIO207"/>
      <c r="AIP207"/>
      <c r="AIQ207"/>
      <c r="AIR207"/>
      <c r="AIS207"/>
      <c r="AIT207"/>
      <c r="AIU207"/>
      <c r="AIV207"/>
      <c r="AIW207"/>
      <c r="AIX207"/>
      <c r="AIY207"/>
      <c r="AIZ207"/>
      <c r="AJA207"/>
      <c r="AJB207"/>
      <c r="AJC207"/>
      <c r="AJD207"/>
      <c r="AJE207"/>
      <c r="AJF207"/>
      <c r="AJG207"/>
      <c r="AJH207"/>
      <c r="AJI207"/>
      <c r="AJJ207"/>
      <c r="AJK207"/>
      <c r="AJL207"/>
      <c r="AJM207"/>
      <c r="AJN207"/>
      <c r="AJO207"/>
      <c r="AJP207"/>
      <c r="AJQ207"/>
      <c r="AJR207"/>
      <c r="AJS207"/>
      <c r="AJT207"/>
      <c r="AJU207"/>
      <c r="AJV207"/>
      <c r="AJW207"/>
      <c r="AJX207"/>
      <c r="AJY207"/>
      <c r="AJZ207"/>
      <c r="AKA207"/>
      <c r="AKB207"/>
      <c r="AKC207"/>
      <c r="AKD207"/>
      <c r="AKE207"/>
      <c r="AKF207"/>
      <c r="AKG207"/>
      <c r="AKH207"/>
      <c r="AKI207"/>
      <c r="AKJ207"/>
      <c r="AKK207"/>
      <c r="AKL207"/>
      <c r="AKM207"/>
      <c r="AKN207"/>
      <c r="AKO207"/>
      <c r="AKP207"/>
      <c r="AKQ207"/>
      <c r="AKR207"/>
      <c r="AKS207"/>
      <c r="AKT207"/>
      <c r="AKU207"/>
      <c r="AKV207"/>
      <c r="AKW207"/>
      <c r="AKX207"/>
      <c r="AKY207"/>
      <c r="AKZ207"/>
      <c r="ALA207"/>
      <c r="ALB207"/>
      <c r="ALC207"/>
      <c r="ALD207"/>
      <c r="ALE207"/>
      <c r="ALF207"/>
      <c r="ALG207"/>
      <c r="ALH207"/>
      <c r="ALI207"/>
      <c r="ALJ207"/>
      <c r="ALK207"/>
      <c r="ALL207"/>
      <c r="ALM207"/>
      <c r="ALN207"/>
      <c r="ALO207"/>
      <c r="ALP207"/>
      <c r="ALQ207"/>
      <c r="ALR207"/>
      <c r="ALS207"/>
      <c r="ALT207"/>
      <c r="ALU207"/>
      <c r="ALV207"/>
      <c r="ALW207"/>
      <c r="ALX207"/>
      <c r="ALY207"/>
      <c r="ALZ207"/>
      <c r="AMA207"/>
      <c r="AMB207"/>
      <c r="AMC207"/>
      <c r="AMD207"/>
      <c r="AME207"/>
      <c r="AMF207"/>
      <c r="AMG207"/>
      <c r="AMH207"/>
      <c r="AMI207"/>
      <c r="AMJ207"/>
      <c r="AMK207"/>
      <c r="AML207"/>
      <c r="AMM207"/>
      <c r="AMN207"/>
      <c r="AMO207"/>
    </row>
    <row r="208" spans="1:1029">
      <c r="A208" s="20" t="str">
        <f>SUBSTITUTE(SUBSTITUTE(CONCATENATE(I208,IF(L208="Identifier","ID",L208))," ",""),"_","")</f>
        <v>SubmitterServiceProvider</v>
      </c>
      <c r="B208" s="21" t="s">
        <v>1498</v>
      </c>
      <c r="C208" s="23" t="s">
        <v>1621</v>
      </c>
      <c r="D208" s="20"/>
      <c r="E208" s="20"/>
      <c r="F208" s="20" t="str">
        <f>CONCATENATE( IF(G208="","",CONCATENATE(G208,"_ ")),H208,". ",IF(I208="","",CONCATENATE(I208,"_ ")),L208,IF(I208="","",CONCATENATE(". ",M208)))</f>
        <v>Tender. Submitter_ Service Provider. Service Provider</v>
      </c>
      <c r="G208" s="20"/>
      <c r="H208" s="20" t="s">
        <v>1612</v>
      </c>
      <c r="I208" s="20" t="s">
        <v>1763</v>
      </c>
      <c r="J208" s="20"/>
      <c r="K208" s="20"/>
      <c r="L208" s="20" t="str">
        <f>CONCATENATE(IF(P208="","",CONCATENATE(P208,"_ ")),Q208)</f>
        <v>Service Provider</v>
      </c>
      <c r="M208" s="20" t="str">
        <f>L208</f>
        <v>Service Provider</v>
      </c>
      <c r="N208" s="20"/>
      <c r="O208" s="20"/>
      <c r="P208" s="20"/>
      <c r="Q208" s="22" t="s">
        <v>1672</v>
      </c>
      <c r="R208" s="20" t="s">
        <v>1507</v>
      </c>
      <c r="S208" s="23" t="s">
        <v>1765</v>
      </c>
      <c r="T208" s="23"/>
      <c r="U208" s="23"/>
      <c r="V208" s="23"/>
      <c r="W208" s="23"/>
      <c r="X208" s="23"/>
      <c r="Y208" s="23" t="s">
        <v>1485</v>
      </c>
      <c r="Z208" s="23"/>
      <c r="AA208" s="23" t="s">
        <v>1486</v>
      </c>
      <c r="AB208" s="23"/>
      <c r="AC208" s="23"/>
      <c r="AD208" s="23"/>
      <c r="AE208" s="23" t="s">
        <v>36</v>
      </c>
      <c r="AF208" s="22">
        <v>20180219</v>
      </c>
      <c r="AG208"/>
      <c r="AH208"/>
      <c r="AI208"/>
      <c r="AJ208"/>
      <c r="AK208"/>
      <c r="AL208"/>
      <c r="AM208"/>
      <c r="AN208"/>
      <c r="AO208"/>
      <c r="AP208"/>
      <c r="AQ208"/>
      <c r="AR208"/>
      <c r="AS208"/>
      <c r="AT208"/>
      <c r="AU208"/>
      <c r="AV208"/>
      <c r="AW208"/>
      <c r="AX208"/>
      <c r="AY208"/>
      <c r="AZ208"/>
      <c r="BA208"/>
      <c r="BB208"/>
      <c r="BC208"/>
      <c r="BD208"/>
      <c r="BE208"/>
      <c r="BF208"/>
      <c r="BG208"/>
      <c r="BH208"/>
      <c r="BI208"/>
      <c r="BJ208"/>
      <c r="BK208"/>
      <c r="BL208"/>
      <c r="BM208"/>
      <c r="BN208"/>
      <c r="BO208"/>
      <c r="BP208"/>
      <c r="BQ208"/>
      <c r="BR208"/>
      <c r="BS208"/>
      <c r="BT208"/>
      <c r="BU208"/>
      <c r="BV208"/>
      <c r="BW208"/>
      <c r="BX208"/>
      <c r="BY208"/>
      <c r="BZ208"/>
      <c r="CA208"/>
      <c r="CB208"/>
      <c r="CC208"/>
      <c r="CD208"/>
      <c r="CE208"/>
      <c r="CF208"/>
      <c r="CG208"/>
      <c r="CH208"/>
      <c r="CI208"/>
      <c r="CJ208"/>
      <c r="CK208"/>
      <c r="CL208"/>
      <c r="CM208"/>
      <c r="CN208"/>
      <c r="CO208"/>
      <c r="CP208"/>
      <c r="CQ208"/>
      <c r="CR208"/>
      <c r="CS208"/>
      <c r="CT208"/>
      <c r="CU208"/>
      <c r="CV208"/>
      <c r="CW208"/>
      <c r="CX208"/>
      <c r="CY208"/>
      <c r="CZ208"/>
      <c r="DA208"/>
      <c r="DB208"/>
      <c r="DC208"/>
      <c r="DD208"/>
      <c r="DE208"/>
      <c r="DF208"/>
      <c r="DG208"/>
      <c r="DH208"/>
      <c r="DI208"/>
      <c r="DJ208"/>
      <c r="DK208"/>
      <c r="DL208"/>
      <c r="DM208"/>
      <c r="DN208"/>
      <c r="DO208"/>
      <c r="DP208"/>
      <c r="DQ208"/>
      <c r="DR208"/>
      <c r="DS208"/>
      <c r="DT208"/>
      <c r="DU208"/>
      <c r="DV208"/>
      <c r="DW208"/>
      <c r="DX208"/>
      <c r="DY208"/>
      <c r="DZ208"/>
      <c r="EA208"/>
      <c r="EB208"/>
      <c r="EC208"/>
      <c r="ED208"/>
      <c r="EE208"/>
      <c r="EF208"/>
      <c r="EG208"/>
      <c r="EH208"/>
      <c r="EI208"/>
      <c r="EJ208"/>
      <c r="EK208"/>
      <c r="EL208"/>
      <c r="EM208"/>
      <c r="EN208"/>
      <c r="EO208"/>
      <c r="EP208"/>
      <c r="EQ208"/>
      <c r="ER208"/>
      <c r="ES208"/>
      <c r="ET208"/>
      <c r="EU208"/>
      <c r="EV208"/>
      <c r="EW208"/>
      <c r="EX208"/>
      <c r="EY208"/>
      <c r="EZ208"/>
      <c r="FA208"/>
      <c r="FB208"/>
      <c r="FC208"/>
      <c r="FD208"/>
      <c r="FE208"/>
      <c r="FF208"/>
      <c r="FG208"/>
      <c r="FH208"/>
      <c r="FI208"/>
      <c r="FJ208"/>
      <c r="FK208"/>
      <c r="FL208"/>
      <c r="FM208"/>
      <c r="FN208"/>
      <c r="FO208"/>
      <c r="FP208"/>
      <c r="FQ208"/>
      <c r="FR208"/>
      <c r="FS208"/>
      <c r="FT208"/>
      <c r="FU208"/>
      <c r="FV208"/>
      <c r="FW208"/>
      <c r="FX208"/>
      <c r="FY208"/>
      <c r="FZ208"/>
      <c r="GA208"/>
      <c r="GB208"/>
      <c r="GC208"/>
      <c r="GD208"/>
      <c r="GE208"/>
      <c r="GF208"/>
      <c r="GG208"/>
      <c r="GH208"/>
      <c r="GI208"/>
      <c r="GJ208"/>
      <c r="GK208"/>
      <c r="GL208"/>
      <c r="GM208"/>
      <c r="GN208"/>
      <c r="GO208"/>
      <c r="GP208"/>
      <c r="GQ208"/>
      <c r="GR208"/>
      <c r="GS208"/>
      <c r="GT208"/>
      <c r="GU208"/>
      <c r="GV208"/>
      <c r="GW208"/>
      <c r="GX208"/>
      <c r="GY208"/>
      <c r="GZ208"/>
      <c r="HA208"/>
      <c r="HB208"/>
      <c r="HC208"/>
      <c r="HD208"/>
      <c r="HE208"/>
      <c r="HF208"/>
      <c r="HG208"/>
      <c r="HH208"/>
      <c r="HI208"/>
      <c r="HJ208"/>
      <c r="HK208"/>
      <c r="HL208"/>
      <c r="HM208"/>
      <c r="HN208"/>
      <c r="HO208"/>
      <c r="HP208"/>
      <c r="HQ208"/>
      <c r="HR208"/>
      <c r="HS208"/>
      <c r="HT208"/>
      <c r="HU208"/>
      <c r="HV208"/>
      <c r="HW208"/>
      <c r="HX208"/>
      <c r="HY208"/>
      <c r="HZ208"/>
      <c r="IA208"/>
      <c r="IB208"/>
      <c r="IC208"/>
      <c r="ID208"/>
      <c r="IE208"/>
      <c r="IF208"/>
      <c r="IG208"/>
      <c r="IH208"/>
      <c r="II208"/>
      <c r="IJ208"/>
      <c r="IK208"/>
      <c r="IL208"/>
      <c r="IM208"/>
      <c r="IN208"/>
      <c r="IO208"/>
      <c r="IP208"/>
      <c r="IQ208"/>
      <c r="IR208"/>
      <c r="IS208"/>
      <c r="IT208"/>
      <c r="IU208"/>
      <c r="IV208"/>
      <c r="IW208"/>
      <c r="IX208"/>
      <c r="IY208"/>
      <c r="IZ208"/>
      <c r="JA208"/>
      <c r="JB208"/>
      <c r="JC208"/>
      <c r="JD208"/>
      <c r="JE208"/>
      <c r="JF208"/>
      <c r="JG208"/>
      <c r="JH208"/>
      <c r="JI208"/>
      <c r="JJ208"/>
      <c r="JK208"/>
      <c r="JL208"/>
      <c r="JM208"/>
      <c r="JN208"/>
      <c r="JO208"/>
      <c r="JP208"/>
      <c r="JQ208"/>
      <c r="JR208"/>
      <c r="JS208"/>
      <c r="JT208"/>
      <c r="JU208"/>
      <c r="JV208"/>
      <c r="JW208"/>
      <c r="JX208"/>
      <c r="JY208"/>
      <c r="JZ208"/>
      <c r="KA208"/>
      <c r="KB208"/>
      <c r="KC208"/>
      <c r="KD208"/>
      <c r="KE208"/>
      <c r="KF208"/>
      <c r="KG208"/>
      <c r="KH208"/>
      <c r="KI208"/>
      <c r="KJ208"/>
      <c r="KK208"/>
      <c r="KL208"/>
      <c r="KM208"/>
      <c r="KN208"/>
      <c r="KO208"/>
      <c r="KP208"/>
      <c r="KQ208"/>
      <c r="KR208"/>
      <c r="KS208"/>
      <c r="KT208"/>
      <c r="KU208"/>
      <c r="KV208"/>
      <c r="KW208"/>
      <c r="KX208"/>
      <c r="KY208"/>
      <c r="KZ208"/>
      <c r="LA208"/>
      <c r="LB208"/>
      <c r="LC208"/>
      <c r="LD208"/>
      <c r="LE208"/>
      <c r="LF208"/>
      <c r="LG208"/>
      <c r="LH208"/>
      <c r="LI208"/>
      <c r="LJ208"/>
      <c r="LK208"/>
      <c r="LL208"/>
      <c r="LM208"/>
      <c r="LN208"/>
      <c r="LO208"/>
      <c r="LP208"/>
      <c r="LQ208"/>
      <c r="LR208"/>
      <c r="LS208"/>
      <c r="LT208"/>
      <c r="LU208"/>
      <c r="LV208"/>
      <c r="LW208"/>
      <c r="LX208"/>
      <c r="LY208"/>
      <c r="LZ208"/>
      <c r="MA208"/>
      <c r="MB208"/>
      <c r="MC208"/>
      <c r="MD208"/>
      <c r="ME208"/>
      <c r="MF208"/>
      <c r="MG208"/>
      <c r="MH208"/>
      <c r="MI208"/>
      <c r="MJ208"/>
      <c r="MK208"/>
      <c r="ML208"/>
      <c r="MM208"/>
      <c r="MN208"/>
      <c r="MO208"/>
      <c r="MP208"/>
      <c r="MQ208"/>
      <c r="MR208"/>
      <c r="MS208"/>
      <c r="MT208"/>
      <c r="MU208"/>
      <c r="MV208"/>
      <c r="MW208"/>
      <c r="MX208"/>
      <c r="MY208"/>
      <c r="MZ208"/>
      <c r="NA208"/>
      <c r="NB208"/>
      <c r="NC208"/>
      <c r="ND208"/>
      <c r="NE208"/>
      <c r="NF208"/>
      <c r="NG208"/>
      <c r="NH208"/>
      <c r="NI208"/>
      <c r="NJ208"/>
      <c r="NK208"/>
      <c r="NL208"/>
      <c r="NM208"/>
      <c r="NN208"/>
      <c r="NO208"/>
      <c r="NP208"/>
      <c r="NQ208"/>
      <c r="NR208"/>
      <c r="NS208"/>
      <c r="NT208"/>
      <c r="NU208"/>
      <c r="NV208"/>
      <c r="NW208"/>
      <c r="NX208"/>
      <c r="NY208"/>
      <c r="NZ208"/>
      <c r="OA208"/>
      <c r="OB208"/>
      <c r="OC208"/>
      <c r="OD208"/>
      <c r="OE208"/>
      <c r="OF208"/>
      <c r="OG208"/>
      <c r="OH208"/>
      <c r="OI208"/>
      <c r="OJ208"/>
      <c r="OK208"/>
      <c r="OL208"/>
      <c r="OM208"/>
      <c r="ON208"/>
      <c r="OO208"/>
      <c r="OP208"/>
      <c r="OQ208"/>
      <c r="OR208"/>
      <c r="OS208"/>
      <c r="OT208"/>
      <c r="OU208"/>
      <c r="OV208"/>
      <c r="OW208"/>
      <c r="OX208"/>
      <c r="OY208"/>
      <c r="OZ208"/>
      <c r="PA208"/>
      <c r="PB208"/>
      <c r="PC208"/>
      <c r="PD208"/>
      <c r="PE208"/>
      <c r="PF208"/>
      <c r="PG208"/>
      <c r="PH208"/>
      <c r="PI208"/>
      <c r="PJ208"/>
      <c r="PK208"/>
      <c r="PL208"/>
      <c r="PM208"/>
      <c r="PN208"/>
      <c r="PO208"/>
      <c r="PP208"/>
      <c r="PQ208"/>
      <c r="PR208"/>
      <c r="PS208"/>
      <c r="PT208"/>
      <c r="PU208"/>
      <c r="PV208"/>
      <c r="PW208"/>
      <c r="PX208"/>
      <c r="PY208"/>
      <c r="PZ208"/>
      <c r="QA208"/>
      <c r="QB208"/>
      <c r="QC208"/>
      <c r="QD208"/>
      <c r="QE208"/>
      <c r="QF208"/>
      <c r="QG208"/>
      <c r="QH208"/>
      <c r="QI208"/>
      <c r="QJ208"/>
      <c r="QK208"/>
      <c r="QL208"/>
      <c r="QM208"/>
      <c r="QN208"/>
      <c r="QO208"/>
      <c r="QP208"/>
      <c r="QQ208"/>
      <c r="QR208"/>
      <c r="QS208"/>
      <c r="QT208"/>
      <c r="QU208"/>
      <c r="QV208"/>
      <c r="QW208"/>
      <c r="QX208"/>
      <c r="QY208"/>
      <c r="QZ208"/>
      <c r="RA208"/>
      <c r="RB208"/>
      <c r="RC208"/>
      <c r="RD208"/>
      <c r="RE208"/>
      <c r="RF208"/>
      <c r="RG208"/>
      <c r="RH208"/>
      <c r="RI208"/>
      <c r="RJ208"/>
      <c r="RK208"/>
      <c r="RL208"/>
      <c r="RM208"/>
      <c r="RN208"/>
      <c r="RO208"/>
      <c r="RP208"/>
      <c r="RQ208"/>
      <c r="RR208"/>
      <c r="RS208"/>
      <c r="RT208"/>
      <c r="RU208"/>
      <c r="RV208"/>
      <c r="RW208"/>
      <c r="RX208"/>
      <c r="RY208"/>
      <c r="RZ208"/>
      <c r="SA208"/>
      <c r="SB208"/>
      <c r="SC208"/>
      <c r="SD208"/>
      <c r="SE208"/>
      <c r="SF208"/>
      <c r="SG208"/>
      <c r="SH208"/>
      <c r="SI208"/>
      <c r="SJ208"/>
      <c r="SK208"/>
      <c r="SL208"/>
      <c r="SM208"/>
      <c r="SN208"/>
      <c r="SO208"/>
      <c r="SP208"/>
      <c r="SQ208"/>
      <c r="SR208"/>
      <c r="SS208"/>
      <c r="ST208"/>
      <c r="SU208"/>
      <c r="SV208"/>
      <c r="SW208"/>
      <c r="SX208"/>
      <c r="SY208"/>
      <c r="SZ208"/>
      <c r="TA208"/>
      <c r="TB208"/>
      <c r="TC208"/>
      <c r="TD208"/>
      <c r="TE208"/>
      <c r="TF208"/>
      <c r="TG208"/>
      <c r="TH208"/>
      <c r="TI208"/>
      <c r="TJ208"/>
      <c r="TK208"/>
      <c r="TL208"/>
      <c r="TM208"/>
      <c r="TN208"/>
      <c r="TO208"/>
      <c r="TP208"/>
      <c r="TQ208"/>
      <c r="TR208"/>
      <c r="TS208"/>
      <c r="TT208"/>
      <c r="TU208"/>
      <c r="TV208"/>
      <c r="TW208"/>
      <c r="TX208"/>
      <c r="TY208"/>
      <c r="TZ208"/>
      <c r="UA208"/>
      <c r="UB208"/>
      <c r="UC208"/>
      <c r="UD208"/>
      <c r="UE208"/>
      <c r="UF208"/>
      <c r="UG208"/>
      <c r="UH208"/>
      <c r="UI208"/>
      <c r="UJ208"/>
      <c r="UK208"/>
      <c r="UL208"/>
      <c r="UM208"/>
      <c r="UN208"/>
      <c r="UO208"/>
      <c r="UP208"/>
      <c r="UQ208"/>
      <c r="UR208"/>
      <c r="US208"/>
      <c r="UT208"/>
      <c r="UU208"/>
      <c r="UV208"/>
      <c r="UW208"/>
      <c r="UX208"/>
      <c r="UY208"/>
      <c r="UZ208"/>
      <c r="VA208"/>
      <c r="VB208"/>
      <c r="VC208"/>
      <c r="VD208"/>
      <c r="VE208"/>
      <c r="VF208"/>
      <c r="VG208"/>
      <c r="VH208"/>
      <c r="VI208"/>
      <c r="VJ208"/>
      <c r="VK208"/>
      <c r="VL208"/>
      <c r="VM208"/>
      <c r="VN208"/>
      <c r="VO208"/>
      <c r="VP208"/>
      <c r="VQ208"/>
      <c r="VR208"/>
      <c r="VS208"/>
      <c r="VT208"/>
      <c r="VU208"/>
      <c r="VV208"/>
      <c r="VW208"/>
      <c r="VX208"/>
      <c r="VY208"/>
      <c r="VZ208"/>
      <c r="WA208"/>
      <c r="WB208"/>
      <c r="WC208"/>
      <c r="WD208"/>
      <c r="WE208"/>
      <c r="WF208"/>
      <c r="WG208"/>
      <c r="WH208"/>
      <c r="WI208"/>
      <c r="WJ208"/>
      <c r="WK208"/>
      <c r="WL208"/>
      <c r="WM208"/>
      <c r="WN208"/>
      <c r="WO208"/>
      <c r="WP208"/>
      <c r="WQ208"/>
      <c r="WR208"/>
      <c r="WS208"/>
      <c r="WT208"/>
      <c r="WU208"/>
      <c r="WV208"/>
      <c r="WW208"/>
      <c r="WX208"/>
      <c r="WY208"/>
      <c r="WZ208"/>
      <c r="XA208"/>
      <c r="XB208"/>
      <c r="XC208"/>
      <c r="XD208"/>
      <c r="XE208"/>
      <c r="XF208"/>
      <c r="XG208"/>
      <c r="XH208"/>
      <c r="XI208"/>
      <c r="XJ208"/>
      <c r="XK208"/>
      <c r="XL208"/>
      <c r="XM208"/>
      <c r="XN208"/>
      <c r="XO208"/>
      <c r="XP208"/>
      <c r="XQ208"/>
      <c r="XR208"/>
      <c r="XS208"/>
      <c r="XT208"/>
      <c r="XU208"/>
      <c r="XV208"/>
      <c r="XW208"/>
      <c r="XX208"/>
      <c r="XY208"/>
      <c r="XZ208"/>
      <c r="YA208"/>
      <c r="YB208"/>
      <c r="YC208"/>
      <c r="YD208"/>
      <c r="YE208"/>
      <c r="YF208"/>
      <c r="YG208"/>
      <c r="YH208"/>
      <c r="YI208"/>
      <c r="YJ208"/>
      <c r="YK208"/>
      <c r="YL208"/>
      <c r="YM208"/>
      <c r="YN208"/>
      <c r="YO208"/>
      <c r="YP208"/>
      <c r="YQ208"/>
      <c r="YR208"/>
      <c r="YS208"/>
      <c r="YT208"/>
      <c r="YU208"/>
      <c r="YV208"/>
      <c r="YW208"/>
      <c r="YX208"/>
      <c r="YY208"/>
      <c r="YZ208"/>
      <c r="ZA208"/>
      <c r="ZB208"/>
      <c r="ZC208"/>
      <c r="ZD208"/>
      <c r="ZE208"/>
      <c r="ZF208"/>
      <c r="ZG208"/>
      <c r="ZH208"/>
      <c r="ZI208"/>
      <c r="ZJ208"/>
      <c r="ZK208"/>
      <c r="ZL208"/>
      <c r="ZM208"/>
      <c r="ZN208"/>
      <c r="ZO208"/>
      <c r="ZP208"/>
      <c r="ZQ208"/>
      <c r="ZR208"/>
      <c r="ZS208"/>
      <c r="ZT208"/>
      <c r="ZU208"/>
      <c r="ZV208"/>
      <c r="ZW208"/>
      <c r="ZX208"/>
      <c r="ZY208"/>
      <c r="ZZ208"/>
      <c r="AAA208"/>
      <c r="AAB208"/>
      <c r="AAC208"/>
      <c r="AAD208"/>
      <c r="AAE208"/>
      <c r="AAF208"/>
      <c r="AAG208"/>
      <c r="AAH208"/>
      <c r="AAI208"/>
      <c r="AAJ208"/>
      <c r="AAK208"/>
      <c r="AAL208"/>
      <c r="AAM208"/>
      <c r="AAN208"/>
      <c r="AAO208"/>
      <c r="AAP208"/>
      <c r="AAQ208"/>
      <c r="AAR208"/>
      <c r="AAS208"/>
      <c r="AAT208"/>
      <c r="AAU208"/>
      <c r="AAV208"/>
      <c r="AAW208"/>
      <c r="AAX208"/>
      <c r="AAY208"/>
      <c r="AAZ208"/>
      <c r="ABA208"/>
      <c r="ABB208"/>
      <c r="ABC208"/>
      <c r="ABD208"/>
      <c r="ABE208"/>
      <c r="ABF208"/>
      <c r="ABG208"/>
      <c r="ABH208"/>
      <c r="ABI208"/>
      <c r="ABJ208"/>
      <c r="ABK208"/>
      <c r="ABL208"/>
      <c r="ABM208"/>
      <c r="ABN208"/>
      <c r="ABO208"/>
      <c r="ABP208"/>
      <c r="ABQ208"/>
      <c r="ABR208"/>
      <c r="ABS208"/>
      <c r="ABT208"/>
      <c r="ABU208"/>
      <c r="ABV208"/>
      <c r="ABW208"/>
      <c r="ABX208"/>
      <c r="ABY208"/>
      <c r="ABZ208"/>
      <c r="ACA208"/>
      <c r="ACB208"/>
      <c r="ACC208"/>
      <c r="ACD208"/>
      <c r="ACE208"/>
      <c r="ACF208"/>
      <c r="ACG208"/>
      <c r="ACH208"/>
      <c r="ACI208"/>
      <c r="ACJ208"/>
      <c r="ACK208"/>
      <c r="ACL208"/>
      <c r="ACM208"/>
      <c r="ACN208"/>
      <c r="ACO208"/>
      <c r="ACP208"/>
      <c r="ACQ208"/>
      <c r="ACR208"/>
      <c r="ACS208"/>
      <c r="ACT208"/>
      <c r="ACU208"/>
      <c r="ACV208"/>
      <c r="ACW208"/>
      <c r="ACX208"/>
      <c r="ACY208"/>
      <c r="ACZ208"/>
      <c r="ADA208"/>
      <c r="ADB208"/>
      <c r="ADC208"/>
      <c r="ADD208"/>
      <c r="ADE208"/>
      <c r="ADF208"/>
      <c r="ADG208"/>
      <c r="ADH208"/>
      <c r="ADI208"/>
      <c r="ADJ208"/>
      <c r="ADK208"/>
      <c r="ADL208"/>
      <c r="ADM208"/>
      <c r="ADN208"/>
      <c r="ADO208"/>
      <c r="ADP208"/>
      <c r="ADQ208"/>
      <c r="ADR208"/>
      <c r="ADS208"/>
      <c r="ADT208"/>
      <c r="ADU208"/>
      <c r="ADV208"/>
      <c r="ADW208"/>
      <c r="ADX208"/>
      <c r="ADY208"/>
      <c r="ADZ208"/>
      <c r="AEA208"/>
      <c r="AEB208"/>
      <c r="AEC208"/>
      <c r="AED208"/>
      <c r="AEE208"/>
      <c r="AEF208"/>
      <c r="AEG208"/>
      <c r="AEH208"/>
      <c r="AEI208"/>
      <c r="AEJ208"/>
      <c r="AEK208"/>
      <c r="AEL208"/>
      <c r="AEM208"/>
      <c r="AEN208"/>
      <c r="AEO208"/>
      <c r="AEP208"/>
      <c r="AEQ208"/>
      <c r="AER208"/>
      <c r="AES208"/>
      <c r="AET208"/>
      <c r="AEU208"/>
      <c r="AEV208"/>
      <c r="AEW208"/>
      <c r="AEX208"/>
      <c r="AEY208"/>
      <c r="AEZ208"/>
      <c r="AFA208"/>
      <c r="AFB208"/>
      <c r="AFC208"/>
      <c r="AFD208"/>
      <c r="AFE208"/>
      <c r="AFF208"/>
      <c r="AFG208"/>
      <c r="AFH208"/>
      <c r="AFI208"/>
      <c r="AFJ208"/>
      <c r="AFK208"/>
      <c r="AFL208"/>
      <c r="AFM208"/>
      <c r="AFN208"/>
      <c r="AFO208"/>
      <c r="AFP208"/>
      <c r="AFQ208"/>
      <c r="AFR208"/>
      <c r="AFS208"/>
      <c r="AFT208"/>
      <c r="AFU208"/>
      <c r="AFV208"/>
      <c r="AFW208"/>
      <c r="AFX208"/>
      <c r="AFY208"/>
      <c r="AFZ208"/>
      <c r="AGA208"/>
      <c r="AGB208"/>
      <c r="AGC208"/>
      <c r="AGD208"/>
      <c r="AGE208"/>
      <c r="AGF208"/>
      <c r="AGG208"/>
      <c r="AGH208"/>
      <c r="AGI208"/>
      <c r="AGJ208"/>
      <c r="AGK208"/>
      <c r="AGL208"/>
      <c r="AGM208"/>
      <c r="AGN208"/>
      <c r="AGO208"/>
      <c r="AGP208"/>
      <c r="AGQ208"/>
      <c r="AGR208"/>
      <c r="AGS208"/>
      <c r="AGT208"/>
      <c r="AGU208"/>
      <c r="AGV208"/>
      <c r="AGW208"/>
      <c r="AGX208"/>
      <c r="AGY208"/>
      <c r="AGZ208"/>
      <c r="AHA208"/>
      <c r="AHB208"/>
      <c r="AHC208"/>
      <c r="AHD208"/>
      <c r="AHE208"/>
      <c r="AHF208"/>
      <c r="AHG208"/>
      <c r="AHH208"/>
      <c r="AHI208"/>
      <c r="AHJ208"/>
      <c r="AHK208"/>
      <c r="AHL208"/>
      <c r="AHM208"/>
      <c r="AHN208"/>
      <c r="AHO208"/>
      <c r="AHP208"/>
      <c r="AHQ208"/>
      <c r="AHR208"/>
      <c r="AHS208"/>
      <c r="AHT208"/>
      <c r="AHU208"/>
      <c r="AHV208"/>
      <c r="AHW208"/>
      <c r="AHX208"/>
      <c r="AHY208"/>
      <c r="AHZ208"/>
      <c r="AIA208"/>
      <c r="AIB208"/>
      <c r="AIC208"/>
      <c r="AID208"/>
      <c r="AIE208"/>
      <c r="AIF208"/>
      <c r="AIG208"/>
      <c r="AIH208"/>
      <c r="AII208"/>
      <c r="AIJ208"/>
      <c r="AIK208"/>
      <c r="AIL208"/>
      <c r="AIM208"/>
      <c r="AIN208"/>
      <c r="AIO208"/>
      <c r="AIP208"/>
      <c r="AIQ208"/>
      <c r="AIR208"/>
      <c r="AIS208"/>
      <c r="AIT208"/>
      <c r="AIU208"/>
      <c r="AIV208"/>
      <c r="AIW208"/>
      <c r="AIX208"/>
      <c r="AIY208"/>
      <c r="AIZ208"/>
      <c r="AJA208"/>
      <c r="AJB208"/>
      <c r="AJC208"/>
      <c r="AJD208"/>
      <c r="AJE208"/>
      <c r="AJF208"/>
      <c r="AJG208"/>
      <c r="AJH208"/>
      <c r="AJI208"/>
      <c r="AJJ208"/>
      <c r="AJK208"/>
      <c r="AJL208"/>
      <c r="AJM208"/>
      <c r="AJN208"/>
      <c r="AJO208"/>
      <c r="AJP208"/>
      <c r="AJQ208"/>
      <c r="AJR208"/>
      <c r="AJS208"/>
      <c r="AJT208"/>
      <c r="AJU208"/>
      <c r="AJV208"/>
      <c r="AJW208"/>
      <c r="AJX208"/>
      <c r="AJY208"/>
      <c r="AJZ208"/>
      <c r="AKA208"/>
      <c r="AKB208"/>
      <c r="AKC208"/>
      <c r="AKD208"/>
      <c r="AKE208"/>
      <c r="AKF208"/>
      <c r="AKG208"/>
      <c r="AKH208"/>
      <c r="AKI208"/>
      <c r="AKJ208"/>
      <c r="AKK208"/>
      <c r="AKL208"/>
      <c r="AKM208"/>
      <c r="AKN208"/>
      <c r="AKO208"/>
      <c r="AKP208"/>
      <c r="AKQ208"/>
      <c r="AKR208"/>
      <c r="AKS208"/>
      <c r="AKT208"/>
      <c r="AKU208"/>
      <c r="AKV208"/>
      <c r="AKW208"/>
      <c r="AKX208"/>
      <c r="AKY208"/>
      <c r="AKZ208"/>
      <c r="ALA208"/>
      <c r="ALB208"/>
      <c r="ALC208"/>
      <c r="ALD208"/>
      <c r="ALE208"/>
      <c r="ALF208"/>
      <c r="ALG208"/>
      <c r="ALH208"/>
      <c r="ALI208"/>
      <c r="ALJ208"/>
      <c r="ALK208"/>
      <c r="ALL208"/>
      <c r="ALM208"/>
      <c r="ALN208"/>
      <c r="ALO208"/>
      <c r="ALP208"/>
      <c r="ALQ208"/>
      <c r="ALR208"/>
      <c r="ALS208"/>
      <c r="ALT208"/>
      <c r="ALU208"/>
      <c r="ALV208"/>
      <c r="ALW208"/>
      <c r="ALX208"/>
      <c r="ALY208"/>
      <c r="ALZ208"/>
      <c r="AMA208"/>
      <c r="AMB208"/>
      <c r="AMC208"/>
      <c r="AMD208"/>
      <c r="AME208"/>
      <c r="AMF208"/>
      <c r="AMG208"/>
      <c r="AMH208"/>
      <c r="AMI208"/>
      <c r="AMJ208"/>
      <c r="AMK208"/>
      <c r="AML208"/>
      <c r="AMM208"/>
      <c r="AMN208"/>
      <c r="AMO208"/>
    </row>
    <row r="209" spans="1:1029" s="13" customFormat="1" ht="14.1" customHeight="1">
      <c r="A209" s="11" t="str">
        <f>SUBSTITUTE(CONCATENATE(G209,H209)," ","")</f>
        <v>TenderEvaluationResult</v>
      </c>
      <c r="B209" s="12"/>
      <c r="C209" s="24" t="s">
        <v>1621</v>
      </c>
      <c r="D209" s="11"/>
      <c r="E209" s="11"/>
      <c r="F209" s="11" t="str">
        <f>CONCATENATE(IF(G209="","",CONCATENATE(G209,"_ ")),H209,". Details")</f>
        <v>Tender Evaluation Result. Details</v>
      </c>
      <c r="G209" s="11"/>
      <c r="H209" s="24" t="s">
        <v>1762</v>
      </c>
      <c r="I209" s="11"/>
      <c r="J209" s="11"/>
      <c r="K209" s="11"/>
      <c r="L209" s="11"/>
      <c r="M209" s="11"/>
      <c r="N209" s="11"/>
      <c r="O209" s="11"/>
      <c r="P209" s="11"/>
      <c r="Q209" s="11"/>
      <c r="R209" s="11" t="s">
        <v>1483</v>
      </c>
      <c r="S209" s="11"/>
      <c r="T209" s="11"/>
      <c r="U209" s="11"/>
      <c r="V209" s="11"/>
      <c r="W209" s="11"/>
      <c r="X209" s="11"/>
      <c r="Y209" s="11" t="s">
        <v>1485</v>
      </c>
      <c r="Z209" s="11"/>
      <c r="AA209" s="11" t="s">
        <v>36</v>
      </c>
      <c r="AB209" s="11"/>
      <c r="AC209" s="11"/>
      <c r="AD209" s="11"/>
      <c r="AE209" s="11" t="s">
        <v>1766</v>
      </c>
      <c r="AF209" s="11">
        <v>20180219</v>
      </c>
    </row>
    <row r="210" spans="1:1029" s="27" customFormat="1" ht="14.1" customHeight="1">
      <c r="A210" s="25" t="str">
        <f>SUBSTITUTE(CONCATENATE(I210,J210,IF(K210="Identifier","ID",IF(AND(K210="Text",OR(I210&lt;&gt;"",J210&lt;&gt;"")),"",K210)),IF(AND(M210&lt;&gt;"Text",K210&lt;&gt;M210,NOT(AND(K210="URI",M210="Identifier")),NOT(AND(K210="UUID",M210="Identifier")),NOT(AND(K210="OID",M210="Identifier"))),IF(M210="Identifier","ID",M210),""))," ","")</f>
        <v>AbnormallyLowTenderIndicator</v>
      </c>
      <c r="B210" s="26" t="s">
        <v>1498</v>
      </c>
      <c r="C210" s="14" t="s">
        <v>1767</v>
      </c>
      <c r="D210" s="25"/>
      <c r="E210" s="25"/>
      <c r="F210" s="25" t="str">
        <f>CONCATENATE( IF(G210="","",CONCATENATE(G210,"_ ")),H210,". ",IF(I210="","",CONCATENATE(I210,"_ ")),L210,IF(OR(I210&lt;&gt;"",L210&lt;&gt;M210),CONCATENATE(". ",M210),""))</f>
        <v>Tender Evaluation Result. Abnormally Low Tender Indicator. Indicator</v>
      </c>
      <c r="G210" s="25"/>
      <c r="H210" s="25" t="s">
        <v>1762</v>
      </c>
      <c r="I210" s="25"/>
      <c r="J210" s="25" t="s">
        <v>1768</v>
      </c>
      <c r="K210" s="25" t="s">
        <v>1548</v>
      </c>
      <c r="L210" s="25" t="str">
        <f>IF(J210&lt;&gt;"",CONCATENATE(J210," ",K210),K210)</f>
        <v>Abnormally Low Tender Indicator</v>
      </c>
      <c r="M210" s="25" t="s">
        <v>1548</v>
      </c>
      <c r="N210" s="25"/>
      <c r="O210" s="25" t="str">
        <f>IF(N210&lt;&gt;"",CONCATENATE(N210,"_ ",M210,". Type"),CONCATENATE(M210,". Type"))</f>
        <v>Indicator. Type</v>
      </c>
      <c r="P210" s="25"/>
      <c r="Q210" s="25"/>
      <c r="R210" s="25" t="s">
        <v>1490</v>
      </c>
      <c r="S210" s="25"/>
      <c r="T210" s="25"/>
      <c r="U210" s="25"/>
      <c r="X210" s="27" t="s">
        <v>31</v>
      </c>
      <c r="AA210" s="27" t="s">
        <v>36</v>
      </c>
      <c r="AE210" s="27" t="s">
        <v>1499</v>
      </c>
      <c r="AF210" s="28">
        <v>20180208</v>
      </c>
    </row>
    <row r="211" spans="1:1029" s="13" customFormat="1" ht="14.1" customHeight="1">
      <c r="A211" s="11" t="str">
        <f>SUBSTITUTE(CONCATENATE(G211,H211)," ","")</f>
        <v>TenderingProcess</v>
      </c>
      <c r="B211" s="12"/>
      <c r="C211" s="24" t="s">
        <v>1769</v>
      </c>
      <c r="D211" s="11"/>
      <c r="E211" s="11"/>
      <c r="F211" s="11" t="str">
        <f>CONCATENATE(IF(G211="","",CONCATENATE(G211,"_ ")),H211,". Details")</f>
        <v>Tendering Process. Details</v>
      </c>
      <c r="G211" s="11"/>
      <c r="H211" s="24" t="s">
        <v>1719</v>
      </c>
      <c r="I211" s="11"/>
      <c r="J211" s="11"/>
      <c r="K211" s="11"/>
      <c r="L211" s="11"/>
      <c r="M211" s="11"/>
      <c r="N211" s="11"/>
      <c r="O211" s="11"/>
      <c r="P211" s="11"/>
      <c r="Q211" s="11"/>
      <c r="R211" s="11" t="s">
        <v>1483</v>
      </c>
      <c r="S211" s="11"/>
      <c r="T211" s="11"/>
      <c r="U211" s="11"/>
      <c r="V211" s="11"/>
      <c r="W211" s="11"/>
      <c r="X211" s="11"/>
      <c r="Y211" s="11" t="s">
        <v>1485</v>
      </c>
      <c r="Z211" s="11"/>
      <c r="AA211" s="11" t="s">
        <v>1486</v>
      </c>
      <c r="AB211" s="11"/>
      <c r="AC211" s="11"/>
      <c r="AD211" s="11"/>
      <c r="AE211" s="11" t="s">
        <v>1499</v>
      </c>
      <c r="AF211" s="11">
        <v>20180219</v>
      </c>
    </row>
    <row r="212" spans="1:1029" s="27" customFormat="1" ht="14.1" customHeight="1">
      <c r="A212" s="25" t="str">
        <f>SUBSTITUTE(CONCATENATE(I212,J212,IF(K212="Identifier","ID",IF(AND(K212="Text",OR(I212&lt;&gt;"",J212&lt;&gt;"")),"",K212)),IF(AND(M212&lt;&gt;"Text",K212&lt;&gt;M212,NOT(AND(K212="URI",M212="Identifier")),NOT(AND(K212="UUID",M212="Identifier")),NOT(AND(K212="OID",M212="Identifier"))),IF(M212="Identifier","ID",M212),""))," ","")</f>
        <v>AwardScheduleDate</v>
      </c>
      <c r="B212" s="26" t="s">
        <v>1498</v>
      </c>
      <c r="C212" s="14" t="s">
        <v>1770</v>
      </c>
      <c r="D212" s="25"/>
      <c r="E212" s="25"/>
      <c r="F212" s="25" t="str">
        <f>CONCATENATE( IF(G212="","",CONCATENATE(G212,"_ ")),H212,". ",IF(I212="","",CONCATENATE(I212,"_ ")),L212,IF(OR(I212&lt;&gt;"",L212&lt;&gt;M212),CONCATENATE(". ",M212),""))</f>
        <v>Tendering Process. Award Schedule Date. Date</v>
      </c>
      <c r="G212" s="25"/>
      <c r="H212" s="25" t="s">
        <v>1719</v>
      </c>
      <c r="I212" s="25"/>
      <c r="J212" s="25" t="s">
        <v>1771</v>
      </c>
      <c r="K212" s="25" t="s">
        <v>1505</v>
      </c>
      <c r="L212" s="25" t="str">
        <f>IF(J212&lt;&gt;"",CONCATENATE(J212," ",K212),K212)</f>
        <v>Award Schedule Date</v>
      </c>
      <c r="M212" s="25" t="s">
        <v>1505</v>
      </c>
      <c r="N212" s="25"/>
      <c r="O212" s="25" t="str">
        <f>IF(N212&lt;&gt;"",CONCATENATE(N212,"_ ",M212,". Type"),CONCATENATE(M212,". Type"))</f>
        <v>Date. Type</v>
      </c>
      <c r="P212" s="25"/>
      <c r="Q212" s="25"/>
      <c r="R212" s="25" t="s">
        <v>1490</v>
      </c>
      <c r="S212" s="25"/>
      <c r="T212" s="25"/>
      <c r="U212" s="25"/>
      <c r="AA212" s="27" t="s">
        <v>36</v>
      </c>
      <c r="AE212" s="27" t="s">
        <v>1772</v>
      </c>
      <c r="AF212" s="28">
        <v>20180219</v>
      </c>
    </row>
    <row r="213" spans="1:1029" s="27" customFormat="1" ht="14.1" customHeight="1">
      <c r="A213" s="25" t="str">
        <f>SUBSTITUTE(CONCATENATE(I213,J213,IF(K213="Identifier","ID",IF(AND(K213="Text",OR(I213&lt;&gt;"",J213&lt;&gt;"")),"",K213)),IF(AND(M213&lt;&gt;"Text",K213&lt;&gt;M213,NOT(AND(K213="URI",M213="Identifier")),NOT(AND(K213="UUID",M213="Identifier")),NOT(AND(K213="OID",M213="Identifier"))),IF(M213="Identifier","ID",M213),""))," ","")</f>
        <v>ContractNoticePublicationDate</v>
      </c>
      <c r="B213" s="26" t="s">
        <v>1498</v>
      </c>
      <c r="C213" s="14" t="s">
        <v>1773</v>
      </c>
      <c r="D213" s="25"/>
      <c r="E213" s="25"/>
      <c r="F213" s="25" t="str">
        <f>CONCATENATE( IF(G213="","",CONCATENATE(G213,"_ ")),H213,". ",IF(I213="","",CONCATENATE(I213,"_ ")),L213,IF(OR(I213&lt;&gt;"",L213&lt;&gt;M213),CONCATENATE(". ",M213),""))</f>
        <v>Tendering Process. Contract Notice Publication Date. Date</v>
      </c>
      <c r="G213" s="25"/>
      <c r="H213" s="25" t="s">
        <v>1719</v>
      </c>
      <c r="I213" s="25"/>
      <c r="J213" s="25" t="s">
        <v>1774</v>
      </c>
      <c r="K213" s="25" t="s">
        <v>1505</v>
      </c>
      <c r="L213" s="25" t="str">
        <f>IF(J213&lt;&gt;"",CONCATENATE(J213," ",K213),K213)</f>
        <v>Contract Notice Publication Date</v>
      </c>
      <c r="M213" s="25" t="s">
        <v>1505</v>
      </c>
      <c r="N213" s="25"/>
      <c r="O213" s="25" t="str">
        <f>IF(N213&lt;&gt;"",CONCATENATE(N213,"_ ",M213,". Type"),CONCATENATE(M213,". Type"))</f>
        <v>Date. Type</v>
      </c>
      <c r="P213" s="25"/>
      <c r="Q213" s="25"/>
      <c r="R213" s="25" t="s">
        <v>1490</v>
      </c>
      <c r="S213" s="25"/>
      <c r="T213" s="25"/>
      <c r="U213" s="25"/>
      <c r="AA213" s="27" t="s">
        <v>36</v>
      </c>
      <c r="AE213" s="27" t="s">
        <v>1775</v>
      </c>
      <c r="AF213" s="28">
        <v>20180220</v>
      </c>
    </row>
    <row r="214" spans="1:1029" s="27" customFormat="1" ht="14.1" customHeight="1">
      <c r="A214" s="25" t="str">
        <f>SUBSTITUTE(CONCATENATE(I214,J214,IF(K214="Identifier","ID",IF(AND(K214="Text",OR(I214&lt;&gt;"",J214&lt;&gt;"")),"",K214)),IF(AND(M214&lt;&gt;"Text",K214&lt;&gt;M214,NOT(AND(K214="URI",M214="Identifier")),NOT(AND(K214="UUID",M214="Identifier")),NOT(AND(K214="OID",M214="Identifier"))),IF(M214="Identifier","ID",M214),""))," ","")</f>
        <v>GuaranteeRequiredIndicator</v>
      </c>
      <c r="B214" s="26" t="s">
        <v>1498</v>
      </c>
      <c r="C214" s="14" t="s">
        <v>1776</v>
      </c>
      <c r="D214" s="25"/>
      <c r="E214" s="25"/>
      <c r="F214" s="25" t="str">
        <f>CONCATENATE( IF(G214="","",CONCATENATE(G214,"_ ")),H214,". ",IF(I214="","",CONCATENATE(I214,"_ ")),L214,IF(OR(I214&lt;&gt;"",L214&lt;&gt;M214),CONCATENATE(". ",M214),""))</f>
        <v>Tendering Process. Guarantee Required Indicator. Indicator</v>
      </c>
      <c r="G214" s="25"/>
      <c r="H214" s="25" t="s">
        <v>1719</v>
      </c>
      <c r="I214" s="25"/>
      <c r="J214" s="25" t="s">
        <v>723</v>
      </c>
      <c r="K214" s="25" t="s">
        <v>1548</v>
      </c>
      <c r="L214" s="25" t="str">
        <f>IF(J214&lt;&gt;"",CONCATENATE(J214," ",K214),K214)</f>
        <v>Guarantee Required Indicator</v>
      </c>
      <c r="M214" s="25" t="s">
        <v>1548</v>
      </c>
      <c r="N214" s="25"/>
      <c r="O214" s="25" t="str">
        <f>IF(N214&lt;&gt;"",CONCATENATE(N214,"_ ",M214,". Type"),CONCATENATE(M214,". Type"))</f>
        <v>Indicator. Type</v>
      </c>
      <c r="P214" s="25"/>
      <c r="Q214" s="25"/>
      <c r="R214" s="25" t="s">
        <v>1490</v>
      </c>
      <c r="S214" s="25"/>
      <c r="T214" s="25"/>
      <c r="U214" s="25"/>
      <c r="AA214" s="27" t="s">
        <v>36</v>
      </c>
      <c r="AB214" s="27" t="s">
        <v>1486</v>
      </c>
      <c r="AC214" s="27" t="s">
        <v>1777</v>
      </c>
      <c r="AD214" s="27" t="s">
        <v>1486</v>
      </c>
      <c r="AE214" s="27" t="s">
        <v>1778</v>
      </c>
      <c r="AF214" s="28">
        <v>20180222</v>
      </c>
    </row>
    <row r="215" spans="1:1029" s="27" customFormat="1" ht="14.1" customHeight="1">
      <c r="A215" s="25" t="str">
        <f>SUBSTITUTE(CONCATENATE(I215,J215,IF(K215="Identifier","ID",IF(AND(K215="Text",OR(I215&lt;&gt;"",J215&lt;&gt;"")),"",K215)),IF(AND(M215&lt;&gt;"Text",K215&lt;&gt;M215,NOT(AND(K215="URI",M215="Identifier")),NOT(AND(K215="UUID",M215="Identifier")),NOT(AND(K215="OID",M215="Identifier"))),IF(M215="Identifier","ID",M215),""))," ","")</f>
        <v>GPANegotiationIndicator</v>
      </c>
      <c r="B215" s="26" t="s">
        <v>1498</v>
      </c>
      <c r="C215" s="14" t="s">
        <v>1779</v>
      </c>
      <c r="D215" s="25"/>
      <c r="E215" s="25"/>
      <c r="F215" s="25" t="str">
        <f>CONCATENATE( IF(G215="","",CONCATENATE(G215,"_ ")),H215,". ",IF(I215="","",CONCATENATE(I215,"_ ")),L215,IF(OR(I215&lt;&gt;"",L215&lt;&gt;M215),CONCATENATE(". ",M215),""))</f>
        <v>Tendering Process. GPA Negotiation Indicator. Indicator</v>
      </c>
      <c r="G215" s="25"/>
      <c r="H215" s="25" t="s">
        <v>1719</v>
      </c>
      <c r="I215" s="25"/>
      <c r="J215" s="25" t="s">
        <v>1780</v>
      </c>
      <c r="K215" s="25" t="s">
        <v>1548</v>
      </c>
      <c r="L215" s="25" t="str">
        <f>IF(J215&lt;&gt;"",CONCATENATE(J215," ",K215),K215)</f>
        <v>GPA Negotiation Indicator</v>
      </c>
      <c r="M215" s="25" t="s">
        <v>1548</v>
      </c>
      <c r="N215" s="25"/>
      <c r="O215" s="25" t="str">
        <f>IF(N215&lt;&gt;"",CONCATENATE(N215,"_ ",M215,". Type"),CONCATENATE(M215,". Type"))</f>
        <v>Indicator. Type</v>
      </c>
      <c r="P215" s="25"/>
      <c r="Q215" s="25"/>
      <c r="R215" s="25" t="s">
        <v>1490</v>
      </c>
      <c r="S215" s="25"/>
      <c r="T215" s="25"/>
      <c r="U215" s="25"/>
      <c r="X215" s="27" t="s">
        <v>951</v>
      </c>
      <c r="AA215" s="27" t="s">
        <v>1486</v>
      </c>
      <c r="AE215" s="27" t="s">
        <v>1486</v>
      </c>
      <c r="AF215" s="28">
        <v>20180313</v>
      </c>
    </row>
    <row r="216" spans="1:1029">
      <c r="A216" s="20" t="str">
        <f>SUBSTITUTE(SUBSTITUTE(CONCATENATE(I216,IF(L216="Identifier","ID",L216))," ",""),"_","")</f>
        <v>Notice</v>
      </c>
      <c r="B216" s="21" t="s">
        <v>1492</v>
      </c>
      <c r="C216" s="23" t="s">
        <v>1694</v>
      </c>
      <c r="D216" s="20"/>
      <c r="E216" s="20"/>
      <c r="F216" s="20" t="str">
        <f>CONCATENATE( IF(G216="","",CONCATENATE(G216,"_ ")),H216,". ",IF(I216="","",CONCATENATE(I216,"_ ")),L216,IF(I216="","",CONCATENATE(". ",M216)))</f>
        <v>Tendering Process. Notice</v>
      </c>
      <c r="G216" s="20"/>
      <c r="H216" s="20" t="s">
        <v>1719</v>
      </c>
      <c r="I216" s="20"/>
      <c r="J216" s="20"/>
      <c r="K216" s="20"/>
      <c r="L216" s="20" t="str">
        <f>CONCATENATE(IF(P216="","",CONCATENATE(P216,"_ ")),Q216)</f>
        <v>Notice</v>
      </c>
      <c r="M216" s="20" t="str">
        <f>L216</f>
        <v>Notice</v>
      </c>
      <c r="N216" s="20"/>
      <c r="O216" s="20"/>
      <c r="P216" s="20"/>
      <c r="Q216" s="22" t="s">
        <v>1691</v>
      </c>
      <c r="R216" s="20" t="s">
        <v>1507</v>
      </c>
      <c r="S216" s="23"/>
      <c r="T216" s="23"/>
      <c r="U216" s="23"/>
      <c r="V216" s="23"/>
      <c r="W216" s="23"/>
      <c r="X216" s="23"/>
      <c r="Y216" s="23" t="s">
        <v>1485</v>
      </c>
      <c r="Z216" s="23"/>
      <c r="AA216" s="23" t="s">
        <v>36</v>
      </c>
      <c r="AB216" s="23"/>
      <c r="AC216" s="23"/>
      <c r="AD216" s="23"/>
      <c r="AE216" s="23" t="s">
        <v>1486</v>
      </c>
      <c r="AF216" s="22">
        <v>20180220</v>
      </c>
      <c r="AG216"/>
      <c r="AH216"/>
      <c r="AI216"/>
      <c r="AJ216"/>
      <c r="AK216"/>
      <c r="AL216"/>
      <c r="AM216"/>
      <c r="AN216"/>
      <c r="AO216"/>
      <c r="AP216"/>
      <c r="AQ216"/>
      <c r="AR216"/>
      <c r="AS216"/>
      <c r="AT216"/>
      <c r="AU216"/>
      <c r="AV216"/>
      <c r="AW216"/>
      <c r="AX216"/>
      <c r="AY216"/>
      <c r="AZ216"/>
      <c r="BA216"/>
      <c r="BB216"/>
      <c r="BC216"/>
      <c r="BD216"/>
      <c r="BE216"/>
      <c r="BF216"/>
      <c r="BG216"/>
      <c r="BH216"/>
      <c r="BI216"/>
      <c r="BJ216"/>
      <c r="BK216"/>
      <c r="BL216"/>
      <c r="BM216"/>
      <c r="BN216"/>
      <c r="BO216"/>
      <c r="BP216"/>
      <c r="BQ216"/>
      <c r="BR216"/>
      <c r="BS216"/>
      <c r="BT216"/>
      <c r="BU216"/>
      <c r="BV216"/>
      <c r="BW216"/>
      <c r="BX216"/>
      <c r="BY216"/>
      <c r="BZ216"/>
      <c r="CA216"/>
      <c r="CB216"/>
      <c r="CC216"/>
      <c r="CD216"/>
      <c r="CE216"/>
      <c r="CF216"/>
      <c r="CG216"/>
      <c r="CH216"/>
      <c r="CI216"/>
      <c r="CJ216"/>
      <c r="CK216"/>
      <c r="CL216"/>
      <c r="CM216"/>
      <c r="CN216"/>
      <c r="CO216"/>
      <c r="CP216"/>
      <c r="CQ216"/>
      <c r="CR216"/>
      <c r="CS216"/>
      <c r="CT216"/>
      <c r="CU216"/>
      <c r="CV216"/>
      <c r="CW216"/>
      <c r="CX216"/>
      <c r="CY216"/>
      <c r="CZ216"/>
      <c r="DA216"/>
      <c r="DB216"/>
      <c r="DC216"/>
      <c r="DD216"/>
      <c r="DE216"/>
      <c r="DF216"/>
      <c r="DG216"/>
      <c r="DH216"/>
      <c r="DI216"/>
      <c r="DJ216"/>
      <c r="DK216"/>
      <c r="DL216"/>
      <c r="DM216"/>
      <c r="DN216"/>
      <c r="DO216"/>
      <c r="DP216"/>
      <c r="DQ216"/>
      <c r="DR216"/>
      <c r="DS216"/>
      <c r="DT216"/>
      <c r="DU216"/>
      <c r="DV216"/>
      <c r="DW216"/>
      <c r="DX216"/>
      <c r="DY216"/>
      <c r="DZ216"/>
      <c r="EA216"/>
      <c r="EB216"/>
      <c r="EC216"/>
      <c r="ED216"/>
      <c r="EE216"/>
      <c r="EF216"/>
      <c r="EG216"/>
      <c r="EH216"/>
      <c r="EI216"/>
      <c r="EJ216"/>
      <c r="EK216"/>
      <c r="EL216"/>
      <c r="EM216"/>
      <c r="EN216"/>
      <c r="EO216"/>
      <c r="EP216"/>
      <c r="EQ216"/>
      <c r="ER216"/>
      <c r="ES216"/>
      <c r="ET216"/>
      <c r="EU216"/>
      <c r="EV216"/>
      <c r="EW216"/>
      <c r="EX216"/>
      <c r="EY216"/>
      <c r="EZ216"/>
      <c r="FA216"/>
      <c r="FB216"/>
      <c r="FC216"/>
      <c r="FD216"/>
      <c r="FE216"/>
      <c r="FF216"/>
      <c r="FG216"/>
      <c r="FH216"/>
      <c r="FI216"/>
      <c r="FJ216"/>
      <c r="FK216"/>
      <c r="FL216"/>
      <c r="FM216"/>
      <c r="FN216"/>
      <c r="FO216"/>
      <c r="FP216"/>
      <c r="FQ216"/>
      <c r="FR216"/>
      <c r="FS216"/>
      <c r="FT216"/>
      <c r="FU216"/>
      <c r="FV216"/>
      <c r="FW216"/>
      <c r="FX216"/>
      <c r="FY216"/>
      <c r="FZ216"/>
      <c r="GA216"/>
      <c r="GB216"/>
      <c r="GC216"/>
      <c r="GD216"/>
      <c r="GE216"/>
      <c r="GF216"/>
      <c r="GG216"/>
      <c r="GH216"/>
      <c r="GI216"/>
      <c r="GJ216"/>
      <c r="GK216"/>
      <c r="GL216"/>
      <c r="GM216"/>
      <c r="GN216"/>
      <c r="GO216"/>
      <c r="GP216"/>
      <c r="GQ216"/>
      <c r="GR216"/>
      <c r="GS216"/>
      <c r="GT216"/>
      <c r="GU216"/>
      <c r="GV216"/>
      <c r="GW216"/>
      <c r="GX216"/>
      <c r="GY216"/>
      <c r="GZ216"/>
      <c r="HA216"/>
      <c r="HB216"/>
      <c r="HC216"/>
      <c r="HD216"/>
      <c r="HE216"/>
      <c r="HF216"/>
      <c r="HG216"/>
      <c r="HH216"/>
      <c r="HI216"/>
      <c r="HJ216"/>
      <c r="HK216"/>
      <c r="HL216"/>
      <c r="HM216"/>
      <c r="HN216"/>
      <c r="HO216"/>
      <c r="HP216"/>
      <c r="HQ216"/>
      <c r="HR216"/>
      <c r="HS216"/>
      <c r="HT216"/>
      <c r="HU216"/>
      <c r="HV216"/>
      <c r="HW216"/>
      <c r="HX216"/>
      <c r="HY216"/>
      <c r="HZ216"/>
      <c r="IA216"/>
      <c r="IB216"/>
      <c r="IC216"/>
      <c r="ID216"/>
      <c r="IE216"/>
      <c r="IF216"/>
      <c r="IG216"/>
      <c r="IH216"/>
      <c r="II216"/>
      <c r="IJ216"/>
      <c r="IK216"/>
      <c r="IL216"/>
      <c r="IM216"/>
      <c r="IN216"/>
      <c r="IO216"/>
      <c r="IP216"/>
      <c r="IQ216"/>
      <c r="IR216"/>
      <c r="IS216"/>
      <c r="IT216"/>
      <c r="IU216"/>
      <c r="IV216"/>
      <c r="IW216"/>
      <c r="IX216"/>
      <c r="IY216"/>
      <c r="IZ216"/>
      <c r="JA216"/>
      <c r="JB216"/>
      <c r="JC216"/>
      <c r="JD216"/>
      <c r="JE216"/>
      <c r="JF216"/>
      <c r="JG216"/>
      <c r="JH216"/>
      <c r="JI216"/>
      <c r="JJ216"/>
      <c r="JK216"/>
      <c r="JL216"/>
      <c r="JM216"/>
      <c r="JN216"/>
      <c r="JO216"/>
      <c r="JP216"/>
      <c r="JQ216"/>
      <c r="JR216"/>
      <c r="JS216"/>
      <c r="JT216"/>
      <c r="JU216"/>
      <c r="JV216"/>
      <c r="JW216"/>
      <c r="JX216"/>
      <c r="JY216"/>
      <c r="JZ216"/>
      <c r="KA216"/>
      <c r="KB216"/>
      <c r="KC216"/>
      <c r="KD216"/>
      <c r="KE216"/>
      <c r="KF216"/>
      <c r="KG216"/>
      <c r="KH216"/>
      <c r="KI216"/>
      <c r="KJ216"/>
      <c r="KK216"/>
      <c r="KL216"/>
      <c r="KM216"/>
      <c r="KN216"/>
      <c r="KO216"/>
      <c r="KP216"/>
      <c r="KQ216"/>
      <c r="KR216"/>
      <c r="KS216"/>
      <c r="KT216"/>
      <c r="KU216"/>
      <c r="KV216"/>
      <c r="KW216"/>
      <c r="KX216"/>
      <c r="KY216"/>
      <c r="KZ216"/>
      <c r="LA216"/>
      <c r="LB216"/>
      <c r="LC216"/>
      <c r="LD216"/>
      <c r="LE216"/>
      <c r="LF216"/>
      <c r="LG216"/>
      <c r="LH216"/>
      <c r="LI216"/>
      <c r="LJ216"/>
      <c r="LK216"/>
      <c r="LL216"/>
      <c r="LM216"/>
      <c r="LN216"/>
      <c r="LO216"/>
      <c r="LP216"/>
      <c r="LQ216"/>
      <c r="LR216"/>
      <c r="LS216"/>
      <c r="LT216"/>
      <c r="LU216"/>
      <c r="LV216"/>
      <c r="LW216"/>
      <c r="LX216"/>
      <c r="LY216"/>
      <c r="LZ216"/>
      <c r="MA216"/>
      <c r="MB216"/>
      <c r="MC216"/>
      <c r="MD216"/>
      <c r="ME216"/>
      <c r="MF216"/>
      <c r="MG216"/>
      <c r="MH216"/>
      <c r="MI216"/>
      <c r="MJ216"/>
      <c r="MK216"/>
      <c r="ML216"/>
      <c r="MM216"/>
      <c r="MN216"/>
      <c r="MO216"/>
      <c r="MP216"/>
      <c r="MQ216"/>
      <c r="MR216"/>
      <c r="MS216"/>
      <c r="MT216"/>
      <c r="MU216"/>
      <c r="MV216"/>
      <c r="MW216"/>
      <c r="MX216"/>
      <c r="MY216"/>
      <c r="MZ216"/>
      <c r="NA216"/>
      <c r="NB216"/>
      <c r="NC216"/>
      <c r="ND216"/>
      <c r="NE216"/>
      <c r="NF216"/>
      <c r="NG216"/>
      <c r="NH216"/>
      <c r="NI216"/>
      <c r="NJ216"/>
      <c r="NK216"/>
      <c r="NL216"/>
      <c r="NM216"/>
      <c r="NN216"/>
      <c r="NO216"/>
      <c r="NP216"/>
      <c r="NQ216"/>
      <c r="NR216"/>
      <c r="NS216"/>
      <c r="NT216"/>
      <c r="NU216"/>
      <c r="NV216"/>
      <c r="NW216"/>
      <c r="NX216"/>
      <c r="NY216"/>
      <c r="NZ216"/>
      <c r="OA216"/>
      <c r="OB216"/>
      <c r="OC216"/>
      <c r="OD216"/>
      <c r="OE216"/>
      <c r="OF216"/>
      <c r="OG216"/>
      <c r="OH216"/>
      <c r="OI216"/>
      <c r="OJ216"/>
      <c r="OK216"/>
      <c r="OL216"/>
      <c r="OM216"/>
      <c r="ON216"/>
      <c r="OO216"/>
      <c r="OP216"/>
      <c r="OQ216"/>
      <c r="OR216"/>
      <c r="OS216"/>
      <c r="OT216"/>
      <c r="OU216"/>
      <c r="OV216"/>
      <c r="OW216"/>
      <c r="OX216"/>
      <c r="OY216"/>
      <c r="OZ216"/>
      <c r="PA216"/>
      <c r="PB216"/>
      <c r="PC216"/>
      <c r="PD216"/>
      <c r="PE216"/>
      <c r="PF216"/>
      <c r="PG216"/>
      <c r="PH216"/>
      <c r="PI216"/>
      <c r="PJ216"/>
      <c r="PK216"/>
      <c r="PL216"/>
      <c r="PM216"/>
      <c r="PN216"/>
      <c r="PO216"/>
      <c r="PP216"/>
      <c r="PQ216"/>
      <c r="PR216"/>
      <c r="PS216"/>
      <c r="PT216"/>
      <c r="PU216"/>
      <c r="PV216"/>
      <c r="PW216"/>
      <c r="PX216"/>
      <c r="PY216"/>
      <c r="PZ216"/>
      <c r="QA216"/>
      <c r="QB216"/>
      <c r="QC216"/>
      <c r="QD216"/>
      <c r="QE216"/>
      <c r="QF216"/>
      <c r="QG216"/>
      <c r="QH216"/>
      <c r="QI216"/>
      <c r="QJ216"/>
      <c r="QK216"/>
      <c r="QL216"/>
      <c r="QM216"/>
      <c r="QN216"/>
      <c r="QO216"/>
      <c r="QP216"/>
      <c r="QQ216"/>
      <c r="QR216"/>
      <c r="QS216"/>
      <c r="QT216"/>
      <c r="QU216"/>
      <c r="QV216"/>
      <c r="QW216"/>
      <c r="QX216"/>
      <c r="QY216"/>
      <c r="QZ216"/>
      <c r="RA216"/>
      <c r="RB216"/>
      <c r="RC216"/>
      <c r="RD216"/>
      <c r="RE216"/>
      <c r="RF216"/>
      <c r="RG216"/>
      <c r="RH216"/>
      <c r="RI216"/>
      <c r="RJ216"/>
      <c r="RK216"/>
      <c r="RL216"/>
      <c r="RM216"/>
      <c r="RN216"/>
      <c r="RO216"/>
      <c r="RP216"/>
      <c r="RQ216"/>
      <c r="RR216"/>
      <c r="RS216"/>
      <c r="RT216"/>
      <c r="RU216"/>
      <c r="RV216"/>
      <c r="RW216"/>
      <c r="RX216"/>
      <c r="RY216"/>
      <c r="RZ216"/>
      <c r="SA216"/>
      <c r="SB216"/>
      <c r="SC216"/>
      <c r="SD216"/>
      <c r="SE216"/>
      <c r="SF216"/>
      <c r="SG216"/>
      <c r="SH216"/>
      <c r="SI216"/>
      <c r="SJ216"/>
      <c r="SK216"/>
      <c r="SL216"/>
      <c r="SM216"/>
      <c r="SN216"/>
      <c r="SO216"/>
      <c r="SP216"/>
      <c r="SQ216"/>
      <c r="SR216"/>
      <c r="SS216"/>
      <c r="ST216"/>
      <c r="SU216"/>
      <c r="SV216"/>
      <c r="SW216"/>
      <c r="SX216"/>
      <c r="SY216"/>
      <c r="SZ216"/>
      <c r="TA216"/>
      <c r="TB216"/>
      <c r="TC216"/>
      <c r="TD216"/>
      <c r="TE216"/>
      <c r="TF216"/>
      <c r="TG216"/>
      <c r="TH216"/>
      <c r="TI216"/>
      <c r="TJ216"/>
      <c r="TK216"/>
      <c r="TL216"/>
      <c r="TM216"/>
      <c r="TN216"/>
      <c r="TO216"/>
      <c r="TP216"/>
      <c r="TQ216"/>
      <c r="TR216"/>
      <c r="TS216"/>
      <c r="TT216"/>
      <c r="TU216"/>
      <c r="TV216"/>
      <c r="TW216"/>
      <c r="TX216"/>
      <c r="TY216"/>
      <c r="TZ216"/>
      <c r="UA216"/>
      <c r="UB216"/>
      <c r="UC216"/>
      <c r="UD216"/>
      <c r="UE216"/>
      <c r="UF216"/>
      <c r="UG216"/>
      <c r="UH216"/>
      <c r="UI216"/>
      <c r="UJ216"/>
      <c r="UK216"/>
      <c r="UL216"/>
      <c r="UM216"/>
      <c r="UN216"/>
      <c r="UO216"/>
      <c r="UP216"/>
      <c r="UQ216"/>
      <c r="UR216"/>
      <c r="US216"/>
      <c r="UT216"/>
      <c r="UU216"/>
      <c r="UV216"/>
      <c r="UW216"/>
      <c r="UX216"/>
      <c r="UY216"/>
      <c r="UZ216"/>
      <c r="VA216"/>
      <c r="VB216"/>
      <c r="VC216"/>
      <c r="VD216"/>
      <c r="VE216"/>
      <c r="VF216"/>
      <c r="VG216"/>
      <c r="VH216"/>
      <c r="VI216"/>
      <c r="VJ216"/>
      <c r="VK216"/>
      <c r="VL216"/>
      <c r="VM216"/>
      <c r="VN216"/>
      <c r="VO216"/>
      <c r="VP216"/>
      <c r="VQ216"/>
      <c r="VR216"/>
      <c r="VS216"/>
      <c r="VT216"/>
      <c r="VU216"/>
      <c r="VV216"/>
      <c r="VW216"/>
      <c r="VX216"/>
      <c r="VY216"/>
      <c r="VZ216"/>
      <c r="WA216"/>
      <c r="WB216"/>
      <c r="WC216"/>
      <c r="WD216"/>
      <c r="WE216"/>
      <c r="WF216"/>
      <c r="WG216"/>
      <c r="WH216"/>
      <c r="WI216"/>
      <c r="WJ216"/>
      <c r="WK216"/>
      <c r="WL216"/>
      <c r="WM216"/>
      <c r="WN216"/>
      <c r="WO216"/>
      <c r="WP216"/>
      <c r="WQ216"/>
      <c r="WR216"/>
      <c r="WS216"/>
      <c r="WT216"/>
      <c r="WU216"/>
      <c r="WV216"/>
      <c r="WW216"/>
      <c r="WX216"/>
      <c r="WY216"/>
      <c r="WZ216"/>
      <c r="XA216"/>
      <c r="XB216"/>
      <c r="XC216"/>
      <c r="XD216"/>
      <c r="XE216"/>
      <c r="XF216"/>
      <c r="XG216"/>
      <c r="XH216"/>
      <c r="XI216"/>
      <c r="XJ216"/>
      <c r="XK216"/>
      <c r="XL216"/>
      <c r="XM216"/>
      <c r="XN216"/>
      <c r="XO216"/>
      <c r="XP216"/>
      <c r="XQ216"/>
      <c r="XR216"/>
      <c r="XS216"/>
      <c r="XT216"/>
      <c r="XU216"/>
      <c r="XV216"/>
      <c r="XW216"/>
      <c r="XX216"/>
      <c r="XY216"/>
      <c r="XZ216"/>
      <c r="YA216"/>
      <c r="YB216"/>
      <c r="YC216"/>
      <c r="YD216"/>
      <c r="YE216"/>
      <c r="YF216"/>
      <c r="YG216"/>
      <c r="YH216"/>
      <c r="YI216"/>
      <c r="YJ216"/>
      <c r="YK216"/>
      <c r="YL216"/>
      <c r="YM216"/>
      <c r="YN216"/>
      <c r="YO216"/>
      <c r="YP216"/>
      <c r="YQ216"/>
      <c r="YR216"/>
      <c r="YS216"/>
      <c r="YT216"/>
      <c r="YU216"/>
      <c r="YV216"/>
      <c r="YW216"/>
      <c r="YX216"/>
      <c r="YY216"/>
      <c r="YZ216"/>
      <c r="ZA216"/>
      <c r="ZB216"/>
      <c r="ZC216"/>
      <c r="ZD216"/>
      <c r="ZE216"/>
      <c r="ZF216"/>
      <c r="ZG216"/>
      <c r="ZH216"/>
      <c r="ZI216"/>
      <c r="ZJ216"/>
      <c r="ZK216"/>
      <c r="ZL216"/>
      <c r="ZM216"/>
      <c r="ZN216"/>
      <c r="ZO216"/>
      <c r="ZP216"/>
      <c r="ZQ216"/>
      <c r="ZR216"/>
      <c r="ZS216"/>
      <c r="ZT216"/>
      <c r="ZU216"/>
      <c r="ZV216"/>
      <c r="ZW216"/>
      <c r="ZX216"/>
      <c r="ZY216"/>
      <c r="ZZ216"/>
      <c r="AAA216"/>
      <c r="AAB216"/>
      <c r="AAC216"/>
      <c r="AAD216"/>
      <c r="AAE216"/>
      <c r="AAF216"/>
      <c r="AAG216"/>
      <c r="AAH216"/>
      <c r="AAI216"/>
      <c r="AAJ216"/>
      <c r="AAK216"/>
      <c r="AAL216"/>
      <c r="AAM216"/>
      <c r="AAN216"/>
      <c r="AAO216"/>
      <c r="AAP216"/>
      <c r="AAQ216"/>
      <c r="AAR216"/>
      <c r="AAS216"/>
      <c r="AAT216"/>
      <c r="AAU216"/>
      <c r="AAV216"/>
      <c r="AAW216"/>
      <c r="AAX216"/>
      <c r="AAY216"/>
      <c r="AAZ216"/>
      <c r="ABA216"/>
      <c r="ABB216"/>
      <c r="ABC216"/>
      <c r="ABD216"/>
      <c r="ABE216"/>
      <c r="ABF216"/>
      <c r="ABG216"/>
      <c r="ABH216"/>
      <c r="ABI216"/>
      <c r="ABJ216"/>
      <c r="ABK216"/>
      <c r="ABL216"/>
      <c r="ABM216"/>
      <c r="ABN216"/>
      <c r="ABO216"/>
      <c r="ABP216"/>
      <c r="ABQ216"/>
      <c r="ABR216"/>
      <c r="ABS216"/>
      <c r="ABT216"/>
      <c r="ABU216"/>
      <c r="ABV216"/>
      <c r="ABW216"/>
      <c r="ABX216"/>
      <c r="ABY216"/>
      <c r="ABZ216"/>
      <c r="ACA216"/>
      <c r="ACB216"/>
      <c r="ACC216"/>
      <c r="ACD216"/>
      <c r="ACE216"/>
      <c r="ACF216"/>
      <c r="ACG216"/>
      <c r="ACH216"/>
      <c r="ACI216"/>
      <c r="ACJ216"/>
      <c r="ACK216"/>
      <c r="ACL216"/>
      <c r="ACM216"/>
      <c r="ACN216"/>
      <c r="ACO216"/>
      <c r="ACP216"/>
      <c r="ACQ216"/>
      <c r="ACR216"/>
      <c r="ACS216"/>
      <c r="ACT216"/>
      <c r="ACU216"/>
      <c r="ACV216"/>
      <c r="ACW216"/>
      <c r="ACX216"/>
      <c r="ACY216"/>
      <c r="ACZ216"/>
      <c r="ADA216"/>
      <c r="ADB216"/>
      <c r="ADC216"/>
      <c r="ADD216"/>
      <c r="ADE216"/>
      <c r="ADF216"/>
      <c r="ADG216"/>
      <c r="ADH216"/>
      <c r="ADI216"/>
      <c r="ADJ216"/>
      <c r="ADK216"/>
      <c r="ADL216"/>
      <c r="ADM216"/>
      <c r="ADN216"/>
      <c r="ADO216"/>
      <c r="ADP216"/>
      <c r="ADQ216"/>
      <c r="ADR216"/>
      <c r="ADS216"/>
      <c r="ADT216"/>
      <c r="ADU216"/>
      <c r="ADV216"/>
      <c r="ADW216"/>
      <c r="ADX216"/>
      <c r="ADY216"/>
      <c r="ADZ216"/>
      <c r="AEA216"/>
      <c r="AEB216"/>
      <c r="AEC216"/>
      <c r="AED216"/>
      <c r="AEE216"/>
      <c r="AEF216"/>
      <c r="AEG216"/>
      <c r="AEH216"/>
      <c r="AEI216"/>
      <c r="AEJ216"/>
      <c r="AEK216"/>
      <c r="AEL216"/>
      <c r="AEM216"/>
      <c r="AEN216"/>
      <c r="AEO216"/>
      <c r="AEP216"/>
      <c r="AEQ216"/>
      <c r="AER216"/>
      <c r="AES216"/>
      <c r="AET216"/>
      <c r="AEU216"/>
      <c r="AEV216"/>
      <c r="AEW216"/>
      <c r="AEX216"/>
      <c r="AEY216"/>
      <c r="AEZ216"/>
      <c r="AFA216"/>
      <c r="AFB216"/>
      <c r="AFC216"/>
      <c r="AFD216"/>
      <c r="AFE216"/>
      <c r="AFF216"/>
      <c r="AFG216"/>
      <c r="AFH216"/>
      <c r="AFI216"/>
      <c r="AFJ216"/>
      <c r="AFK216"/>
      <c r="AFL216"/>
      <c r="AFM216"/>
      <c r="AFN216"/>
      <c r="AFO216"/>
      <c r="AFP216"/>
      <c r="AFQ216"/>
      <c r="AFR216"/>
      <c r="AFS216"/>
      <c r="AFT216"/>
      <c r="AFU216"/>
      <c r="AFV216"/>
      <c r="AFW216"/>
      <c r="AFX216"/>
      <c r="AFY216"/>
      <c r="AFZ216"/>
      <c r="AGA216"/>
      <c r="AGB216"/>
      <c r="AGC216"/>
      <c r="AGD216"/>
      <c r="AGE216"/>
      <c r="AGF216"/>
      <c r="AGG216"/>
      <c r="AGH216"/>
      <c r="AGI216"/>
      <c r="AGJ216"/>
      <c r="AGK216"/>
      <c r="AGL216"/>
      <c r="AGM216"/>
      <c r="AGN216"/>
      <c r="AGO216"/>
      <c r="AGP216"/>
      <c r="AGQ216"/>
      <c r="AGR216"/>
      <c r="AGS216"/>
      <c r="AGT216"/>
      <c r="AGU216"/>
      <c r="AGV216"/>
      <c r="AGW216"/>
      <c r="AGX216"/>
      <c r="AGY216"/>
      <c r="AGZ216"/>
      <c r="AHA216"/>
      <c r="AHB216"/>
      <c r="AHC216"/>
      <c r="AHD216"/>
      <c r="AHE216"/>
      <c r="AHF216"/>
      <c r="AHG216"/>
      <c r="AHH216"/>
      <c r="AHI216"/>
      <c r="AHJ216"/>
      <c r="AHK216"/>
      <c r="AHL216"/>
      <c r="AHM216"/>
      <c r="AHN216"/>
      <c r="AHO216"/>
      <c r="AHP216"/>
      <c r="AHQ216"/>
      <c r="AHR216"/>
      <c r="AHS216"/>
      <c r="AHT216"/>
      <c r="AHU216"/>
      <c r="AHV216"/>
      <c r="AHW216"/>
      <c r="AHX216"/>
      <c r="AHY216"/>
      <c r="AHZ216"/>
      <c r="AIA216"/>
      <c r="AIB216"/>
      <c r="AIC216"/>
      <c r="AID216"/>
      <c r="AIE216"/>
      <c r="AIF216"/>
      <c r="AIG216"/>
      <c r="AIH216"/>
      <c r="AII216"/>
      <c r="AIJ216"/>
      <c r="AIK216"/>
      <c r="AIL216"/>
      <c r="AIM216"/>
      <c r="AIN216"/>
      <c r="AIO216"/>
      <c r="AIP216"/>
      <c r="AIQ216"/>
      <c r="AIR216"/>
      <c r="AIS216"/>
      <c r="AIT216"/>
      <c r="AIU216"/>
      <c r="AIV216"/>
      <c r="AIW216"/>
      <c r="AIX216"/>
      <c r="AIY216"/>
      <c r="AIZ216"/>
      <c r="AJA216"/>
      <c r="AJB216"/>
      <c r="AJC216"/>
      <c r="AJD216"/>
      <c r="AJE216"/>
      <c r="AJF216"/>
      <c r="AJG216"/>
      <c r="AJH216"/>
      <c r="AJI216"/>
      <c r="AJJ216"/>
      <c r="AJK216"/>
      <c r="AJL216"/>
      <c r="AJM216"/>
      <c r="AJN216"/>
      <c r="AJO216"/>
      <c r="AJP216"/>
      <c r="AJQ216"/>
      <c r="AJR216"/>
      <c r="AJS216"/>
      <c r="AJT216"/>
      <c r="AJU216"/>
      <c r="AJV216"/>
      <c r="AJW216"/>
      <c r="AJX216"/>
      <c r="AJY216"/>
      <c r="AJZ216"/>
      <c r="AKA216"/>
      <c r="AKB216"/>
      <c r="AKC216"/>
      <c r="AKD216"/>
      <c r="AKE216"/>
      <c r="AKF216"/>
      <c r="AKG216"/>
      <c r="AKH216"/>
      <c r="AKI216"/>
      <c r="AKJ216"/>
      <c r="AKK216"/>
      <c r="AKL216"/>
      <c r="AKM216"/>
      <c r="AKN216"/>
      <c r="AKO216"/>
      <c r="AKP216"/>
      <c r="AKQ216"/>
      <c r="AKR216"/>
      <c r="AKS216"/>
      <c r="AKT216"/>
      <c r="AKU216"/>
      <c r="AKV216"/>
      <c r="AKW216"/>
      <c r="AKX216"/>
      <c r="AKY216"/>
      <c r="AKZ216"/>
      <c r="ALA216"/>
      <c r="ALB216"/>
      <c r="ALC216"/>
      <c r="ALD216"/>
      <c r="ALE216"/>
      <c r="ALF216"/>
      <c r="ALG216"/>
      <c r="ALH216"/>
      <c r="ALI216"/>
      <c r="ALJ216"/>
      <c r="ALK216"/>
      <c r="ALL216"/>
      <c r="ALM216"/>
      <c r="ALN216"/>
      <c r="ALO216"/>
      <c r="ALP216"/>
      <c r="ALQ216"/>
      <c r="ALR216"/>
      <c r="ALS216"/>
      <c r="ALT216"/>
      <c r="ALU216"/>
      <c r="ALV216"/>
      <c r="ALW216"/>
      <c r="ALX216"/>
      <c r="ALY216"/>
      <c r="ALZ216"/>
      <c r="AMA216"/>
      <c r="AMB216"/>
      <c r="AMC216"/>
      <c r="AMD216"/>
      <c r="AME216"/>
      <c r="AMF216"/>
      <c r="AMG216"/>
      <c r="AMH216"/>
      <c r="AMI216"/>
      <c r="AMJ216"/>
      <c r="AMK216"/>
      <c r="AML216"/>
      <c r="AMM216"/>
      <c r="AMN216"/>
      <c r="AMO216"/>
    </row>
    <row r="217" spans="1:1029" s="13" customFormat="1" ht="14.1" customHeight="1">
      <c r="A217" s="11" t="str">
        <f>SUBSTITUTE(CONCATENATE(G217,H217)," ","")</f>
        <v>TenderingTerms</v>
      </c>
      <c r="B217" s="12"/>
      <c r="C217" s="24" t="s">
        <v>1522</v>
      </c>
      <c r="D217" s="11"/>
      <c r="E217" s="11"/>
      <c r="F217" s="11" t="str">
        <f>CONCATENATE(IF(G217="","",CONCATENATE(G217,"_ ")),H217,". Details")</f>
        <v>Tendering Terms. Details</v>
      </c>
      <c r="G217" s="11"/>
      <c r="H217" s="24" t="s">
        <v>1721</v>
      </c>
      <c r="I217" s="11"/>
      <c r="J217" s="11"/>
      <c r="K217" s="11"/>
      <c r="L217" s="11"/>
      <c r="M217" s="11"/>
      <c r="N217" s="11"/>
      <c r="O217" s="11"/>
      <c r="P217" s="11"/>
      <c r="Q217" s="11"/>
      <c r="R217" s="11" t="s">
        <v>1483</v>
      </c>
      <c r="S217" s="11"/>
      <c r="T217" s="11"/>
      <c r="U217" s="11"/>
      <c r="V217" s="11"/>
      <c r="W217" s="11"/>
      <c r="X217" s="11"/>
      <c r="Y217" s="11" t="s">
        <v>1485</v>
      </c>
      <c r="Z217" s="11"/>
      <c r="AA217" s="11" t="s">
        <v>36</v>
      </c>
      <c r="AB217" s="11"/>
      <c r="AC217" s="11"/>
      <c r="AD217" s="11"/>
      <c r="AE217" s="11"/>
      <c r="AF217" s="11">
        <v>20180228</v>
      </c>
    </row>
    <row r="218" spans="1:1029" s="27" customFormat="1" ht="14.1" customHeight="1">
      <c r="A218" s="25" t="str">
        <f t="shared" ref="A218:A240" si="40">SUBSTITUTE(CONCATENATE(I218,J218,IF(K218="Identifier","ID",IF(AND(K218="Text",OR(I218&lt;&gt;"",J218&lt;&gt;"")),"",K218)),IF(AND(M218&lt;&gt;"Text",K218&lt;&gt;M218,NOT(AND(K218="URI",M218="Identifier")),NOT(AND(K218="UUID",M218="Identifier")),NOT(AND(K218="OID",M218="Identifier"))),IF(M218="Identifier","ID",M218),""))," ","")</f>
        <v>CalculationMethodValue</v>
      </c>
      <c r="B218" s="26" t="s">
        <v>1498</v>
      </c>
      <c r="C218" s="14" t="s">
        <v>216</v>
      </c>
      <c r="D218" s="25"/>
      <c r="E218" s="25"/>
      <c r="F218" s="25" t="str">
        <f t="shared" ref="F218:F240" si="41">CONCATENATE( IF(G218="","",CONCATENATE(G218,"_ ")),H218,". ",IF(I218="","",CONCATENATE(I218,"_ ")),L218,IF(OR(I218&lt;&gt;"",L218&lt;&gt;M218),CONCATENATE(". ",M218),""))</f>
        <v>Tendering Terms. Calculation Method Value Text. Text</v>
      </c>
      <c r="G218" s="25"/>
      <c r="H218" s="25" t="s">
        <v>1721</v>
      </c>
      <c r="I218" s="25"/>
      <c r="J218" s="25" t="s">
        <v>215</v>
      </c>
      <c r="K218" s="25" t="s">
        <v>1494</v>
      </c>
      <c r="L218" s="25" t="str">
        <f t="shared" ref="L218:L240" si="42">IF(J218&lt;&gt;"",CONCATENATE(J218," ",K218),K218)</f>
        <v>Calculation Method Value Text</v>
      </c>
      <c r="M218" s="25" t="s">
        <v>1494</v>
      </c>
      <c r="N218" s="25"/>
      <c r="O218" s="25" t="str">
        <f t="shared" ref="O218:O240" si="43">IF(N218&lt;&gt;"",CONCATENATE(N218,"_ ",M218,". Type"),CONCATENATE(M218,". Type"))</f>
        <v>Text. Type</v>
      </c>
      <c r="P218" s="25"/>
      <c r="Q218" s="25"/>
      <c r="R218" s="25" t="s">
        <v>1490</v>
      </c>
      <c r="S218" s="25"/>
      <c r="T218" s="25"/>
      <c r="U218" s="25" t="s">
        <v>1781</v>
      </c>
      <c r="AA218" s="27" t="s">
        <v>36</v>
      </c>
      <c r="AE218" s="27" t="s">
        <v>1486</v>
      </c>
      <c r="AF218" s="28">
        <v>20180228</v>
      </c>
    </row>
    <row r="219" spans="1:1029" s="27" customFormat="1" ht="14.1" customHeight="1">
      <c r="A219" s="25" t="str">
        <f t="shared" si="40"/>
        <v>SubmissionLanguageCode</v>
      </c>
      <c r="B219" s="26" t="s">
        <v>1502</v>
      </c>
      <c r="C219" s="14" t="s">
        <v>1782</v>
      </c>
      <c r="D219" s="25"/>
      <c r="E219" s="25"/>
      <c r="F219" s="25" t="str">
        <f t="shared" si="41"/>
        <v>Tendering Terms. Submission Language Code. Code</v>
      </c>
      <c r="G219" s="25"/>
      <c r="H219" s="25" t="s">
        <v>1721</v>
      </c>
      <c r="I219" s="25"/>
      <c r="J219" s="25" t="s">
        <v>1783</v>
      </c>
      <c r="K219" s="25" t="s">
        <v>1489</v>
      </c>
      <c r="L219" s="25" t="str">
        <f t="shared" si="42"/>
        <v>Submission Language Code</v>
      </c>
      <c r="M219" s="25" t="s">
        <v>1489</v>
      </c>
      <c r="N219" s="25"/>
      <c r="O219" s="25" t="str">
        <f t="shared" si="43"/>
        <v>Code. Type</v>
      </c>
      <c r="P219" s="25"/>
      <c r="Q219" s="25"/>
      <c r="R219" s="25" t="s">
        <v>1490</v>
      </c>
      <c r="S219" s="25"/>
      <c r="T219" s="25" t="s">
        <v>1784</v>
      </c>
      <c r="U219" s="25"/>
      <c r="AA219" s="27" t="s">
        <v>36</v>
      </c>
      <c r="AF219" s="28">
        <v>20180228</v>
      </c>
    </row>
    <row r="220" spans="1:1029" s="27" customFormat="1" ht="14.1" customHeight="1">
      <c r="A220" s="25" t="str">
        <f t="shared" si="40"/>
        <v>ValidityDeadlineDate</v>
      </c>
      <c r="B220" s="26" t="s">
        <v>1498</v>
      </c>
      <c r="C220" s="14" t="s">
        <v>1368</v>
      </c>
      <c r="D220" s="25"/>
      <c r="E220" s="25"/>
      <c r="F220" s="25" t="str">
        <f t="shared" si="41"/>
        <v>Tendering Terms. Validity Deadline Date. Date</v>
      </c>
      <c r="G220" s="25"/>
      <c r="H220" s="25" t="s">
        <v>1721</v>
      </c>
      <c r="I220" s="25"/>
      <c r="J220" s="25" t="s">
        <v>1785</v>
      </c>
      <c r="K220" s="25" t="s">
        <v>1505</v>
      </c>
      <c r="L220" s="25" t="str">
        <f t="shared" si="42"/>
        <v>Validity Deadline Date</v>
      </c>
      <c r="M220" s="25" t="s">
        <v>1505</v>
      </c>
      <c r="N220" s="25"/>
      <c r="O220" s="25" t="str">
        <f t="shared" si="43"/>
        <v>Date. Type</v>
      </c>
      <c r="P220" s="25"/>
      <c r="Q220" s="25"/>
      <c r="R220" s="25" t="s">
        <v>1490</v>
      </c>
      <c r="S220" s="25"/>
      <c r="T220" s="25"/>
      <c r="U220" s="25"/>
      <c r="AA220" s="27" t="s">
        <v>36</v>
      </c>
      <c r="AF220" s="28">
        <v>20180228</v>
      </c>
    </row>
    <row r="221" spans="1:1029" s="27" customFormat="1" ht="14.1" customHeight="1">
      <c r="A221" s="25" t="str">
        <f t="shared" si="40"/>
        <v>e-OrderingIndicator</v>
      </c>
      <c r="B221" s="26">
        <v>1</v>
      </c>
      <c r="C221" s="14" t="s">
        <v>533</v>
      </c>
      <c r="D221" s="25"/>
      <c r="E221" s="25"/>
      <c r="F221" s="25" t="str">
        <f t="shared" si="41"/>
        <v>Tendering Terms. e-Ordering Indicator. Indicator</v>
      </c>
      <c r="G221" s="25"/>
      <c r="H221" s="25" t="s">
        <v>1721</v>
      </c>
      <c r="I221" s="25"/>
      <c r="J221" s="25" t="s">
        <v>26</v>
      </c>
      <c r="K221" s="25" t="s">
        <v>1548</v>
      </c>
      <c r="L221" s="25" t="str">
        <f t="shared" si="42"/>
        <v>e-Ordering Indicator</v>
      </c>
      <c r="M221" s="25" t="s">
        <v>1548</v>
      </c>
      <c r="N221" s="25"/>
      <c r="O221" s="25" t="str">
        <f t="shared" si="43"/>
        <v>Indicator. Type</v>
      </c>
      <c r="P221" s="25"/>
      <c r="Q221" s="25"/>
      <c r="R221" s="25" t="s">
        <v>1490</v>
      </c>
      <c r="S221" s="25"/>
      <c r="T221" s="25"/>
      <c r="U221" s="25"/>
      <c r="AA221" s="27" t="s">
        <v>36</v>
      </c>
      <c r="AF221" s="28">
        <v>20180228</v>
      </c>
    </row>
    <row r="222" spans="1:1029" s="27" customFormat="1" ht="14.1" customHeight="1">
      <c r="A222" s="25" t="str">
        <f t="shared" si="40"/>
        <v>e-PaymentIndicator</v>
      </c>
      <c r="B222" s="26">
        <v>1</v>
      </c>
      <c r="C222" s="14" t="s">
        <v>538</v>
      </c>
      <c r="D222" s="25"/>
      <c r="E222" s="25"/>
      <c r="F222" s="25" t="str">
        <f t="shared" si="41"/>
        <v>Tendering Terms. e-Payment Indicator. Indicator</v>
      </c>
      <c r="G222" s="25"/>
      <c r="H222" s="25" t="s">
        <v>1721</v>
      </c>
      <c r="I222" s="25"/>
      <c r="J222" s="25" t="s">
        <v>29</v>
      </c>
      <c r="K222" s="25" t="s">
        <v>1548</v>
      </c>
      <c r="L222" s="25" t="str">
        <f t="shared" si="42"/>
        <v>e-Payment Indicator</v>
      </c>
      <c r="M222" s="25" t="s">
        <v>1548</v>
      </c>
      <c r="N222" s="25"/>
      <c r="O222" s="25" t="str">
        <f t="shared" si="43"/>
        <v>Indicator. Type</v>
      </c>
      <c r="P222" s="25"/>
      <c r="Q222" s="25"/>
      <c r="R222" s="25" t="s">
        <v>1490</v>
      </c>
      <c r="S222" s="25"/>
      <c r="T222" s="25"/>
      <c r="U222" s="25"/>
      <c r="AA222" s="27" t="s">
        <v>36</v>
      </c>
      <c r="AF222" s="28">
        <v>20180228</v>
      </c>
    </row>
    <row r="223" spans="1:1029" s="27" customFormat="1" ht="14.1" customHeight="1">
      <c r="A223" s="25" t="str">
        <f t="shared" si="40"/>
        <v>VariantIndicator</v>
      </c>
      <c r="B223" s="26">
        <v>1</v>
      </c>
      <c r="C223" s="14" t="s">
        <v>1786</v>
      </c>
      <c r="D223" s="25"/>
      <c r="E223" s="25"/>
      <c r="F223" s="25" t="str">
        <f t="shared" si="41"/>
        <v>Tendering Terms. Variant Indicator. Indicator</v>
      </c>
      <c r="G223" s="25"/>
      <c r="H223" s="25" t="s">
        <v>1721</v>
      </c>
      <c r="I223" s="25"/>
      <c r="J223" s="25" t="s">
        <v>1787</v>
      </c>
      <c r="K223" s="25" t="s">
        <v>1548</v>
      </c>
      <c r="L223" s="25" t="str">
        <f t="shared" si="42"/>
        <v>Variant Indicator</v>
      </c>
      <c r="M223" s="25" t="s">
        <v>1548</v>
      </c>
      <c r="N223" s="25"/>
      <c r="O223" s="25" t="str">
        <f t="shared" si="43"/>
        <v>Indicator. Type</v>
      </c>
      <c r="P223" s="25"/>
      <c r="Q223" s="25"/>
      <c r="R223" s="25" t="s">
        <v>1490</v>
      </c>
      <c r="S223" s="25"/>
      <c r="T223" s="25"/>
      <c r="U223" s="25"/>
      <c r="AA223" s="27" t="s">
        <v>36</v>
      </c>
      <c r="AF223" s="28">
        <v>20180228</v>
      </c>
    </row>
    <row r="224" spans="1:1029" s="27" customFormat="1" ht="14.1" customHeight="1">
      <c r="A224" s="25" t="str">
        <f t="shared" si="40"/>
        <v>RecurrentIndicator</v>
      </c>
      <c r="B224" s="26" t="s">
        <v>1498</v>
      </c>
      <c r="C224" s="14" t="s">
        <v>1788</v>
      </c>
      <c r="D224" s="25"/>
      <c r="E224" s="25"/>
      <c r="F224" s="25" t="str">
        <f t="shared" si="41"/>
        <v>Tendering Terms. Recurrent Indicator. Indicator</v>
      </c>
      <c r="G224" s="25"/>
      <c r="H224" s="25" t="s">
        <v>1721</v>
      </c>
      <c r="I224" s="25"/>
      <c r="J224" s="25" t="s">
        <v>1789</v>
      </c>
      <c r="K224" s="25" t="s">
        <v>1548</v>
      </c>
      <c r="L224" s="25" t="str">
        <f t="shared" si="42"/>
        <v>Recurrent Indicator</v>
      </c>
      <c r="M224" s="25" t="s">
        <v>1548</v>
      </c>
      <c r="N224" s="25"/>
      <c r="O224" s="25" t="str">
        <f t="shared" si="43"/>
        <v>Indicator. Type</v>
      </c>
      <c r="P224" s="25"/>
      <c r="Q224" s="25"/>
      <c r="R224" s="25" t="s">
        <v>1490</v>
      </c>
      <c r="S224" s="25"/>
      <c r="T224" s="25"/>
      <c r="U224" s="25"/>
      <c r="AA224" s="27" t="s">
        <v>36</v>
      </c>
      <c r="AF224" s="28">
        <v>20180228</v>
      </c>
    </row>
    <row r="225" spans="1:32" s="27" customFormat="1" ht="14.1" customHeight="1">
      <c r="A225" s="25" t="str">
        <f t="shared" si="40"/>
        <v>RecurrencyDescription</v>
      </c>
      <c r="B225" s="26" t="s">
        <v>1502</v>
      </c>
      <c r="C225" s="14" t="s">
        <v>1790</v>
      </c>
      <c r="D225" s="25"/>
      <c r="E225" s="25"/>
      <c r="F225" s="25" t="str">
        <f t="shared" si="41"/>
        <v>Tendering Terms. Recurrency Description. Description</v>
      </c>
      <c r="G225" s="25"/>
      <c r="H225" s="25" t="s">
        <v>1721</v>
      </c>
      <c r="I225" s="25"/>
      <c r="J225" s="25" t="s">
        <v>1791</v>
      </c>
      <c r="K225" s="25" t="s">
        <v>1523</v>
      </c>
      <c r="L225" s="25" t="str">
        <f t="shared" si="42"/>
        <v>Recurrency Description</v>
      </c>
      <c r="M225" s="25" t="s">
        <v>1523</v>
      </c>
      <c r="N225" s="25"/>
      <c r="O225" s="25" t="str">
        <f t="shared" si="43"/>
        <v>Description. Type</v>
      </c>
      <c r="P225" s="25"/>
      <c r="Q225" s="25"/>
      <c r="R225" s="25" t="s">
        <v>1490</v>
      </c>
      <c r="S225" s="25"/>
      <c r="T225" s="25"/>
      <c r="U225" s="25"/>
      <c r="AA225" s="27" t="s">
        <v>36</v>
      </c>
      <c r="AF225" s="28">
        <v>20180228</v>
      </c>
    </row>
    <row r="226" spans="1:32" s="27" customFormat="1" ht="14.1" customHeight="1">
      <c r="A226" s="25" t="str">
        <f t="shared" si="40"/>
        <v>ProcedureMainFeaturesDescription</v>
      </c>
      <c r="B226" s="26" t="s">
        <v>1502</v>
      </c>
      <c r="C226" s="14" t="s">
        <v>1792</v>
      </c>
      <c r="D226" s="25"/>
      <c r="E226" s="25"/>
      <c r="F226" s="25" t="str">
        <f t="shared" si="41"/>
        <v>Tendering Terms. Procedure Main Features Description. Description</v>
      </c>
      <c r="G226" s="25"/>
      <c r="H226" s="25" t="s">
        <v>1721</v>
      </c>
      <c r="I226" s="25"/>
      <c r="J226" s="25" t="s">
        <v>1793</v>
      </c>
      <c r="K226" s="25" t="s">
        <v>1523</v>
      </c>
      <c r="L226" s="25" t="str">
        <f t="shared" si="42"/>
        <v>Procedure Main Features Description</v>
      </c>
      <c r="M226" s="25" t="s">
        <v>1523</v>
      </c>
      <c r="N226" s="25"/>
      <c r="O226" s="25" t="str">
        <f t="shared" si="43"/>
        <v>Description. Type</v>
      </c>
      <c r="P226" s="25"/>
      <c r="Q226" s="25"/>
      <c r="R226" s="25" t="s">
        <v>1490</v>
      </c>
      <c r="S226" s="25"/>
      <c r="T226" s="25"/>
      <c r="U226" s="25"/>
      <c r="X226" s="27" t="s">
        <v>852</v>
      </c>
      <c r="AA226" s="27" t="s">
        <v>36</v>
      </c>
      <c r="AF226" s="28" t="s">
        <v>1794</v>
      </c>
    </row>
    <row r="227" spans="1:32" s="27" customFormat="1" ht="14.1" customHeight="1">
      <c r="A227" s="25" t="str">
        <f t="shared" si="40"/>
        <v>ReservedcontractCode</v>
      </c>
      <c r="B227" s="26" t="s">
        <v>1498</v>
      </c>
      <c r="C227" s="14" t="s">
        <v>1795</v>
      </c>
      <c r="D227" s="25"/>
      <c r="E227" s="25"/>
      <c r="F227" s="25" t="str">
        <f t="shared" si="41"/>
        <v>Tendering Terms. Reserved contract Code. Code</v>
      </c>
      <c r="G227" s="25"/>
      <c r="H227" s="25" t="s">
        <v>1721</v>
      </c>
      <c r="I227" s="25"/>
      <c r="J227" s="25" t="s">
        <v>1796</v>
      </c>
      <c r="K227" s="25" t="s">
        <v>1489</v>
      </c>
      <c r="L227" s="25" t="str">
        <f t="shared" si="42"/>
        <v>Reserved contract Code</v>
      </c>
      <c r="M227" s="25" t="s">
        <v>1489</v>
      </c>
      <c r="N227" s="25"/>
      <c r="O227" s="25" t="str">
        <f t="shared" si="43"/>
        <v>Code. Type</v>
      </c>
      <c r="P227" s="25"/>
      <c r="Q227" s="25"/>
      <c r="R227" s="25" t="s">
        <v>1490</v>
      </c>
      <c r="S227" s="25"/>
      <c r="T227" s="25"/>
      <c r="U227" s="25"/>
      <c r="X227" s="27" t="s">
        <v>858</v>
      </c>
      <c r="AA227" s="27" t="s">
        <v>36</v>
      </c>
      <c r="AF227" s="28" t="s">
        <v>1794</v>
      </c>
    </row>
    <row r="228" spans="1:32" s="27" customFormat="1" ht="14.1" customHeight="1">
      <c r="A228" s="25" t="str">
        <f t="shared" si="40"/>
        <v>ConditionsFinancial</v>
      </c>
      <c r="B228" s="26" t="s">
        <v>1498</v>
      </c>
      <c r="C228" s="14" t="s">
        <v>860</v>
      </c>
      <c r="D228" s="25"/>
      <c r="E228" s="25"/>
      <c r="F228" s="25" t="str">
        <f t="shared" si="41"/>
        <v>Tendering Terms. Conditions Financial Text. Text</v>
      </c>
      <c r="G228" s="25"/>
      <c r="H228" s="25" t="s">
        <v>1721</v>
      </c>
      <c r="I228" s="25"/>
      <c r="J228" s="25" t="s">
        <v>1797</v>
      </c>
      <c r="K228" s="25" t="s">
        <v>1494</v>
      </c>
      <c r="L228" s="25" t="str">
        <f t="shared" si="42"/>
        <v>Conditions Financial Text</v>
      </c>
      <c r="M228" s="25" t="s">
        <v>1494</v>
      </c>
      <c r="N228" s="25"/>
      <c r="O228" s="25" t="str">
        <f t="shared" si="43"/>
        <v>Text. Type</v>
      </c>
      <c r="P228" s="25"/>
      <c r="Q228" s="25"/>
      <c r="R228" s="25" t="s">
        <v>1490</v>
      </c>
      <c r="S228" s="25"/>
      <c r="T228" s="25"/>
      <c r="U228" s="25"/>
      <c r="AA228" s="27" t="s">
        <v>36</v>
      </c>
      <c r="AF228" s="28">
        <v>20180228</v>
      </c>
    </row>
    <row r="229" spans="1:32" s="27" customFormat="1" ht="14.1" customHeight="1">
      <c r="A229" s="25" t="str">
        <f t="shared" si="40"/>
        <v>TendererLegalForm</v>
      </c>
      <c r="B229" s="26" t="s">
        <v>1498</v>
      </c>
      <c r="C229" s="14" t="s">
        <v>1798</v>
      </c>
      <c r="D229" s="25"/>
      <c r="E229" s="25"/>
      <c r="F229" s="25" t="str">
        <f t="shared" si="41"/>
        <v>Tendering Terms. Tenderer Legal Form Text. Text</v>
      </c>
      <c r="G229" s="25"/>
      <c r="H229" s="25" t="s">
        <v>1721</v>
      </c>
      <c r="I229" s="25"/>
      <c r="J229" s="25" t="s">
        <v>1799</v>
      </c>
      <c r="K229" s="25" t="s">
        <v>1494</v>
      </c>
      <c r="L229" s="25" t="str">
        <f t="shared" si="42"/>
        <v>Tenderer Legal Form Text</v>
      </c>
      <c r="M229" s="25" t="s">
        <v>1494</v>
      </c>
      <c r="N229" s="25"/>
      <c r="O229" s="25" t="str">
        <f t="shared" si="43"/>
        <v>Text. Type</v>
      </c>
      <c r="P229" s="25"/>
      <c r="Q229" s="25"/>
      <c r="R229" s="25" t="s">
        <v>1490</v>
      </c>
      <c r="S229" s="25"/>
      <c r="T229" s="25"/>
      <c r="U229" s="25"/>
      <c r="AA229" s="27" t="s">
        <v>36</v>
      </c>
      <c r="AF229" s="28">
        <v>20180228</v>
      </c>
    </row>
    <row r="230" spans="1:32" s="27" customFormat="1" ht="14.1" customHeight="1">
      <c r="A230" s="25" t="str">
        <f t="shared" si="40"/>
        <v>SecurityClearanceDeadlineDate</v>
      </c>
      <c r="B230" s="26" t="s">
        <v>1498</v>
      </c>
      <c r="C230" s="14" t="s">
        <v>1800</v>
      </c>
      <c r="D230" s="25"/>
      <c r="E230" s="25"/>
      <c r="F230" s="25" t="str">
        <f t="shared" si="41"/>
        <v>Tendering Terms. Security Clearance Deadline Date. Date</v>
      </c>
      <c r="G230" s="25"/>
      <c r="H230" s="25" t="s">
        <v>1721</v>
      </c>
      <c r="I230" s="25"/>
      <c r="J230" s="25" t="s">
        <v>1801</v>
      </c>
      <c r="K230" s="25" t="s">
        <v>1505</v>
      </c>
      <c r="L230" s="25" t="str">
        <f t="shared" si="42"/>
        <v>Security Clearance Deadline Date</v>
      </c>
      <c r="M230" s="25" t="s">
        <v>1505</v>
      </c>
      <c r="N230" s="25"/>
      <c r="O230" s="25" t="str">
        <f t="shared" si="43"/>
        <v>Date. Type</v>
      </c>
      <c r="P230" s="25"/>
      <c r="Q230" s="25"/>
      <c r="R230" s="25" t="s">
        <v>1490</v>
      </c>
      <c r="S230" s="25"/>
      <c r="T230" s="25"/>
      <c r="U230" s="25"/>
      <c r="AA230" s="27" t="s">
        <v>36</v>
      </c>
      <c r="AF230" s="28">
        <v>20180228</v>
      </c>
    </row>
    <row r="231" spans="1:32" s="27" customFormat="1" ht="14.1" customHeight="1">
      <c r="A231" s="25" t="str">
        <f t="shared" si="40"/>
        <v>ConditionsPerformance</v>
      </c>
      <c r="B231" s="26" t="s">
        <v>1498</v>
      </c>
      <c r="C231" s="14" t="s">
        <v>1072</v>
      </c>
      <c r="D231" s="25"/>
      <c r="E231" s="25"/>
      <c r="F231" s="25" t="str">
        <f t="shared" si="41"/>
        <v>Tendering Terms. Conditions Performance Text. Text</v>
      </c>
      <c r="G231" s="25"/>
      <c r="H231" s="25" t="s">
        <v>1721</v>
      </c>
      <c r="I231" s="25"/>
      <c r="J231" s="25" t="s">
        <v>1802</v>
      </c>
      <c r="K231" s="25" t="s">
        <v>1494</v>
      </c>
      <c r="L231" s="25" t="str">
        <f t="shared" si="42"/>
        <v>Conditions Performance Text</v>
      </c>
      <c r="M231" s="25" t="s">
        <v>1494</v>
      </c>
      <c r="N231" s="25"/>
      <c r="O231" s="25" t="str">
        <f t="shared" si="43"/>
        <v>Text. Type</v>
      </c>
      <c r="P231" s="25"/>
      <c r="Q231" s="25"/>
      <c r="R231" s="25" t="s">
        <v>1490</v>
      </c>
      <c r="S231" s="25"/>
      <c r="T231" s="25"/>
      <c r="U231" s="25"/>
      <c r="AA231" s="27" t="s">
        <v>36</v>
      </c>
      <c r="AF231" s="28">
        <v>20180228</v>
      </c>
    </row>
    <row r="232" spans="1:32" s="27" customFormat="1" ht="14.1" customHeight="1">
      <c r="A232" s="25" t="str">
        <f t="shared" si="40"/>
        <v>PerformingStafQualificationIndicator</v>
      </c>
      <c r="B232" s="26">
        <v>1</v>
      </c>
      <c r="C232" s="14" t="s">
        <v>1803</v>
      </c>
      <c r="D232" s="25"/>
      <c r="E232" s="25"/>
      <c r="F232" s="25" t="str">
        <f t="shared" si="41"/>
        <v>Tendering Terms. Performing Staf Qualification Indicator. Indicator</v>
      </c>
      <c r="G232" s="25"/>
      <c r="H232" s="25" t="s">
        <v>1721</v>
      </c>
      <c r="I232" s="25"/>
      <c r="J232" s="25" t="s">
        <v>1804</v>
      </c>
      <c r="K232" s="25" t="s">
        <v>1548</v>
      </c>
      <c r="L232" s="25" t="str">
        <f t="shared" si="42"/>
        <v>Performing Staf Qualification Indicator</v>
      </c>
      <c r="M232" s="25" t="s">
        <v>1548</v>
      </c>
      <c r="N232" s="25"/>
      <c r="O232" s="25" t="str">
        <f t="shared" si="43"/>
        <v>Indicator. Type</v>
      </c>
      <c r="P232" s="25"/>
      <c r="Q232" s="25"/>
      <c r="R232" s="25" t="s">
        <v>1490</v>
      </c>
      <c r="S232" s="25"/>
      <c r="T232" s="25"/>
      <c r="U232" s="25"/>
      <c r="AA232" s="27" t="s">
        <v>36</v>
      </c>
      <c r="AF232" s="28">
        <v>20180228</v>
      </c>
    </row>
    <row r="233" spans="1:32" s="27" customFormat="1" ht="14.1" customHeight="1">
      <c r="A233" s="25" t="str">
        <f t="shared" si="40"/>
        <v>SubcontractingPercentageNumber</v>
      </c>
      <c r="B233" s="26" t="s">
        <v>1498</v>
      </c>
      <c r="C233" s="14" t="s">
        <v>1805</v>
      </c>
      <c r="D233" s="25"/>
      <c r="E233" s="25"/>
      <c r="F233" s="25" t="str">
        <f t="shared" si="41"/>
        <v>Tendering Terms. Subcontracting Percentage Number. Number</v>
      </c>
      <c r="G233" s="25"/>
      <c r="H233" s="25" t="s">
        <v>1721</v>
      </c>
      <c r="I233" s="25"/>
      <c r="J233" s="25" t="s">
        <v>1806</v>
      </c>
      <c r="K233" s="25" t="s">
        <v>1704</v>
      </c>
      <c r="L233" s="25" t="str">
        <f t="shared" si="42"/>
        <v>Subcontracting Percentage Number</v>
      </c>
      <c r="M233" s="25" t="s">
        <v>1704</v>
      </c>
      <c r="N233" s="25"/>
      <c r="O233" s="25" t="str">
        <f t="shared" si="43"/>
        <v>Number. Type</v>
      </c>
      <c r="P233" s="25"/>
      <c r="Q233" s="25"/>
      <c r="R233" s="25" t="s">
        <v>1490</v>
      </c>
      <c r="S233" s="25"/>
      <c r="T233" s="25"/>
      <c r="U233" s="25"/>
      <c r="AA233" s="27" t="s">
        <v>36</v>
      </c>
      <c r="AF233" s="28">
        <v>20180228</v>
      </c>
    </row>
    <row r="234" spans="1:32" s="27" customFormat="1" ht="14.1" customHeight="1">
      <c r="A234" s="25" t="str">
        <f t="shared" si="40"/>
        <v>SubcontractingRequirementsCode</v>
      </c>
      <c r="B234" s="26" t="s">
        <v>1502</v>
      </c>
      <c r="C234" s="14" t="s">
        <v>1807</v>
      </c>
      <c r="D234" s="25"/>
      <c r="E234" s="25"/>
      <c r="F234" s="25" t="str">
        <f t="shared" si="41"/>
        <v>Tendering Terms. Subcontracting Requirements Code. Code</v>
      </c>
      <c r="G234" s="25"/>
      <c r="H234" s="25" t="s">
        <v>1721</v>
      </c>
      <c r="I234" s="25"/>
      <c r="J234" s="25" t="s">
        <v>1808</v>
      </c>
      <c r="K234" s="25" t="s">
        <v>1489</v>
      </c>
      <c r="L234" s="25" t="str">
        <f t="shared" si="42"/>
        <v>Subcontracting Requirements Code</v>
      </c>
      <c r="M234" s="25" t="s">
        <v>1489</v>
      </c>
      <c r="N234" s="25"/>
      <c r="O234" s="25" t="str">
        <f t="shared" si="43"/>
        <v>Code. Type</v>
      </c>
      <c r="P234" s="25"/>
      <c r="Q234" s="25"/>
      <c r="R234" s="25" t="s">
        <v>1490</v>
      </c>
      <c r="S234" s="25"/>
      <c r="T234" s="25"/>
      <c r="U234" s="25"/>
      <c r="AA234" s="27" t="s">
        <v>36</v>
      </c>
      <c r="AF234" s="28">
        <v>20180228</v>
      </c>
    </row>
    <row r="235" spans="1:32" s="27" customFormat="1" ht="14.1" customHeight="1">
      <c r="A235" s="25" t="str">
        <f t="shared" si="40"/>
        <v>ReviewDeadlineDescription</v>
      </c>
      <c r="B235" s="26" t="s">
        <v>1498</v>
      </c>
      <c r="C235" s="14" t="s">
        <v>1809</v>
      </c>
      <c r="D235" s="25"/>
      <c r="E235" s="25"/>
      <c r="F235" s="25" t="str">
        <f t="shared" si="41"/>
        <v>Tendering Terms. Review Deadline Description. Description</v>
      </c>
      <c r="G235" s="25"/>
      <c r="H235" s="25" t="s">
        <v>1721</v>
      </c>
      <c r="I235" s="25"/>
      <c r="J235" s="25" t="s">
        <v>1810</v>
      </c>
      <c r="K235" s="25" t="s">
        <v>1523</v>
      </c>
      <c r="L235" s="25" t="str">
        <f t="shared" si="42"/>
        <v>Review Deadline Description</v>
      </c>
      <c r="M235" s="25" t="s">
        <v>1523</v>
      </c>
      <c r="N235" s="25"/>
      <c r="O235" s="25" t="str">
        <f t="shared" si="43"/>
        <v>Description. Type</v>
      </c>
      <c r="P235" s="25"/>
      <c r="Q235" s="25"/>
      <c r="R235" s="25" t="s">
        <v>1490</v>
      </c>
      <c r="S235" s="25"/>
      <c r="T235" s="25"/>
      <c r="U235" s="25"/>
      <c r="AA235" s="27" t="s">
        <v>36</v>
      </c>
      <c r="AF235" s="28">
        <v>20180228</v>
      </c>
    </row>
    <row r="236" spans="1:32" s="27" customFormat="1" ht="14.1" customHeight="1">
      <c r="A236" s="25" t="str">
        <f t="shared" si="40"/>
        <v>FollowUpContractsIndicator</v>
      </c>
      <c r="B236" s="26" t="s">
        <v>1498</v>
      </c>
      <c r="C236" s="14" t="s">
        <v>1811</v>
      </c>
      <c r="D236" s="25"/>
      <c r="E236" s="25"/>
      <c r="F236" s="25" t="str">
        <f t="shared" si="41"/>
        <v>Tendering Terms. Follow Up Contracts Indicator. Indicator</v>
      </c>
      <c r="G236" s="25"/>
      <c r="H236" s="25" t="s">
        <v>1721</v>
      </c>
      <c r="I236" s="25"/>
      <c r="J236" s="25" t="s">
        <v>1812</v>
      </c>
      <c r="K236" s="25" t="s">
        <v>1548</v>
      </c>
      <c r="L236" s="25" t="str">
        <f t="shared" si="42"/>
        <v>Follow Up Contracts Indicator</v>
      </c>
      <c r="M236" s="25" t="s">
        <v>1548</v>
      </c>
      <c r="N236" s="25"/>
      <c r="O236" s="25" t="str">
        <f t="shared" si="43"/>
        <v>Indicator. Type</v>
      </c>
      <c r="P236" s="25"/>
      <c r="Q236" s="25"/>
      <c r="R236" s="25" t="s">
        <v>1490</v>
      </c>
      <c r="S236" s="25"/>
      <c r="T236" s="25"/>
      <c r="U236" s="25"/>
      <c r="AA236" s="27" t="s">
        <v>36</v>
      </c>
      <c r="AE236" s="27" t="s">
        <v>36</v>
      </c>
      <c r="AF236" s="28" t="s">
        <v>1537</v>
      </c>
    </row>
    <row r="237" spans="1:32" s="27" customFormat="1" ht="14.1" customHeight="1">
      <c r="A237" s="25" t="str">
        <f t="shared" si="40"/>
        <v>InvitationsDispatchDate</v>
      </c>
      <c r="B237" s="26" t="s">
        <v>1498</v>
      </c>
      <c r="C237" s="14" t="s">
        <v>1813</v>
      </c>
      <c r="D237" s="25"/>
      <c r="E237" s="25"/>
      <c r="F237" s="25" t="str">
        <f t="shared" si="41"/>
        <v>Tendering Terms. Invitations Dispatch Date. Date</v>
      </c>
      <c r="G237" s="25"/>
      <c r="H237" s="25" t="s">
        <v>1721</v>
      </c>
      <c r="I237" s="25"/>
      <c r="J237" s="25" t="s">
        <v>1814</v>
      </c>
      <c r="K237" s="25" t="s">
        <v>1505</v>
      </c>
      <c r="L237" s="25" t="str">
        <f t="shared" si="42"/>
        <v>Invitations Dispatch Date</v>
      </c>
      <c r="M237" s="25" t="s">
        <v>1505</v>
      </c>
      <c r="N237" s="25"/>
      <c r="O237" s="25" t="str">
        <f t="shared" si="43"/>
        <v>Date. Type</v>
      </c>
      <c r="P237" s="25"/>
      <c r="Q237" s="25"/>
      <c r="R237" s="25" t="s">
        <v>1490</v>
      </c>
      <c r="S237" s="25"/>
      <c r="T237" s="25"/>
      <c r="U237" s="25"/>
      <c r="AA237" s="27" t="s">
        <v>36</v>
      </c>
      <c r="AE237" s="27" t="s">
        <v>1486</v>
      </c>
      <c r="AF237" s="28">
        <v>20180307</v>
      </c>
    </row>
    <row r="238" spans="1:32" s="27" customFormat="1" ht="14.1" customHeight="1">
      <c r="A238" s="25" t="str">
        <f t="shared" si="40"/>
        <v>ProcessChoiceJustificationCode</v>
      </c>
      <c r="B238" s="26" t="s">
        <v>1498</v>
      </c>
      <c r="C238" s="14" t="s">
        <v>1815</v>
      </c>
      <c r="D238" s="25"/>
      <c r="E238" s="25"/>
      <c r="F238" s="25" t="str">
        <f t="shared" si="41"/>
        <v>Tendering Terms. Process Choice Justification Code. Code</v>
      </c>
      <c r="G238" s="25"/>
      <c r="H238" s="25" t="s">
        <v>1721</v>
      </c>
      <c r="I238" s="25"/>
      <c r="J238" s="25" t="s">
        <v>1816</v>
      </c>
      <c r="K238" s="25" t="s">
        <v>1489</v>
      </c>
      <c r="L238" s="25" t="str">
        <f t="shared" si="42"/>
        <v>Process Choice Justification Code</v>
      </c>
      <c r="M238" s="25" t="s">
        <v>1489</v>
      </c>
      <c r="N238" s="25"/>
      <c r="O238" s="25" t="str">
        <f t="shared" si="43"/>
        <v>Code. Type</v>
      </c>
      <c r="P238" s="25"/>
      <c r="Q238" s="25"/>
      <c r="R238" s="25" t="s">
        <v>1490</v>
      </c>
      <c r="S238" s="25"/>
      <c r="T238" s="25"/>
      <c r="U238" s="25"/>
      <c r="AA238" s="27" t="s">
        <v>1486</v>
      </c>
      <c r="AE238" s="27" t="s">
        <v>36</v>
      </c>
      <c r="AF238" s="28">
        <v>20180307</v>
      </c>
    </row>
    <row r="239" spans="1:32" s="27" customFormat="1" ht="14.1" customHeight="1">
      <c r="A239" s="25" t="str">
        <f t="shared" si="40"/>
        <v>LotsMaxAllowedNumber</v>
      </c>
      <c r="B239" s="26" t="s">
        <v>1498</v>
      </c>
      <c r="C239" s="14" t="s">
        <v>1817</v>
      </c>
      <c r="D239" s="25"/>
      <c r="E239" s="25"/>
      <c r="F239" s="25" t="str">
        <f t="shared" si="41"/>
        <v>Tendering Terms. Lots Max Allowed Number. Number</v>
      </c>
      <c r="G239" s="25"/>
      <c r="H239" s="25" t="s">
        <v>1721</v>
      </c>
      <c r="I239" s="25"/>
      <c r="J239" s="25" t="s">
        <v>1818</v>
      </c>
      <c r="K239" s="25" t="s">
        <v>1704</v>
      </c>
      <c r="L239" s="25" t="str">
        <f t="shared" si="42"/>
        <v>Lots Max Allowed Number</v>
      </c>
      <c r="M239" s="25" t="s">
        <v>1704</v>
      </c>
      <c r="N239" s="25"/>
      <c r="O239" s="25" t="str">
        <f t="shared" si="43"/>
        <v>Number. Type</v>
      </c>
      <c r="P239" s="25"/>
      <c r="Q239" s="25"/>
      <c r="R239" s="25" t="s">
        <v>1490</v>
      </c>
      <c r="S239" s="25"/>
      <c r="T239" s="25"/>
      <c r="U239" s="25"/>
      <c r="X239" s="27" t="s">
        <v>864</v>
      </c>
      <c r="AA239" s="27" t="s">
        <v>36</v>
      </c>
      <c r="AE239" s="27" t="s">
        <v>36</v>
      </c>
      <c r="AF239" s="28">
        <v>20180313</v>
      </c>
    </row>
    <row r="240" spans="1:32" s="27" customFormat="1" ht="14.1" customHeight="1">
      <c r="A240" s="25" t="str">
        <f t="shared" si="40"/>
        <v>LotsMaxAwardedNumber</v>
      </c>
      <c r="B240" s="26" t="s">
        <v>1498</v>
      </c>
      <c r="C240" s="14" t="s">
        <v>1819</v>
      </c>
      <c r="D240" s="25"/>
      <c r="E240" s="25"/>
      <c r="F240" s="25" t="str">
        <f t="shared" si="41"/>
        <v>Tendering Terms. Lots Max Awarded Number. Number</v>
      </c>
      <c r="G240" s="25"/>
      <c r="H240" s="25" t="s">
        <v>1721</v>
      </c>
      <c r="I240" s="25"/>
      <c r="J240" s="25" t="s">
        <v>1820</v>
      </c>
      <c r="K240" s="25" t="s">
        <v>1704</v>
      </c>
      <c r="L240" s="25" t="str">
        <f t="shared" si="42"/>
        <v>Lots Max Awarded Number</v>
      </c>
      <c r="M240" s="25" t="s">
        <v>1704</v>
      </c>
      <c r="N240" s="25"/>
      <c r="O240" s="25" t="str">
        <f t="shared" si="43"/>
        <v>Number. Type</v>
      </c>
      <c r="P240" s="25"/>
      <c r="Q240" s="25"/>
      <c r="R240" s="25" t="s">
        <v>1490</v>
      </c>
      <c r="S240" s="25"/>
      <c r="T240" s="25"/>
      <c r="U240" s="25"/>
      <c r="X240" s="27" t="s">
        <v>872</v>
      </c>
      <c r="AA240" s="27" t="s">
        <v>36</v>
      </c>
      <c r="AE240" s="27" t="s">
        <v>36</v>
      </c>
      <c r="AF240" s="28">
        <v>20180313</v>
      </c>
    </row>
    <row r="241" spans="1:1029">
      <c r="A241" s="20" t="str">
        <f t="shared" ref="A241:A247" si="44">SUBSTITUTE(SUBSTITUTE(CONCATENATE(I241,IF(L241="Identifier","ID",L241))," ",""),"_","")</f>
        <v>EnvironmentalParty</v>
      </c>
      <c r="B241" s="21" t="s">
        <v>1502</v>
      </c>
      <c r="C241" s="23" t="s">
        <v>1500</v>
      </c>
      <c r="D241" s="20"/>
      <c r="E241" s="20"/>
      <c r="F241" s="20" t="str">
        <f t="shared" ref="F241:F247" si="45">CONCATENATE( IF(G241="","",CONCATENATE(G241,"_ ")),H241,". ",IF(I241="","",CONCATENATE(I241,"_ ")),L241,IF(I241="","",CONCATENATE(". ",M241)))</f>
        <v>Tendering Terms. Environmental_ Party</v>
      </c>
      <c r="G241" s="20"/>
      <c r="H241" s="20" t="s">
        <v>1721</v>
      </c>
      <c r="I241" s="20"/>
      <c r="J241" s="20"/>
      <c r="K241" s="20"/>
      <c r="L241" s="20" t="str">
        <f t="shared" ref="L241:L247" si="46">CONCATENATE(IF(P241="","",CONCATENATE(P241,"_ ")),Q241)</f>
        <v>Environmental_ Party</v>
      </c>
      <c r="M241" s="20" t="str">
        <f t="shared" ref="M241:M247" si="47">L241</f>
        <v>Environmental_ Party</v>
      </c>
      <c r="N241" s="20"/>
      <c r="O241" s="20"/>
      <c r="P241" s="20" t="s">
        <v>1821</v>
      </c>
      <c r="Q241" s="22" t="s">
        <v>1702</v>
      </c>
      <c r="R241" s="20" t="s">
        <v>1507</v>
      </c>
      <c r="S241" s="23"/>
      <c r="T241" s="23"/>
      <c r="U241" s="23"/>
      <c r="V241" s="23"/>
      <c r="W241" s="23"/>
      <c r="X241" s="23"/>
      <c r="Y241" s="23" t="s">
        <v>1485</v>
      </c>
      <c r="Z241" s="23"/>
      <c r="AA241" s="23" t="s">
        <v>1486</v>
      </c>
      <c r="AB241" s="23"/>
      <c r="AC241" s="23"/>
      <c r="AD241" s="23"/>
      <c r="AE241" s="23" t="s">
        <v>36</v>
      </c>
      <c r="AF241" s="22">
        <v>20180228</v>
      </c>
      <c r="AG241"/>
      <c r="AH241"/>
      <c r="AI241"/>
      <c r="AJ241"/>
      <c r="AK241"/>
      <c r="AL241"/>
      <c r="AM241"/>
      <c r="AN241"/>
      <c r="AO241"/>
      <c r="AP241"/>
      <c r="AQ241"/>
      <c r="AR241"/>
      <c r="AS241"/>
      <c r="AT241"/>
      <c r="AU241"/>
      <c r="AV241"/>
      <c r="AW241"/>
      <c r="AX241"/>
      <c r="AY241"/>
      <c r="AZ241"/>
      <c r="BA241"/>
      <c r="BB241"/>
      <c r="BC241"/>
      <c r="BD241"/>
      <c r="BE241"/>
      <c r="BF241"/>
      <c r="BG241"/>
      <c r="BH241"/>
      <c r="BI241"/>
      <c r="BJ241"/>
      <c r="BK241"/>
      <c r="BL241"/>
      <c r="BM241"/>
      <c r="BN241"/>
      <c r="BO241"/>
      <c r="BP241"/>
      <c r="BQ241"/>
      <c r="BR241"/>
      <c r="BS241"/>
      <c r="BT241"/>
      <c r="BU241"/>
      <c r="BV241"/>
      <c r="BW241"/>
      <c r="BX241"/>
      <c r="BY241"/>
      <c r="BZ241"/>
      <c r="CA241"/>
      <c r="CB241"/>
      <c r="CC241"/>
      <c r="CD241"/>
      <c r="CE241"/>
      <c r="CF241"/>
      <c r="CG241"/>
      <c r="CH241"/>
      <c r="CI241"/>
      <c r="CJ241"/>
      <c r="CK241"/>
      <c r="CL241"/>
      <c r="CM241"/>
      <c r="CN241"/>
      <c r="CO241"/>
      <c r="CP241"/>
      <c r="CQ241"/>
      <c r="CR241"/>
      <c r="CS241"/>
      <c r="CT241"/>
      <c r="CU241"/>
      <c r="CV241"/>
      <c r="CW241"/>
      <c r="CX241"/>
      <c r="CY241"/>
      <c r="CZ241"/>
      <c r="DA241"/>
      <c r="DB241"/>
      <c r="DC241"/>
      <c r="DD241"/>
      <c r="DE241"/>
      <c r="DF241"/>
      <c r="DG241"/>
      <c r="DH241"/>
      <c r="DI241"/>
      <c r="DJ241"/>
      <c r="DK241"/>
      <c r="DL241"/>
      <c r="DM241"/>
      <c r="DN241"/>
      <c r="DO241"/>
      <c r="DP241"/>
      <c r="DQ241"/>
      <c r="DR241"/>
      <c r="DS241"/>
      <c r="DT241"/>
      <c r="DU241"/>
      <c r="DV241"/>
      <c r="DW241"/>
      <c r="DX241"/>
      <c r="DY241"/>
      <c r="DZ241"/>
      <c r="EA241"/>
      <c r="EB241"/>
      <c r="EC241"/>
      <c r="ED241"/>
      <c r="EE241"/>
      <c r="EF241"/>
      <c r="EG241"/>
      <c r="EH241"/>
      <c r="EI241"/>
      <c r="EJ241"/>
      <c r="EK241"/>
      <c r="EL241"/>
      <c r="EM241"/>
      <c r="EN241"/>
      <c r="EO241"/>
      <c r="EP241"/>
      <c r="EQ241"/>
      <c r="ER241"/>
      <c r="ES241"/>
      <c r="ET241"/>
      <c r="EU241"/>
      <c r="EV241"/>
      <c r="EW241"/>
      <c r="EX241"/>
      <c r="EY241"/>
      <c r="EZ241"/>
      <c r="FA241"/>
      <c r="FB241"/>
      <c r="FC241"/>
      <c r="FD241"/>
      <c r="FE241"/>
      <c r="FF241"/>
      <c r="FG241"/>
      <c r="FH241"/>
      <c r="FI241"/>
      <c r="FJ241"/>
      <c r="FK241"/>
      <c r="FL241"/>
      <c r="FM241"/>
      <c r="FN241"/>
      <c r="FO241"/>
      <c r="FP241"/>
      <c r="FQ241"/>
      <c r="FR241"/>
      <c r="FS241"/>
      <c r="FT241"/>
      <c r="FU241"/>
      <c r="FV241"/>
      <c r="FW241"/>
      <c r="FX241"/>
      <c r="FY241"/>
      <c r="FZ241"/>
      <c r="GA241"/>
      <c r="GB241"/>
      <c r="GC241"/>
      <c r="GD241"/>
      <c r="GE241"/>
      <c r="GF241"/>
      <c r="GG241"/>
      <c r="GH241"/>
      <c r="GI241"/>
      <c r="GJ241"/>
      <c r="GK241"/>
      <c r="GL241"/>
      <c r="GM241"/>
      <c r="GN241"/>
      <c r="GO241"/>
      <c r="GP241"/>
      <c r="GQ241"/>
      <c r="GR241"/>
      <c r="GS241"/>
      <c r="GT241"/>
      <c r="GU241"/>
      <c r="GV241"/>
      <c r="GW241"/>
      <c r="GX241"/>
      <c r="GY241"/>
      <c r="GZ241"/>
      <c r="HA241"/>
      <c r="HB241"/>
      <c r="HC241"/>
      <c r="HD241"/>
      <c r="HE241"/>
      <c r="HF241"/>
      <c r="HG241"/>
      <c r="HH241"/>
      <c r="HI241"/>
      <c r="HJ241"/>
      <c r="HK241"/>
      <c r="HL241"/>
      <c r="HM241"/>
      <c r="HN241"/>
      <c r="HO241"/>
      <c r="HP241"/>
      <c r="HQ241"/>
      <c r="HR241"/>
      <c r="HS241"/>
      <c r="HT241"/>
      <c r="HU241"/>
      <c r="HV241"/>
      <c r="HW241"/>
      <c r="HX241"/>
      <c r="HY241"/>
      <c r="HZ241"/>
      <c r="IA241"/>
      <c r="IB241"/>
      <c r="IC241"/>
      <c r="ID241"/>
      <c r="IE241"/>
      <c r="IF241"/>
      <c r="IG241"/>
      <c r="IH241"/>
      <c r="II241"/>
      <c r="IJ241"/>
      <c r="IK241"/>
      <c r="IL241"/>
      <c r="IM241"/>
      <c r="IN241"/>
      <c r="IO241"/>
      <c r="IP241"/>
      <c r="IQ241"/>
      <c r="IR241"/>
      <c r="IS241"/>
      <c r="IT241"/>
      <c r="IU241"/>
      <c r="IV241"/>
      <c r="IW241"/>
      <c r="IX241"/>
      <c r="IY241"/>
      <c r="IZ241"/>
      <c r="JA241"/>
      <c r="JB241"/>
      <c r="JC241"/>
      <c r="JD241"/>
      <c r="JE241"/>
      <c r="JF241"/>
      <c r="JG241"/>
      <c r="JH241"/>
      <c r="JI241"/>
      <c r="JJ241"/>
      <c r="JK241"/>
      <c r="JL241"/>
      <c r="JM241"/>
      <c r="JN241"/>
      <c r="JO241"/>
      <c r="JP241"/>
      <c r="JQ241"/>
      <c r="JR241"/>
      <c r="JS241"/>
      <c r="JT241"/>
      <c r="JU241"/>
      <c r="JV241"/>
      <c r="JW241"/>
      <c r="JX241"/>
      <c r="JY241"/>
      <c r="JZ241"/>
      <c r="KA241"/>
      <c r="KB241"/>
      <c r="KC241"/>
      <c r="KD241"/>
      <c r="KE241"/>
      <c r="KF241"/>
      <c r="KG241"/>
      <c r="KH241"/>
      <c r="KI241"/>
      <c r="KJ241"/>
      <c r="KK241"/>
      <c r="KL241"/>
      <c r="KM241"/>
      <c r="KN241"/>
      <c r="KO241"/>
      <c r="KP241"/>
      <c r="KQ241"/>
      <c r="KR241"/>
      <c r="KS241"/>
      <c r="KT241"/>
      <c r="KU241"/>
      <c r="KV241"/>
      <c r="KW241"/>
      <c r="KX241"/>
      <c r="KY241"/>
      <c r="KZ241"/>
      <c r="LA241"/>
      <c r="LB241"/>
      <c r="LC241"/>
      <c r="LD241"/>
      <c r="LE241"/>
      <c r="LF241"/>
      <c r="LG241"/>
      <c r="LH241"/>
      <c r="LI241"/>
      <c r="LJ241"/>
      <c r="LK241"/>
      <c r="LL241"/>
      <c r="LM241"/>
      <c r="LN241"/>
      <c r="LO241"/>
      <c r="LP241"/>
      <c r="LQ241"/>
      <c r="LR241"/>
      <c r="LS241"/>
      <c r="LT241"/>
      <c r="LU241"/>
      <c r="LV241"/>
      <c r="LW241"/>
      <c r="LX241"/>
      <c r="LY241"/>
      <c r="LZ241"/>
      <c r="MA241"/>
      <c r="MB241"/>
      <c r="MC241"/>
      <c r="MD241"/>
      <c r="ME241"/>
      <c r="MF241"/>
      <c r="MG241"/>
      <c r="MH241"/>
      <c r="MI241"/>
      <c r="MJ241"/>
      <c r="MK241"/>
      <c r="ML241"/>
      <c r="MM241"/>
      <c r="MN241"/>
      <c r="MO241"/>
      <c r="MP241"/>
      <c r="MQ241"/>
      <c r="MR241"/>
      <c r="MS241"/>
      <c r="MT241"/>
      <c r="MU241"/>
      <c r="MV241"/>
      <c r="MW241"/>
      <c r="MX241"/>
      <c r="MY241"/>
      <c r="MZ241"/>
      <c r="NA241"/>
      <c r="NB241"/>
      <c r="NC241"/>
      <c r="ND241"/>
      <c r="NE241"/>
      <c r="NF241"/>
      <c r="NG241"/>
      <c r="NH241"/>
      <c r="NI241"/>
      <c r="NJ241"/>
      <c r="NK241"/>
      <c r="NL241"/>
      <c r="NM241"/>
      <c r="NN241"/>
      <c r="NO241"/>
      <c r="NP241"/>
      <c r="NQ241"/>
      <c r="NR241"/>
      <c r="NS241"/>
      <c r="NT241"/>
      <c r="NU241"/>
      <c r="NV241"/>
      <c r="NW241"/>
      <c r="NX241"/>
      <c r="NY241"/>
      <c r="NZ241"/>
      <c r="OA241"/>
      <c r="OB241"/>
      <c r="OC241"/>
      <c r="OD241"/>
      <c r="OE241"/>
      <c r="OF241"/>
      <c r="OG241"/>
      <c r="OH241"/>
      <c r="OI241"/>
      <c r="OJ241"/>
      <c r="OK241"/>
      <c r="OL241"/>
      <c r="OM241"/>
      <c r="ON241"/>
      <c r="OO241"/>
      <c r="OP241"/>
      <c r="OQ241"/>
      <c r="OR241"/>
      <c r="OS241"/>
      <c r="OT241"/>
      <c r="OU241"/>
      <c r="OV241"/>
      <c r="OW241"/>
      <c r="OX241"/>
      <c r="OY241"/>
      <c r="OZ241"/>
      <c r="PA241"/>
      <c r="PB241"/>
      <c r="PC241"/>
      <c r="PD241"/>
      <c r="PE241"/>
      <c r="PF241"/>
      <c r="PG241"/>
      <c r="PH241"/>
      <c r="PI241"/>
      <c r="PJ241"/>
      <c r="PK241"/>
      <c r="PL241"/>
      <c r="PM241"/>
      <c r="PN241"/>
      <c r="PO241"/>
      <c r="PP241"/>
      <c r="PQ241"/>
      <c r="PR241"/>
      <c r="PS241"/>
      <c r="PT241"/>
      <c r="PU241"/>
      <c r="PV241"/>
      <c r="PW241"/>
      <c r="PX241"/>
      <c r="PY241"/>
      <c r="PZ241"/>
      <c r="QA241"/>
      <c r="QB241"/>
      <c r="QC241"/>
      <c r="QD241"/>
      <c r="QE241"/>
      <c r="QF241"/>
      <c r="QG241"/>
      <c r="QH241"/>
      <c r="QI241"/>
      <c r="QJ241"/>
      <c r="QK241"/>
      <c r="QL241"/>
      <c r="QM241"/>
      <c r="QN241"/>
      <c r="QO241"/>
      <c r="QP241"/>
      <c r="QQ241"/>
      <c r="QR241"/>
      <c r="QS241"/>
      <c r="QT241"/>
      <c r="QU241"/>
      <c r="QV241"/>
      <c r="QW241"/>
      <c r="QX241"/>
      <c r="QY241"/>
      <c r="QZ241"/>
      <c r="RA241"/>
      <c r="RB241"/>
      <c r="RC241"/>
      <c r="RD241"/>
      <c r="RE241"/>
      <c r="RF241"/>
      <c r="RG241"/>
      <c r="RH241"/>
      <c r="RI241"/>
      <c r="RJ241"/>
      <c r="RK241"/>
      <c r="RL241"/>
      <c r="RM241"/>
      <c r="RN241"/>
      <c r="RO241"/>
      <c r="RP241"/>
      <c r="RQ241"/>
      <c r="RR241"/>
      <c r="RS241"/>
      <c r="RT241"/>
      <c r="RU241"/>
      <c r="RV241"/>
      <c r="RW241"/>
      <c r="RX241"/>
      <c r="RY241"/>
      <c r="RZ241"/>
      <c r="SA241"/>
      <c r="SB241"/>
      <c r="SC241"/>
      <c r="SD241"/>
      <c r="SE241"/>
      <c r="SF241"/>
      <c r="SG241"/>
      <c r="SH241"/>
      <c r="SI241"/>
      <c r="SJ241"/>
      <c r="SK241"/>
      <c r="SL241"/>
      <c r="SM241"/>
      <c r="SN241"/>
      <c r="SO241"/>
      <c r="SP241"/>
      <c r="SQ241"/>
      <c r="SR241"/>
      <c r="SS241"/>
      <c r="ST241"/>
      <c r="SU241"/>
      <c r="SV241"/>
      <c r="SW241"/>
      <c r="SX241"/>
      <c r="SY241"/>
      <c r="SZ241"/>
      <c r="TA241"/>
      <c r="TB241"/>
      <c r="TC241"/>
      <c r="TD241"/>
      <c r="TE241"/>
      <c r="TF241"/>
      <c r="TG241"/>
      <c r="TH241"/>
      <c r="TI241"/>
      <c r="TJ241"/>
      <c r="TK241"/>
      <c r="TL241"/>
      <c r="TM241"/>
      <c r="TN241"/>
      <c r="TO241"/>
      <c r="TP241"/>
      <c r="TQ241"/>
      <c r="TR241"/>
      <c r="TS241"/>
      <c r="TT241"/>
      <c r="TU241"/>
      <c r="TV241"/>
      <c r="TW241"/>
      <c r="TX241"/>
      <c r="TY241"/>
      <c r="TZ241"/>
      <c r="UA241"/>
      <c r="UB241"/>
      <c r="UC241"/>
      <c r="UD241"/>
      <c r="UE241"/>
      <c r="UF241"/>
      <c r="UG241"/>
      <c r="UH241"/>
      <c r="UI241"/>
      <c r="UJ241"/>
      <c r="UK241"/>
      <c r="UL241"/>
      <c r="UM241"/>
      <c r="UN241"/>
      <c r="UO241"/>
      <c r="UP241"/>
      <c r="UQ241"/>
      <c r="UR241"/>
      <c r="US241"/>
      <c r="UT241"/>
      <c r="UU241"/>
      <c r="UV241"/>
      <c r="UW241"/>
      <c r="UX241"/>
      <c r="UY241"/>
      <c r="UZ241"/>
      <c r="VA241"/>
      <c r="VB241"/>
      <c r="VC241"/>
      <c r="VD241"/>
      <c r="VE241"/>
      <c r="VF241"/>
      <c r="VG241"/>
      <c r="VH241"/>
      <c r="VI241"/>
      <c r="VJ241"/>
      <c r="VK241"/>
      <c r="VL241"/>
      <c r="VM241"/>
      <c r="VN241"/>
      <c r="VO241"/>
      <c r="VP241"/>
      <c r="VQ241"/>
      <c r="VR241"/>
      <c r="VS241"/>
      <c r="VT241"/>
      <c r="VU241"/>
      <c r="VV241"/>
      <c r="VW241"/>
      <c r="VX241"/>
      <c r="VY241"/>
      <c r="VZ241"/>
      <c r="WA241"/>
      <c r="WB241"/>
      <c r="WC241"/>
      <c r="WD241"/>
      <c r="WE241"/>
      <c r="WF241"/>
      <c r="WG241"/>
      <c r="WH241"/>
      <c r="WI241"/>
      <c r="WJ241"/>
      <c r="WK241"/>
      <c r="WL241"/>
      <c r="WM241"/>
      <c r="WN241"/>
      <c r="WO241"/>
      <c r="WP241"/>
      <c r="WQ241"/>
      <c r="WR241"/>
      <c r="WS241"/>
      <c r="WT241"/>
      <c r="WU241"/>
      <c r="WV241"/>
      <c r="WW241"/>
      <c r="WX241"/>
      <c r="WY241"/>
      <c r="WZ241"/>
      <c r="XA241"/>
      <c r="XB241"/>
      <c r="XC241"/>
      <c r="XD241"/>
      <c r="XE241"/>
      <c r="XF241"/>
      <c r="XG241"/>
      <c r="XH241"/>
      <c r="XI241"/>
      <c r="XJ241"/>
      <c r="XK241"/>
      <c r="XL241"/>
      <c r="XM241"/>
      <c r="XN241"/>
      <c r="XO241"/>
      <c r="XP241"/>
      <c r="XQ241"/>
      <c r="XR241"/>
      <c r="XS241"/>
      <c r="XT241"/>
      <c r="XU241"/>
      <c r="XV241"/>
      <c r="XW241"/>
      <c r="XX241"/>
      <c r="XY241"/>
      <c r="XZ241"/>
      <c r="YA241"/>
      <c r="YB241"/>
      <c r="YC241"/>
      <c r="YD241"/>
      <c r="YE241"/>
      <c r="YF241"/>
      <c r="YG241"/>
      <c r="YH241"/>
      <c r="YI241"/>
      <c r="YJ241"/>
      <c r="YK241"/>
      <c r="YL241"/>
      <c r="YM241"/>
      <c r="YN241"/>
      <c r="YO241"/>
      <c r="YP241"/>
      <c r="YQ241"/>
      <c r="YR241"/>
      <c r="YS241"/>
      <c r="YT241"/>
      <c r="YU241"/>
      <c r="YV241"/>
      <c r="YW241"/>
      <c r="YX241"/>
      <c r="YY241"/>
      <c r="YZ241"/>
      <c r="ZA241"/>
      <c r="ZB241"/>
      <c r="ZC241"/>
      <c r="ZD241"/>
      <c r="ZE241"/>
      <c r="ZF241"/>
      <c r="ZG241"/>
      <c r="ZH241"/>
      <c r="ZI241"/>
      <c r="ZJ241"/>
      <c r="ZK241"/>
      <c r="ZL241"/>
      <c r="ZM241"/>
      <c r="ZN241"/>
      <c r="ZO241"/>
      <c r="ZP241"/>
      <c r="ZQ241"/>
      <c r="ZR241"/>
      <c r="ZS241"/>
      <c r="ZT241"/>
      <c r="ZU241"/>
      <c r="ZV241"/>
      <c r="ZW241"/>
      <c r="ZX241"/>
      <c r="ZY241"/>
      <c r="ZZ241"/>
      <c r="AAA241"/>
      <c r="AAB241"/>
      <c r="AAC241"/>
      <c r="AAD241"/>
      <c r="AAE241"/>
      <c r="AAF241"/>
      <c r="AAG241"/>
      <c r="AAH241"/>
      <c r="AAI241"/>
      <c r="AAJ241"/>
      <c r="AAK241"/>
      <c r="AAL241"/>
      <c r="AAM241"/>
      <c r="AAN241"/>
      <c r="AAO241"/>
      <c r="AAP241"/>
      <c r="AAQ241"/>
      <c r="AAR241"/>
      <c r="AAS241"/>
      <c r="AAT241"/>
      <c r="AAU241"/>
      <c r="AAV241"/>
      <c r="AAW241"/>
      <c r="AAX241"/>
      <c r="AAY241"/>
      <c r="AAZ241"/>
      <c r="ABA241"/>
      <c r="ABB241"/>
      <c r="ABC241"/>
      <c r="ABD241"/>
      <c r="ABE241"/>
      <c r="ABF241"/>
      <c r="ABG241"/>
      <c r="ABH241"/>
      <c r="ABI241"/>
      <c r="ABJ241"/>
      <c r="ABK241"/>
      <c r="ABL241"/>
      <c r="ABM241"/>
      <c r="ABN241"/>
      <c r="ABO241"/>
      <c r="ABP241"/>
      <c r="ABQ241"/>
      <c r="ABR241"/>
      <c r="ABS241"/>
      <c r="ABT241"/>
      <c r="ABU241"/>
      <c r="ABV241"/>
      <c r="ABW241"/>
      <c r="ABX241"/>
      <c r="ABY241"/>
      <c r="ABZ241"/>
      <c r="ACA241"/>
      <c r="ACB241"/>
      <c r="ACC241"/>
      <c r="ACD241"/>
      <c r="ACE241"/>
      <c r="ACF241"/>
      <c r="ACG241"/>
      <c r="ACH241"/>
      <c r="ACI241"/>
      <c r="ACJ241"/>
      <c r="ACK241"/>
      <c r="ACL241"/>
      <c r="ACM241"/>
      <c r="ACN241"/>
      <c r="ACO241"/>
      <c r="ACP241"/>
      <c r="ACQ241"/>
      <c r="ACR241"/>
      <c r="ACS241"/>
      <c r="ACT241"/>
      <c r="ACU241"/>
      <c r="ACV241"/>
      <c r="ACW241"/>
      <c r="ACX241"/>
      <c r="ACY241"/>
      <c r="ACZ241"/>
      <c r="ADA241"/>
      <c r="ADB241"/>
      <c r="ADC241"/>
      <c r="ADD241"/>
      <c r="ADE241"/>
      <c r="ADF241"/>
      <c r="ADG241"/>
      <c r="ADH241"/>
      <c r="ADI241"/>
      <c r="ADJ241"/>
      <c r="ADK241"/>
      <c r="ADL241"/>
      <c r="ADM241"/>
      <c r="ADN241"/>
      <c r="ADO241"/>
      <c r="ADP241"/>
      <c r="ADQ241"/>
      <c r="ADR241"/>
      <c r="ADS241"/>
      <c r="ADT241"/>
      <c r="ADU241"/>
      <c r="ADV241"/>
      <c r="ADW241"/>
      <c r="ADX241"/>
      <c r="ADY241"/>
      <c r="ADZ241"/>
      <c r="AEA241"/>
      <c r="AEB241"/>
      <c r="AEC241"/>
      <c r="AED241"/>
      <c r="AEE241"/>
      <c r="AEF241"/>
      <c r="AEG241"/>
      <c r="AEH241"/>
      <c r="AEI241"/>
      <c r="AEJ241"/>
      <c r="AEK241"/>
      <c r="AEL241"/>
      <c r="AEM241"/>
      <c r="AEN241"/>
      <c r="AEO241"/>
      <c r="AEP241"/>
      <c r="AEQ241"/>
      <c r="AER241"/>
      <c r="AES241"/>
      <c r="AET241"/>
      <c r="AEU241"/>
      <c r="AEV241"/>
      <c r="AEW241"/>
      <c r="AEX241"/>
      <c r="AEY241"/>
      <c r="AEZ241"/>
      <c r="AFA241"/>
      <c r="AFB241"/>
      <c r="AFC241"/>
      <c r="AFD241"/>
      <c r="AFE241"/>
      <c r="AFF241"/>
      <c r="AFG241"/>
      <c r="AFH241"/>
      <c r="AFI241"/>
      <c r="AFJ241"/>
      <c r="AFK241"/>
      <c r="AFL241"/>
      <c r="AFM241"/>
      <c r="AFN241"/>
      <c r="AFO241"/>
      <c r="AFP241"/>
      <c r="AFQ241"/>
      <c r="AFR241"/>
      <c r="AFS241"/>
      <c r="AFT241"/>
      <c r="AFU241"/>
      <c r="AFV241"/>
      <c r="AFW241"/>
      <c r="AFX241"/>
      <c r="AFY241"/>
      <c r="AFZ241"/>
      <c r="AGA241"/>
      <c r="AGB241"/>
      <c r="AGC241"/>
      <c r="AGD241"/>
      <c r="AGE241"/>
      <c r="AGF241"/>
      <c r="AGG241"/>
      <c r="AGH241"/>
      <c r="AGI241"/>
      <c r="AGJ241"/>
      <c r="AGK241"/>
      <c r="AGL241"/>
      <c r="AGM241"/>
      <c r="AGN241"/>
      <c r="AGO241"/>
      <c r="AGP241"/>
      <c r="AGQ241"/>
      <c r="AGR241"/>
      <c r="AGS241"/>
      <c r="AGT241"/>
      <c r="AGU241"/>
      <c r="AGV241"/>
      <c r="AGW241"/>
      <c r="AGX241"/>
      <c r="AGY241"/>
      <c r="AGZ241"/>
      <c r="AHA241"/>
      <c r="AHB241"/>
      <c r="AHC241"/>
      <c r="AHD241"/>
      <c r="AHE241"/>
      <c r="AHF241"/>
      <c r="AHG241"/>
      <c r="AHH241"/>
      <c r="AHI241"/>
      <c r="AHJ241"/>
      <c r="AHK241"/>
      <c r="AHL241"/>
      <c r="AHM241"/>
      <c r="AHN241"/>
      <c r="AHO241"/>
      <c r="AHP241"/>
      <c r="AHQ241"/>
      <c r="AHR241"/>
      <c r="AHS241"/>
      <c r="AHT241"/>
      <c r="AHU241"/>
      <c r="AHV241"/>
      <c r="AHW241"/>
      <c r="AHX241"/>
      <c r="AHY241"/>
      <c r="AHZ241"/>
      <c r="AIA241"/>
      <c r="AIB241"/>
      <c r="AIC241"/>
      <c r="AID241"/>
      <c r="AIE241"/>
      <c r="AIF241"/>
      <c r="AIG241"/>
      <c r="AIH241"/>
      <c r="AII241"/>
      <c r="AIJ241"/>
      <c r="AIK241"/>
      <c r="AIL241"/>
      <c r="AIM241"/>
      <c r="AIN241"/>
      <c r="AIO241"/>
      <c r="AIP241"/>
      <c r="AIQ241"/>
      <c r="AIR241"/>
      <c r="AIS241"/>
      <c r="AIT241"/>
      <c r="AIU241"/>
      <c r="AIV241"/>
      <c r="AIW241"/>
      <c r="AIX241"/>
      <c r="AIY241"/>
      <c r="AIZ241"/>
      <c r="AJA241"/>
      <c r="AJB241"/>
      <c r="AJC241"/>
      <c r="AJD241"/>
      <c r="AJE241"/>
      <c r="AJF241"/>
      <c r="AJG241"/>
      <c r="AJH241"/>
      <c r="AJI241"/>
      <c r="AJJ241"/>
      <c r="AJK241"/>
      <c r="AJL241"/>
      <c r="AJM241"/>
      <c r="AJN241"/>
      <c r="AJO241"/>
      <c r="AJP241"/>
      <c r="AJQ241"/>
      <c r="AJR241"/>
      <c r="AJS241"/>
      <c r="AJT241"/>
      <c r="AJU241"/>
      <c r="AJV241"/>
      <c r="AJW241"/>
      <c r="AJX241"/>
      <c r="AJY241"/>
      <c r="AJZ241"/>
      <c r="AKA241"/>
      <c r="AKB241"/>
      <c r="AKC241"/>
      <c r="AKD241"/>
      <c r="AKE241"/>
      <c r="AKF241"/>
      <c r="AKG241"/>
      <c r="AKH241"/>
      <c r="AKI241"/>
      <c r="AKJ241"/>
      <c r="AKK241"/>
      <c r="AKL241"/>
      <c r="AKM241"/>
      <c r="AKN241"/>
      <c r="AKO241"/>
      <c r="AKP241"/>
      <c r="AKQ241"/>
      <c r="AKR241"/>
      <c r="AKS241"/>
      <c r="AKT241"/>
      <c r="AKU241"/>
      <c r="AKV241"/>
      <c r="AKW241"/>
      <c r="AKX241"/>
      <c r="AKY241"/>
      <c r="AKZ241"/>
      <c r="ALA241"/>
      <c r="ALB241"/>
      <c r="ALC241"/>
      <c r="ALD241"/>
      <c r="ALE241"/>
      <c r="ALF241"/>
      <c r="ALG241"/>
      <c r="ALH241"/>
      <c r="ALI241"/>
      <c r="ALJ241"/>
      <c r="ALK241"/>
      <c r="ALL241"/>
      <c r="ALM241"/>
      <c r="ALN241"/>
      <c r="ALO241"/>
      <c r="ALP241"/>
      <c r="ALQ241"/>
      <c r="ALR241"/>
      <c r="ALS241"/>
      <c r="ALT241"/>
      <c r="ALU241"/>
      <c r="ALV241"/>
      <c r="ALW241"/>
      <c r="ALX241"/>
      <c r="ALY241"/>
      <c r="ALZ241"/>
      <c r="AMA241"/>
      <c r="AMB241"/>
      <c r="AMC241"/>
      <c r="AMD241"/>
      <c r="AME241"/>
      <c r="AMF241"/>
      <c r="AMG241"/>
      <c r="AMH241"/>
      <c r="AMI241"/>
      <c r="AMJ241"/>
      <c r="AMK241"/>
      <c r="AML241"/>
      <c r="AMM241"/>
      <c r="AMN241"/>
      <c r="AMO241"/>
    </row>
    <row r="242" spans="1:1029">
      <c r="A242" s="20" t="str">
        <f t="shared" si="44"/>
        <v>TaxParty</v>
      </c>
      <c r="B242" s="21" t="s">
        <v>1502</v>
      </c>
      <c r="C242" s="23" t="s">
        <v>1500</v>
      </c>
      <c r="D242" s="20"/>
      <c r="E242" s="20"/>
      <c r="F242" s="20" t="str">
        <f t="shared" si="45"/>
        <v>Tendering Terms. Tax_ Party</v>
      </c>
      <c r="G242" s="20"/>
      <c r="H242" s="20" t="s">
        <v>1721</v>
      </c>
      <c r="I242" s="20"/>
      <c r="J242" s="20"/>
      <c r="K242" s="20"/>
      <c r="L242" s="20" t="str">
        <f t="shared" si="46"/>
        <v>Tax_ Party</v>
      </c>
      <c r="M242" s="20" t="str">
        <f t="shared" si="47"/>
        <v>Tax_ Party</v>
      </c>
      <c r="N242" s="20"/>
      <c r="O242" s="20"/>
      <c r="P242" s="20" t="s">
        <v>1822</v>
      </c>
      <c r="Q242" s="22" t="s">
        <v>1702</v>
      </c>
      <c r="R242" s="20" t="s">
        <v>1507</v>
      </c>
      <c r="S242" s="23"/>
      <c r="T242" s="23"/>
      <c r="U242" s="23"/>
      <c r="V242" s="23"/>
      <c r="W242" s="23"/>
      <c r="X242" s="23"/>
      <c r="Y242" s="23" t="s">
        <v>1485</v>
      </c>
      <c r="Z242" s="23"/>
      <c r="AA242" s="23" t="s">
        <v>1486</v>
      </c>
      <c r="AB242" s="23"/>
      <c r="AC242" s="23"/>
      <c r="AD242" s="23"/>
      <c r="AE242" s="23" t="s">
        <v>36</v>
      </c>
      <c r="AF242" s="22">
        <v>20180228</v>
      </c>
      <c r="AG242"/>
      <c r="AH242"/>
      <c r="AI242"/>
      <c r="AJ242"/>
      <c r="AK242"/>
      <c r="AL242"/>
      <c r="AM242"/>
      <c r="AN242"/>
      <c r="AO242"/>
      <c r="AP242"/>
      <c r="AQ242"/>
      <c r="AR242"/>
      <c r="AS242"/>
      <c r="AT242"/>
      <c r="AU242"/>
      <c r="AV242"/>
      <c r="AW242"/>
      <c r="AX242"/>
      <c r="AY242"/>
      <c r="AZ242"/>
      <c r="BA242"/>
      <c r="BB242"/>
      <c r="BC242"/>
      <c r="BD242"/>
      <c r="BE242"/>
      <c r="BF242"/>
      <c r="BG242"/>
      <c r="BH242"/>
      <c r="BI242"/>
      <c r="BJ242"/>
      <c r="BK242"/>
      <c r="BL242"/>
      <c r="BM242"/>
      <c r="BN242"/>
      <c r="BO242"/>
      <c r="BP242"/>
      <c r="BQ242"/>
      <c r="BR242"/>
      <c r="BS242"/>
      <c r="BT242"/>
      <c r="BU242"/>
      <c r="BV242"/>
      <c r="BW242"/>
      <c r="BX242"/>
      <c r="BY242"/>
      <c r="BZ242"/>
      <c r="CA242"/>
      <c r="CB242"/>
      <c r="CC242"/>
      <c r="CD242"/>
      <c r="CE242"/>
      <c r="CF242"/>
      <c r="CG242"/>
      <c r="CH242"/>
      <c r="CI242"/>
      <c r="CJ242"/>
      <c r="CK242"/>
      <c r="CL242"/>
      <c r="CM242"/>
      <c r="CN242"/>
      <c r="CO242"/>
      <c r="CP242"/>
      <c r="CQ242"/>
      <c r="CR242"/>
      <c r="CS242"/>
      <c r="CT242"/>
      <c r="CU242"/>
      <c r="CV242"/>
      <c r="CW242"/>
      <c r="CX242"/>
      <c r="CY242"/>
      <c r="CZ242"/>
      <c r="DA242"/>
      <c r="DB242"/>
      <c r="DC242"/>
      <c r="DD242"/>
      <c r="DE242"/>
      <c r="DF242"/>
      <c r="DG242"/>
      <c r="DH242"/>
      <c r="DI242"/>
      <c r="DJ242"/>
      <c r="DK242"/>
      <c r="DL242"/>
      <c r="DM242"/>
      <c r="DN242"/>
      <c r="DO242"/>
      <c r="DP242"/>
      <c r="DQ242"/>
      <c r="DR242"/>
      <c r="DS242"/>
      <c r="DT242"/>
      <c r="DU242"/>
      <c r="DV242"/>
      <c r="DW242"/>
      <c r="DX242"/>
      <c r="DY242"/>
      <c r="DZ242"/>
      <c r="EA242"/>
      <c r="EB242"/>
      <c r="EC242"/>
      <c r="ED242"/>
      <c r="EE242"/>
      <c r="EF242"/>
      <c r="EG242"/>
      <c r="EH242"/>
      <c r="EI242"/>
      <c r="EJ242"/>
      <c r="EK242"/>
      <c r="EL242"/>
      <c r="EM242"/>
      <c r="EN242"/>
      <c r="EO242"/>
      <c r="EP242"/>
      <c r="EQ242"/>
      <c r="ER242"/>
      <c r="ES242"/>
      <c r="ET242"/>
      <c r="EU242"/>
      <c r="EV242"/>
      <c r="EW242"/>
      <c r="EX242"/>
      <c r="EY242"/>
      <c r="EZ242"/>
      <c r="FA242"/>
      <c r="FB242"/>
      <c r="FC242"/>
      <c r="FD242"/>
      <c r="FE242"/>
      <c r="FF242"/>
      <c r="FG242"/>
      <c r="FH242"/>
      <c r="FI242"/>
      <c r="FJ242"/>
      <c r="FK242"/>
      <c r="FL242"/>
      <c r="FM242"/>
      <c r="FN242"/>
      <c r="FO242"/>
      <c r="FP242"/>
      <c r="FQ242"/>
      <c r="FR242"/>
      <c r="FS242"/>
      <c r="FT242"/>
      <c r="FU242"/>
      <c r="FV242"/>
      <c r="FW242"/>
      <c r="FX242"/>
      <c r="FY242"/>
      <c r="FZ242"/>
      <c r="GA242"/>
      <c r="GB242"/>
      <c r="GC242"/>
      <c r="GD242"/>
      <c r="GE242"/>
      <c r="GF242"/>
      <c r="GG242"/>
      <c r="GH242"/>
      <c r="GI242"/>
      <c r="GJ242"/>
      <c r="GK242"/>
      <c r="GL242"/>
      <c r="GM242"/>
      <c r="GN242"/>
      <c r="GO242"/>
      <c r="GP242"/>
      <c r="GQ242"/>
      <c r="GR242"/>
      <c r="GS242"/>
      <c r="GT242"/>
      <c r="GU242"/>
      <c r="GV242"/>
      <c r="GW242"/>
      <c r="GX242"/>
      <c r="GY242"/>
      <c r="GZ242"/>
      <c r="HA242"/>
      <c r="HB242"/>
      <c r="HC242"/>
      <c r="HD242"/>
      <c r="HE242"/>
      <c r="HF242"/>
      <c r="HG242"/>
      <c r="HH242"/>
      <c r="HI242"/>
      <c r="HJ242"/>
      <c r="HK242"/>
      <c r="HL242"/>
      <c r="HM242"/>
      <c r="HN242"/>
      <c r="HO242"/>
      <c r="HP242"/>
      <c r="HQ242"/>
      <c r="HR242"/>
      <c r="HS242"/>
      <c r="HT242"/>
      <c r="HU242"/>
      <c r="HV242"/>
      <c r="HW242"/>
      <c r="HX242"/>
      <c r="HY242"/>
      <c r="HZ242"/>
      <c r="IA242"/>
      <c r="IB242"/>
      <c r="IC242"/>
      <c r="ID242"/>
      <c r="IE242"/>
      <c r="IF242"/>
      <c r="IG242"/>
      <c r="IH242"/>
      <c r="II242"/>
      <c r="IJ242"/>
      <c r="IK242"/>
      <c r="IL242"/>
      <c r="IM242"/>
      <c r="IN242"/>
      <c r="IO242"/>
      <c r="IP242"/>
      <c r="IQ242"/>
      <c r="IR242"/>
      <c r="IS242"/>
      <c r="IT242"/>
      <c r="IU242"/>
      <c r="IV242"/>
      <c r="IW242"/>
      <c r="IX242"/>
      <c r="IY242"/>
      <c r="IZ242"/>
      <c r="JA242"/>
      <c r="JB242"/>
      <c r="JC242"/>
      <c r="JD242"/>
      <c r="JE242"/>
      <c r="JF242"/>
      <c r="JG242"/>
      <c r="JH242"/>
      <c r="JI242"/>
      <c r="JJ242"/>
      <c r="JK242"/>
      <c r="JL242"/>
      <c r="JM242"/>
      <c r="JN242"/>
      <c r="JO242"/>
      <c r="JP242"/>
      <c r="JQ242"/>
      <c r="JR242"/>
      <c r="JS242"/>
      <c r="JT242"/>
      <c r="JU242"/>
      <c r="JV242"/>
      <c r="JW242"/>
      <c r="JX242"/>
      <c r="JY242"/>
      <c r="JZ242"/>
      <c r="KA242"/>
      <c r="KB242"/>
      <c r="KC242"/>
      <c r="KD242"/>
      <c r="KE242"/>
      <c r="KF242"/>
      <c r="KG242"/>
      <c r="KH242"/>
      <c r="KI242"/>
      <c r="KJ242"/>
      <c r="KK242"/>
      <c r="KL242"/>
      <c r="KM242"/>
      <c r="KN242"/>
      <c r="KO242"/>
      <c r="KP242"/>
      <c r="KQ242"/>
      <c r="KR242"/>
      <c r="KS242"/>
      <c r="KT242"/>
      <c r="KU242"/>
      <c r="KV242"/>
      <c r="KW242"/>
      <c r="KX242"/>
      <c r="KY242"/>
      <c r="KZ242"/>
      <c r="LA242"/>
      <c r="LB242"/>
      <c r="LC242"/>
      <c r="LD242"/>
      <c r="LE242"/>
      <c r="LF242"/>
      <c r="LG242"/>
      <c r="LH242"/>
      <c r="LI242"/>
      <c r="LJ242"/>
      <c r="LK242"/>
      <c r="LL242"/>
      <c r="LM242"/>
      <c r="LN242"/>
      <c r="LO242"/>
      <c r="LP242"/>
      <c r="LQ242"/>
      <c r="LR242"/>
      <c r="LS242"/>
      <c r="LT242"/>
      <c r="LU242"/>
      <c r="LV242"/>
      <c r="LW242"/>
      <c r="LX242"/>
      <c r="LY242"/>
      <c r="LZ242"/>
      <c r="MA242"/>
      <c r="MB242"/>
      <c r="MC242"/>
      <c r="MD242"/>
      <c r="ME242"/>
      <c r="MF242"/>
      <c r="MG242"/>
      <c r="MH242"/>
      <c r="MI242"/>
      <c r="MJ242"/>
      <c r="MK242"/>
      <c r="ML242"/>
      <c r="MM242"/>
      <c r="MN242"/>
      <c r="MO242"/>
      <c r="MP242"/>
      <c r="MQ242"/>
      <c r="MR242"/>
      <c r="MS242"/>
      <c r="MT242"/>
      <c r="MU242"/>
      <c r="MV242"/>
      <c r="MW242"/>
      <c r="MX242"/>
      <c r="MY242"/>
      <c r="MZ242"/>
      <c r="NA242"/>
      <c r="NB242"/>
      <c r="NC242"/>
      <c r="ND242"/>
      <c r="NE242"/>
      <c r="NF242"/>
      <c r="NG242"/>
      <c r="NH242"/>
      <c r="NI242"/>
      <c r="NJ242"/>
      <c r="NK242"/>
      <c r="NL242"/>
      <c r="NM242"/>
      <c r="NN242"/>
      <c r="NO242"/>
      <c r="NP242"/>
      <c r="NQ242"/>
      <c r="NR242"/>
      <c r="NS242"/>
      <c r="NT242"/>
      <c r="NU242"/>
      <c r="NV242"/>
      <c r="NW242"/>
      <c r="NX242"/>
      <c r="NY242"/>
      <c r="NZ242"/>
      <c r="OA242"/>
      <c r="OB242"/>
      <c r="OC242"/>
      <c r="OD242"/>
      <c r="OE242"/>
      <c r="OF242"/>
      <c r="OG242"/>
      <c r="OH242"/>
      <c r="OI242"/>
      <c r="OJ242"/>
      <c r="OK242"/>
      <c r="OL242"/>
      <c r="OM242"/>
      <c r="ON242"/>
      <c r="OO242"/>
      <c r="OP242"/>
      <c r="OQ242"/>
      <c r="OR242"/>
      <c r="OS242"/>
      <c r="OT242"/>
      <c r="OU242"/>
      <c r="OV242"/>
      <c r="OW242"/>
      <c r="OX242"/>
      <c r="OY242"/>
      <c r="OZ242"/>
      <c r="PA242"/>
      <c r="PB242"/>
      <c r="PC242"/>
      <c r="PD242"/>
      <c r="PE242"/>
      <c r="PF242"/>
      <c r="PG242"/>
      <c r="PH242"/>
      <c r="PI242"/>
      <c r="PJ242"/>
      <c r="PK242"/>
      <c r="PL242"/>
      <c r="PM242"/>
      <c r="PN242"/>
      <c r="PO242"/>
      <c r="PP242"/>
      <c r="PQ242"/>
      <c r="PR242"/>
      <c r="PS242"/>
      <c r="PT242"/>
      <c r="PU242"/>
      <c r="PV242"/>
      <c r="PW242"/>
      <c r="PX242"/>
      <c r="PY242"/>
      <c r="PZ242"/>
      <c r="QA242"/>
      <c r="QB242"/>
      <c r="QC242"/>
      <c r="QD242"/>
      <c r="QE242"/>
      <c r="QF242"/>
      <c r="QG242"/>
      <c r="QH242"/>
      <c r="QI242"/>
      <c r="QJ242"/>
      <c r="QK242"/>
      <c r="QL242"/>
      <c r="QM242"/>
      <c r="QN242"/>
      <c r="QO242"/>
      <c r="QP242"/>
      <c r="QQ242"/>
      <c r="QR242"/>
      <c r="QS242"/>
      <c r="QT242"/>
      <c r="QU242"/>
      <c r="QV242"/>
      <c r="QW242"/>
      <c r="QX242"/>
      <c r="QY242"/>
      <c r="QZ242"/>
      <c r="RA242"/>
      <c r="RB242"/>
      <c r="RC242"/>
      <c r="RD242"/>
      <c r="RE242"/>
      <c r="RF242"/>
      <c r="RG242"/>
      <c r="RH242"/>
      <c r="RI242"/>
      <c r="RJ242"/>
      <c r="RK242"/>
      <c r="RL242"/>
      <c r="RM242"/>
      <c r="RN242"/>
      <c r="RO242"/>
      <c r="RP242"/>
      <c r="RQ242"/>
      <c r="RR242"/>
      <c r="RS242"/>
      <c r="RT242"/>
      <c r="RU242"/>
      <c r="RV242"/>
      <c r="RW242"/>
      <c r="RX242"/>
      <c r="RY242"/>
      <c r="RZ242"/>
      <c r="SA242"/>
      <c r="SB242"/>
      <c r="SC242"/>
      <c r="SD242"/>
      <c r="SE242"/>
      <c r="SF242"/>
      <c r="SG242"/>
      <c r="SH242"/>
      <c r="SI242"/>
      <c r="SJ242"/>
      <c r="SK242"/>
      <c r="SL242"/>
      <c r="SM242"/>
      <c r="SN242"/>
      <c r="SO242"/>
      <c r="SP242"/>
      <c r="SQ242"/>
      <c r="SR242"/>
      <c r="SS242"/>
      <c r="ST242"/>
      <c r="SU242"/>
      <c r="SV242"/>
      <c r="SW242"/>
      <c r="SX242"/>
      <c r="SY242"/>
      <c r="SZ242"/>
      <c r="TA242"/>
      <c r="TB242"/>
      <c r="TC242"/>
      <c r="TD242"/>
      <c r="TE242"/>
      <c r="TF242"/>
      <c r="TG242"/>
      <c r="TH242"/>
      <c r="TI242"/>
      <c r="TJ242"/>
      <c r="TK242"/>
      <c r="TL242"/>
      <c r="TM242"/>
      <c r="TN242"/>
      <c r="TO242"/>
      <c r="TP242"/>
      <c r="TQ242"/>
      <c r="TR242"/>
      <c r="TS242"/>
      <c r="TT242"/>
      <c r="TU242"/>
      <c r="TV242"/>
      <c r="TW242"/>
      <c r="TX242"/>
      <c r="TY242"/>
      <c r="TZ242"/>
      <c r="UA242"/>
      <c r="UB242"/>
      <c r="UC242"/>
      <c r="UD242"/>
      <c r="UE242"/>
      <c r="UF242"/>
      <c r="UG242"/>
      <c r="UH242"/>
      <c r="UI242"/>
      <c r="UJ242"/>
      <c r="UK242"/>
      <c r="UL242"/>
      <c r="UM242"/>
      <c r="UN242"/>
      <c r="UO242"/>
      <c r="UP242"/>
      <c r="UQ242"/>
      <c r="UR242"/>
      <c r="US242"/>
      <c r="UT242"/>
      <c r="UU242"/>
      <c r="UV242"/>
      <c r="UW242"/>
      <c r="UX242"/>
      <c r="UY242"/>
      <c r="UZ242"/>
      <c r="VA242"/>
      <c r="VB242"/>
      <c r="VC242"/>
      <c r="VD242"/>
      <c r="VE242"/>
      <c r="VF242"/>
      <c r="VG242"/>
      <c r="VH242"/>
      <c r="VI242"/>
      <c r="VJ242"/>
      <c r="VK242"/>
      <c r="VL242"/>
      <c r="VM242"/>
      <c r="VN242"/>
      <c r="VO242"/>
      <c r="VP242"/>
      <c r="VQ242"/>
      <c r="VR242"/>
      <c r="VS242"/>
      <c r="VT242"/>
      <c r="VU242"/>
      <c r="VV242"/>
      <c r="VW242"/>
      <c r="VX242"/>
      <c r="VY242"/>
      <c r="VZ242"/>
      <c r="WA242"/>
      <c r="WB242"/>
      <c r="WC242"/>
      <c r="WD242"/>
      <c r="WE242"/>
      <c r="WF242"/>
      <c r="WG242"/>
      <c r="WH242"/>
      <c r="WI242"/>
      <c r="WJ242"/>
      <c r="WK242"/>
      <c r="WL242"/>
      <c r="WM242"/>
      <c r="WN242"/>
      <c r="WO242"/>
      <c r="WP242"/>
      <c r="WQ242"/>
      <c r="WR242"/>
      <c r="WS242"/>
      <c r="WT242"/>
      <c r="WU242"/>
      <c r="WV242"/>
      <c r="WW242"/>
      <c r="WX242"/>
      <c r="WY242"/>
      <c r="WZ242"/>
      <c r="XA242"/>
      <c r="XB242"/>
      <c r="XC242"/>
      <c r="XD242"/>
      <c r="XE242"/>
      <c r="XF242"/>
      <c r="XG242"/>
      <c r="XH242"/>
      <c r="XI242"/>
      <c r="XJ242"/>
      <c r="XK242"/>
      <c r="XL242"/>
      <c r="XM242"/>
      <c r="XN242"/>
      <c r="XO242"/>
      <c r="XP242"/>
      <c r="XQ242"/>
      <c r="XR242"/>
      <c r="XS242"/>
      <c r="XT242"/>
      <c r="XU242"/>
      <c r="XV242"/>
      <c r="XW242"/>
      <c r="XX242"/>
      <c r="XY242"/>
      <c r="XZ242"/>
      <c r="YA242"/>
      <c r="YB242"/>
      <c r="YC242"/>
      <c r="YD242"/>
      <c r="YE242"/>
      <c r="YF242"/>
      <c r="YG242"/>
      <c r="YH242"/>
      <c r="YI242"/>
      <c r="YJ242"/>
      <c r="YK242"/>
      <c r="YL242"/>
      <c r="YM242"/>
      <c r="YN242"/>
      <c r="YO242"/>
      <c r="YP242"/>
      <c r="YQ242"/>
      <c r="YR242"/>
      <c r="YS242"/>
      <c r="YT242"/>
      <c r="YU242"/>
      <c r="YV242"/>
      <c r="YW242"/>
      <c r="YX242"/>
      <c r="YY242"/>
      <c r="YZ242"/>
      <c r="ZA242"/>
      <c r="ZB242"/>
      <c r="ZC242"/>
      <c r="ZD242"/>
      <c r="ZE242"/>
      <c r="ZF242"/>
      <c r="ZG242"/>
      <c r="ZH242"/>
      <c r="ZI242"/>
      <c r="ZJ242"/>
      <c r="ZK242"/>
      <c r="ZL242"/>
      <c r="ZM242"/>
      <c r="ZN242"/>
      <c r="ZO242"/>
      <c r="ZP242"/>
      <c r="ZQ242"/>
      <c r="ZR242"/>
      <c r="ZS242"/>
      <c r="ZT242"/>
      <c r="ZU242"/>
      <c r="ZV242"/>
      <c r="ZW242"/>
      <c r="ZX242"/>
      <c r="ZY242"/>
      <c r="ZZ242"/>
      <c r="AAA242"/>
      <c r="AAB242"/>
      <c r="AAC242"/>
      <c r="AAD242"/>
      <c r="AAE242"/>
      <c r="AAF242"/>
      <c r="AAG242"/>
      <c r="AAH242"/>
      <c r="AAI242"/>
      <c r="AAJ242"/>
      <c r="AAK242"/>
      <c r="AAL242"/>
      <c r="AAM242"/>
      <c r="AAN242"/>
      <c r="AAO242"/>
      <c r="AAP242"/>
      <c r="AAQ242"/>
      <c r="AAR242"/>
      <c r="AAS242"/>
      <c r="AAT242"/>
      <c r="AAU242"/>
      <c r="AAV242"/>
      <c r="AAW242"/>
      <c r="AAX242"/>
      <c r="AAY242"/>
      <c r="AAZ242"/>
      <c r="ABA242"/>
      <c r="ABB242"/>
      <c r="ABC242"/>
      <c r="ABD242"/>
      <c r="ABE242"/>
      <c r="ABF242"/>
      <c r="ABG242"/>
      <c r="ABH242"/>
      <c r="ABI242"/>
      <c r="ABJ242"/>
      <c r="ABK242"/>
      <c r="ABL242"/>
      <c r="ABM242"/>
      <c r="ABN242"/>
      <c r="ABO242"/>
      <c r="ABP242"/>
      <c r="ABQ242"/>
      <c r="ABR242"/>
      <c r="ABS242"/>
      <c r="ABT242"/>
      <c r="ABU242"/>
      <c r="ABV242"/>
      <c r="ABW242"/>
      <c r="ABX242"/>
      <c r="ABY242"/>
      <c r="ABZ242"/>
      <c r="ACA242"/>
      <c r="ACB242"/>
      <c r="ACC242"/>
      <c r="ACD242"/>
      <c r="ACE242"/>
      <c r="ACF242"/>
      <c r="ACG242"/>
      <c r="ACH242"/>
      <c r="ACI242"/>
      <c r="ACJ242"/>
      <c r="ACK242"/>
      <c r="ACL242"/>
      <c r="ACM242"/>
      <c r="ACN242"/>
      <c r="ACO242"/>
      <c r="ACP242"/>
      <c r="ACQ242"/>
      <c r="ACR242"/>
      <c r="ACS242"/>
      <c r="ACT242"/>
      <c r="ACU242"/>
      <c r="ACV242"/>
      <c r="ACW242"/>
      <c r="ACX242"/>
      <c r="ACY242"/>
      <c r="ACZ242"/>
      <c r="ADA242"/>
      <c r="ADB242"/>
      <c r="ADC242"/>
      <c r="ADD242"/>
      <c r="ADE242"/>
      <c r="ADF242"/>
      <c r="ADG242"/>
      <c r="ADH242"/>
      <c r="ADI242"/>
      <c r="ADJ242"/>
      <c r="ADK242"/>
      <c r="ADL242"/>
      <c r="ADM242"/>
      <c r="ADN242"/>
      <c r="ADO242"/>
      <c r="ADP242"/>
      <c r="ADQ242"/>
      <c r="ADR242"/>
      <c r="ADS242"/>
      <c r="ADT242"/>
      <c r="ADU242"/>
      <c r="ADV242"/>
      <c r="ADW242"/>
      <c r="ADX242"/>
      <c r="ADY242"/>
      <c r="ADZ242"/>
      <c r="AEA242"/>
      <c r="AEB242"/>
      <c r="AEC242"/>
      <c r="AED242"/>
      <c r="AEE242"/>
      <c r="AEF242"/>
      <c r="AEG242"/>
      <c r="AEH242"/>
      <c r="AEI242"/>
      <c r="AEJ242"/>
      <c r="AEK242"/>
      <c r="AEL242"/>
      <c r="AEM242"/>
      <c r="AEN242"/>
      <c r="AEO242"/>
      <c r="AEP242"/>
      <c r="AEQ242"/>
      <c r="AER242"/>
      <c r="AES242"/>
      <c r="AET242"/>
      <c r="AEU242"/>
      <c r="AEV242"/>
      <c r="AEW242"/>
      <c r="AEX242"/>
      <c r="AEY242"/>
      <c r="AEZ242"/>
      <c r="AFA242"/>
      <c r="AFB242"/>
      <c r="AFC242"/>
      <c r="AFD242"/>
      <c r="AFE242"/>
      <c r="AFF242"/>
      <c r="AFG242"/>
      <c r="AFH242"/>
      <c r="AFI242"/>
      <c r="AFJ242"/>
      <c r="AFK242"/>
      <c r="AFL242"/>
      <c r="AFM242"/>
      <c r="AFN242"/>
      <c r="AFO242"/>
      <c r="AFP242"/>
      <c r="AFQ242"/>
      <c r="AFR242"/>
      <c r="AFS242"/>
      <c r="AFT242"/>
      <c r="AFU242"/>
      <c r="AFV242"/>
      <c r="AFW242"/>
      <c r="AFX242"/>
      <c r="AFY242"/>
      <c r="AFZ242"/>
      <c r="AGA242"/>
      <c r="AGB242"/>
      <c r="AGC242"/>
      <c r="AGD242"/>
      <c r="AGE242"/>
      <c r="AGF242"/>
      <c r="AGG242"/>
      <c r="AGH242"/>
      <c r="AGI242"/>
      <c r="AGJ242"/>
      <c r="AGK242"/>
      <c r="AGL242"/>
      <c r="AGM242"/>
      <c r="AGN242"/>
      <c r="AGO242"/>
      <c r="AGP242"/>
      <c r="AGQ242"/>
      <c r="AGR242"/>
      <c r="AGS242"/>
      <c r="AGT242"/>
      <c r="AGU242"/>
      <c r="AGV242"/>
      <c r="AGW242"/>
      <c r="AGX242"/>
      <c r="AGY242"/>
      <c r="AGZ242"/>
      <c r="AHA242"/>
      <c r="AHB242"/>
      <c r="AHC242"/>
      <c r="AHD242"/>
      <c r="AHE242"/>
      <c r="AHF242"/>
      <c r="AHG242"/>
      <c r="AHH242"/>
      <c r="AHI242"/>
      <c r="AHJ242"/>
      <c r="AHK242"/>
      <c r="AHL242"/>
      <c r="AHM242"/>
      <c r="AHN242"/>
      <c r="AHO242"/>
      <c r="AHP242"/>
      <c r="AHQ242"/>
      <c r="AHR242"/>
      <c r="AHS242"/>
      <c r="AHT242"/>
      <c r="AHU242"/>
      <c r="AHV242"/>
      <c r="AHW242"/>
      <c r="AHX242"/>
      <c r="AHY242"/>
      <c r="AHZ242"/>
      <c r="AIA242"/>
      <c r="AIB242"/>
      <c r="AIC242"/>
      <c r="AID242"/>
      <c r="AIE242"/>
      <c r="AIF242"/>
      <c r="AIG242"/>
      <c r="AIH242"/>
      <c r="AII242"/>
      <c r="AIJ242"/>
      <c r="AIK242"/>
      <c r="AIL242"/>
      <c r="AIM242"/>
      <c r="AIN242"/>
      <c r="AIO242"/>
      <c r="AIP242"/>
      <c r="AIQ242"/>
      <c r="AIR242"/>
      <c r="AIS242"/>
      <c r="AIT242"/>
      <c r="AIU242"/>
      <c r="AIV242"/>
      <c r="AIW242"/>
      <c r="AIX242"/>
      <c r="AIY242"/>
      <c r="AIZ242"/>
      <c r="AJA242"/>
      <c r="AJB242"/>
      <c r="AJC242"/>
      <c r="AJD242"/>
      <c r="AJE242"/>
      <c r="AJF242"/>
      <c r="AJG242"/>
      <c r="AJH242"/>
      <c r="AJI242"/>
      <c r="AJJ242"/>
      <c r="AJK242"/>
      <c r="AJL242"/>
      <c r="AJM242"/>
      <c r="AJN242"/>
      <c r="AJO242"/>
      <c r="AJP242"/>
      <c r="AJQ242"/>
      <c r="AJR242"/>
      <c r="AJS242"/>
      <c r="AJT242"/>
      <c r="AJU242"/>
      <c r="AJV242"/>
      <c r="AJW242"/>
      <c r="AJX242"/>
      <c r="AJY242"/>
      <c r="AJZ242"/>
      <c r="AKA242"/>
      <c r="AKB242"/>
      <c r="AKC242"/>
      <c r="AKD242"/>
      <c r="AKE242"/>
      <c r="AKF242"/>
      <c r="AKG242"/>
      <c r="AKH242"/>
      <c r="AKI242"/>
      <c r="AKJ242"/>
      <c r="AKK242"/>
      <c r="AKL242"/>
      <c r="AKM242"/>
      <c r="AKN242"/>
      <c r="AKO242"/>
      <c r="AKP242"/>
      <c r="AKQ242"/>
      <c r="AKR242"/>
      <c r="AKS242"/>
      <c r="AKT242"/>
      <c r="AKU242"/>
      <c r="AKV242"/>
      <c r="AKW242"/>
      <c r="AKX242"/>
      <c r="AKY242"/>
      <c r="AKZ242"/>
      <c r="ALA242"/>
      <c r="ALB242"/>
      <c r="ALC242"/>
      <c r="ALD242"/>
      <c r="ALE242"/>
      <c r="ALF242"/>
      <c r="ALG242"/>
      <c r="ALH242"/>
      <c r="ALI242"/>
      <c r="ALJ242"/>
      <c r="ALK242"/>
      <c r="ALL242"/>
      <c r="ALM242"/>
      <c r="ALN242"/>
      <c r="ALO242"/>
      <c r="ALP242"/>
      <c r="ALQ242"/>
      <c r="ALR242"/>
      <c r="ALS242"/>
      <c r="ALT242"/>
      <c r="ALU242"/>
      <c r="ALV242"/>
      <c r="ALW242"/>
      <c r="ALX242"/>
      <c r="ALY242"/>
      <c r="ALZ242"/>
      <c r="AMA242"/>
      <c r="AMB242"/>
      <c r="AMC242"/>
      <c r="AMD242"/>
      <c r="AME242"/>
      <c r="AMF242"/>
      <c r="AMG242"/>
      <c r="AMH242"/>
      <c r="AMI242"/>
      <c r="AMJ242"/>
      <c r="AMK242"/>
      <c r="AML242"/>
      <c r="AMM242"/>
      <c r="AMN242"/>
      <c r="AMO242"/>
    </row>
    <row r="243" spans="1:1029">
      <c r="A243" s="20" t="str">
        <f t="shared" si="44"/>
        <v>EmploymentParty</v>
      </c>
      <c r="B243" s="21" t="s">
        <v>1502</v>
      </c>
      <c r="C243" s="23" t="s">
        <v>1500</v>
      </c>
      <c r="D243" s="20"/>
      <c r="E243" s="20"/>
      <c r="F243" s="20" t="str">
        <f t="shared" si="45"/>
        <v>Tendering Terms. Employment_ Party</v>
      </c>
      <c r="G243" s="20"/>
      <c r="H243" s="20" t="s">
        <v>1721</v>
      </c>
      <c r="I243" s="20"/>
      <c r="J243" s="20"/>
      <c r="K243" s="20"/>
      <c r="L243" s="20" t="str">
        <f t="shared" si="46"/>
        <v>Employment_ Party</v>
      </c>
      <c r="M243" s="20" t="str">
        <f t="shared" si="47"/>
        <v>Employment_ Party</v>
      </c>
      <c r="N243" s="20"/>
      <c r="O243" s="20"/>
      <c r="P243" s="20" t="s">
        <v>1823</v>
      </c>
      <c r="Q243" s="22" t="s">
        <v>1702</v>
      </c>
      <c r="R243" s="20" t="s">
        <v>1507</v>
      </c>
      <c r="S243" s="23"/>
      <c r="T243" s="23"/>
      <c r="U243" s="23"/>
      <c r="V243" s="23"/>
      <c r="W243" s="23"/>
      <c r="X243" s="23"/>
      <c r="Y243" s="23" t="s">
        <v>1485</v>
      </c>
      <c r="Z243" s="23"/>
      <c r="AA243" s="23" t="s">
        <v>1486</v>
      </c>
      <c r="AB243" s="23"/>
      <c r="AC243" s="23"/>
      <c r="AD243" s="23"/>
      <c r="AE243" s="23" t="s">
        <v>36</v>
      </c>
      <c r="AF243" s="22">
        <v>20180228</v>
      </c>
      <c r="AG243"/>
      <c r="AH243"/>
      <c r="AI243"/>
      <c r="AJ243"/>
      <c r="AK243"/>
      <c r="AL243"/>
      <c r="AM243"/>
      <c r="AN243"/>
      <c r="AO243"/>
      <c r="AP243"/>
      <c r="AQ243"/>
      <c r="AR243"/>
      <c r="AS243"/>
      <c r="AT243"/>
      <c r="AU243"/>
      <c r="AV243"/>
      <c r="AW243"/>
      <c r="AX243"/>
      <c r="AY243"/>
      <c r="AZ243"/>
      <c r="BA243"/>
      <c r="BB243"/>
      <c r="BC243"/>
      <c r="BD243"/>
      <c r="BE243"/>
      <c r="BF243"/>
      <c r="BG243"/>
      <c r="BH243"/>
      <c r="BI243"/>
      <c r="BJ243"/>
      <c r="BK243"/>
      <c r="BL243"/>
      <c r="BM243"/>
      <c r="BN243"/>
      <c r="BO243"/>
      <c r="BP243"/>
      <c r="BQ243"/>
      <c r="BR243"/>
      <c r="BS243"/>
      <c r="BT243"/>
      <c r="BU243"/>
      <c r="BV243"/>
      <c r="BW243"/>
      <c r="BX243"/>
      <c r="BY243"/>
      <c r="BZ243"/>
      <c r="CA243"/>
      <c r="CB243"/>
      <c r="CC243"/>
      <c r="CD243"/>
      <c r="CE243"/>
      <c r="CF243"/>
      <c r="CG243"/>
      <c r="CH243"/>
      <c r="CI243"/>
      <c r="CJ243"/>
      <c r="CK243"/>
      <c r="CL243"/>
      <c r="CM243"/>
      <c r="CN243"/>
      <c r="CO243"/>
      <c r="CP243"/>
      <c r="CQ243"/>
      <c r="CR243"/>
      <c r="CS243"/>
      <c r="CT243"/>
      <c r="CU243"/>
      <c r="CV243"/>
      <c r="CW243"/>
      <c r="CX243"/>
      <c r="CY243"/>
      <c r="CZ243"/>
      <c r="DA243"/>
      <c r="DB243"/>
      <c r="DC243"/>
      <c r="DD243"/>
      <c r="DE243"/>
      <c r="DF243"/>
      <c r="DG243"/>
      <c r="DH243"/>
      <c r="DI243"/>
      <c r="DJ243"/>
      <c r="DK243"/>
      <c r="DL243"/>
      <c r="DM243"/>
      <c r="DN243"/>
      <c r="DO243"/>
      <c r="DP243"/>
      <c r="DQ243"/>
      <c r="DR243"/>
      <c r="DS243"/>
      <c r="DT243"/>
      <c r="DU243"/>
      <c r="DV243"/>
      <c r="DW243"/>
      <c r="DX243"/>
      <c r="DY243"/>
      <c r="DZ243"/>
      <c r="EA243"/>
      <c r="EB243"/>
      <c r="EC243"/>
      <c r="ED243"/>
      <c r="EE243"/>
      <c r="EF243"/>
      <c r="EG243"/>
      <c r="EH243"/>
      <c r="EI243"/>
      <c r="EJ243"/>
      <c r="EK243"/>
      <c r="EL243"/>
      <c r="EM243"/>
      <c r="EN243"/>
      <c r="EO243"/>
      <c r="EP243"/>
      <c r="EQ243"/>
      <c r="ER243"/>
      <c r="ES243"/>
      <c r="ET243"/>
      <c r="EU243"/>
      <c r="EV243"/>
      <c r="EW243"/>
      <c r="EX243"/>
      <c r="EY243"/>
      <c r="EZ243"/>
      <c r="FA243"/>
      <c r="FB243"/>
      <c r="FC243"/>
      <c r="FD243"/>
      <c r="FE243"/>
      <c r="FF243"/>
      <c r="FG243"/>
      <c r="FH243"/>
      <c r="FI243"/>
      <c r="FJ243"/>
      <c r="FK243"/>
      <c r="FL243"/>
      <c r="FM243"/>
      <c r="FN243"/>
      <c r="FO243"/>
      <c r="FP243"/>
      <c r="FQ243"/>
      <c r="FR243"/>
      <c r="FS243"/>
      <c r="FT243"/>
      <c r="FU243"/>
      <c r="FV243"/>
      <c r="FW243"/>
      <c r="FX243"/>
      <c r="FY243"/>
      <c r="FZ243"/>
      <c r="GA243"/>
      <c r="GB243"/>
      <c r="GC243"/>
      <c r="GD243"/>
      <c r="GE243"/>
      <c r="GF243"/>
      <c r="GG243"/>
      <c r="GH243"/>
      <c r="GI243"/>
      <c r="GJ243"/>
      <c r="GK243"/>
      <c r="GL243"/>
      <c r="GM243"/>
      <c r="GN243"/>
      <c r="GO243"/>
      <c r="GP243"/>
      <c r="GQ243"/>
      <c r="GR243"/>
      <c r="GS243"/>
      <c r="GT243"/>
      <c r="GU243"/>
      <c r="GV243"/>
      <c r="GW243"/>
      <c r="GX243"/>
      <c r="GY243"/>
      <c r="GZ243"/>
      <c r="HA243"/>
      <c r="HB243"/>
      <c r="HC243"/>
      <c r="HD243"/>
      <c r="HE243"/>
      <c r="HF243"/>
      <c r="HG243"/>
      <c r="HH243"/>
      <c r="HI243"/>
      <c r="HJ243"/>
      <c r="HK243"/>
      <c r="HL243"/>
      <c r="HM243"/>
      <c r="HN243"/>
      <c r="HO243"/>
      <c r="HP243"/>
      <c r="HQ243"/>
      <c r="HR243"/>
      <c r="HS243"/>
      <c r="HT243"/>
      <c r="HU243"/>
      <c r="HV243"/>
      <c r="HW243"/>
      <c r="HX243"/>
      <c r="HY243"/>
      <c r="HZ243"/>
      <c r="IA243"/>
      <c r="IB243"/>
      <c r="IC243"/>
      <c r="ID243"/>
      <c r="IE243"/>
      <c r="IF243"/>
      <c r="IG243"/>
      <c r="IH243"/>
      <c r="II243"/>
      <c r="IJ243"/>
      <c r="IK243"/>
      <c r="IL243"/>
      <c r="IM243"/>
      <c r="IN243"/>
      <c r="IO243"/>
      <c r="IP243"/>
      <c r="IQ243"/>
      <c r="IR243"/>
      <c r="IS243"/>
      <c r="IT243"/>
      <c r="IU243"/>
      <c r="IV243"/>
      <c r="IW243"/>
      <c r="IX243"/>
      <c r="IY243"/>
      <c r="IZ243"/>
      <c r="JA243"/>
      <c r="JB243"/>
      <c r="JC243"/>
      <c r="JD243"/>
      <c r="JE243"/>
      <c r="JF243"/>
      <c r="JG243"/>
      <c r="JH243"/>
      <c r="JI243"/>
      <c r="JJ243"/>
      <c r="JK243"/>
      <c r="JL243"/>
      <c r="JM243"/>
      <c r="JN243"/>
      <c r="JO243"/>
      <c r="JP243"/>
      <c r="JQ243"/>
      <c r="JR243"/>
      <c r="JS243"/>
      <c r="JT243"/>
      <c r="JU243"/>
      <c r="JV243"/>
      <c r="JW243"/>
      <c r="JX243"/>
      <c r="JY243"/>
      <c r="JZ243"/>
      <c r="KA243"/>
      <c r="KB243"/>
      <c r="KC243"/>
      <c r="KD243"/>
      <c r="KE243"/>
      <c r="KF243"/>
      <c r="KG243"/>
      <c r="KH243"/>
      <c r="KI243"/>
      <c r="KJ243"/>
      <c r="KK243"/>
      <c r="KL243"/>
      <c r="KM243"/>
      <c r="KN243"/>
      <c r="KO243"/>
      <c r="KP243"/>
      <c r="KQ243"/>
      <c r="KR243"/>
      <c r="KS243"/>
      <c r="KT243"/>
      <c r="KU243"/>
      <c r="KV243"/>
      <c r="KW243"/>
      <c r="KX243"/>
      <c r="KY243"/>
      <c r="KZ243"/>
      <c r="LA243"/>
      <c r="LB243"/>
      <c r="LC243"/>
      <c r="LD243"/>
      <c r="LE243"/>
      <c r="LF243"/>
      <c r="LG243"/>
      <c r="LH243"/>
      <c r="LI243"/>
      <c r="LJ243"/>
      <c r="LK243"/>
      <c r="LL243"/>
      <c r="LM243"/>
      <c r="LN243"/>
      <c r="LO243"/>
      <c r="LP243"/>
      <c r="LQ243"/>
      <c r="LR243"/>
      <c r="LS243"/>
      <c r="LT243"/>
      <c r="LU243"/>
      <c r="LV243"/>
      <c r="LW243"/>
      <c r="LX243"/>
      <c r="LY243"/>
      <c r="LZ243"/>
      <c r="MA243"/>
      <c r="MB243"/>
      <c r="MC243"/>
      <c r="MD243"/>
      <c r="ME243"/>
      <c r="MF243"/>
      <c r="MG243"/>
      <c r="MH243"/>
      <c r="MI243"/>
      <c r="MJ243"/>
      <c r="MK243"/>
      <c r="ML243"/>
      <c r="MM243"/>
      <c r="MN243"/>
      <c r="MO243"/>
      <c r="MP243"/>
      <c r="MQ243"/>
      <c r="MR243"/>
      <c r="MS243"/>
      <c r="MT243"/>
      <c r="MU243"/>
      <c r="MV243"/>
      <c r="MW243"/>
      <c r="MX243"/>
      <c r="MY243"/>
      <c r="MZ243"/>
      <c r="NA243"/>
      <c r="NB243"/>
      <c r="NC243"/>
      <c r="ND243"/>
      <c r="NE243"/>
      <c r="NF243"/>
      <c r="NG243"/>
      <c r="NH243"/>
      <c r="NI243"/>
      <c r="NJ243"/>
      <c r="NK243"/>
      <c r="NL243"/>
      <c r="NM243"/>
      <c r="NN243"/>
      <c r="NO243"/>
      <c r="NP243"/>
      <c r="NQ243"/>
      <c r="NR243"/>
      <c r="NS243"/>
      <c r="NT243"/>
      <c r="NU243"/>
      <c r="NV243"/>
      <c r="NW243"/>
      <c r="NX243"/>
      <c r="NY243"/>
      <c r="NZ243"/>
      <c r="OA243"/>
      <c r="OB243"/>
      <c r="OC243"/>
      <c r="OD243"/>
      <c r="OE243"/>
      <c r="OF243"/>
      <c r="OG243"/>
      <c r="OH243"/>
      <c r="OI243"/>
      <c r="OJ243"/>
      <c r="OK243"/>
      <c r="OL243"/>
      <c r="OM243"/>
      <c r="ON243"/>
      <c r="OO243"/>
      <c r="OP243"/>
      <c r="OQ243"/>
      <c r="OR243"/>
      <c r="OS243"/>
      <c r="OT243"/>
      <c r="OU243"/>
      <c r="OV243"/>
      <c r="OW243"/>
      <c r="OX243"/>
      <c r="OY243"/>
      <c r="OZ243"/>
      <c r="PA243"/>
      <c r="PB243"/>
      <c r="PC243"/>
      <c r="PD243"/>
      <c r="PE243"/>
      <c r="PF243"/>
      <c r="PG243"/>
      <c r="PH243"/>
      <c r="PI243"/>
      <c r="PJ243"/>
      <c r="PK243"/>
      <c r="PL243"/>
      <c r="PM243"/>
      <c r="PN243"/>
      <c r="PO243"/>
      <c r="PP243"/>
      <c r="PQ243"/>
      <c r="PR243"/>
      <c r="PS243"/>
      <c r="PT243"/>
      <c r="PU243"/>
      <c r="PV243"/>
      <c r="PW243"/>
      <c r="PX243"/>
      <c r="PY243"/>
      <c r="PZ243"/>
      <c r="QA243"/>
      <c r="QB243"/>
      <c r="QC243"/>
      <c r="QD243"/>
      <c r="QE243"/>
      <c r="QF243"/>
      <c r="QG243"/>
      <c r="QH243"/>
      <c r="QI243"/>
      <c r="QJ243"/>
      <c r="QK243"/>
      <c r="QL243"/>
      <c r="QM243"/>
      <c r="QN243"/>
      <c r="QO243"/>
      <c r="QP243"/>
      <c r="QQ243"/>
      <c r="QR243"/>
      <c r="QS243"/>
      <c r="QT243"/>
      <c r="QU243"/>
      <c r="QV243"/>
      <c r="QW243"/>
      <c r="QX243"/>
      <c r="QY243"/>
      <c r="QZ243"/>
      <c r="RA243"/>
      <c r="RB243"/>
      <c r="RC243"/>
      <c r="RD243"/>
      <c r="RE243"/>
      <c r="RF243"/>
      <c r="RG243"/>
      <c r="RH243"/>
      <c r="RI243"/>
      <c r="RJ243"/>
      <c r="RK243"/>
      <c r="RL243"/>
      <c r="RM243"/>
      <c r="RN243"/>
      <c r="RO243"/>
      <c r="RP243"/>
      <c r="RQ243"/>
      <c r="RR243"/>
      <c r="RS243"/>
      <c r="RT243"/>
      <c r="RU243"/>
      <c r="RV243"/>
      <c r="RW243"/>
      <c r="RX243"/>
      <c r="RY243"/>
      <c r="RZ243"/>
      <c r="SA243"/>
      <c r="SB243"/>
      <c r="SC243"/>
      <c r="SD243"/>
      <c r="SE243"/>
      <c r="SF243"/>
      <c r="SG243"/>
      <c r="SH243"/>
      <c r="SI243"/>
      <c r="SJ243"/>
      <c r="SK243"/>
      <c r="SL243"/>
      <c r="SM243"/>
      <c r="SN243"/>
      <c r="SO243"/>
      <c r="SP243"/>
      <c r="SQ243"/>
      <c r="SR243"/>
      <c r="SS243"/>
      <c r="ST243"/>
      <c r="SU243"/>
      <c r="SV243"/>
      <c r="SW243"/>
      <c r="SX243"/>
      <c r="SY243"/>
      <c r="SZ243"/>
      <c r="TA243"/>
      <c r="TB243"/>
      <c r="TC243"/>
      <c r="TD243"/>
      <c r="TE243"/>
      <c r="TF243"/>
      <c r="TG243"/>
      <c r="TH243"/>
      <c r="TI243"/>
      <c r="TJ243"/>
      <c r="TK243"/>
      <c r="TL243"/>
      <c r="TM243"/>
      <c r="TN243"/>
      <c r="TO243"/>
      <c r="TP243"/>
      <c r="TQ243"/>
      <c r="TR243"/>
      <c r="TS243"/>
      <c r="TT243"/>
      <c r="TU243"/>
      <c r="TV243"/>
      <c r="TW243"/>
      <c r="TX243"/>
      <c r="TY243"/>
      <c r="TZ243"/>
      <c r="UA243"/>
      <c r="UB243"/>
      <c r="UC243"/>
      <c r="UD243"/>
      <c r="UE243"/>
      <c r="UF243"/>
      <c r="UG243"/>
      <c r="UH243"/>
      <c r="UI243"/>
      <c r="UJ243"/>
      <c r="UK243"/>
      <c r="UL243"/>
      <c r="UM243"/>
      <c r="UN243"/>
      <c r="UO243"/>
      <c r="UP243"/>
      <c r="UQ243"/>
      <c r="UR243"/>
      <c r="US243"/>
      <c r="UT243"/>
      <c r="UU243"/>
      <c r="UV243"/>
      <c r="UW243"/>
      <c r="UX243"/>
      <c r="UY243"/>
      <c r="UZ243"/>
      <c r="VA243"/>
      <c r="VB243"/>
      <c r="VC243"/>
      <c r="VD243"/>
      <c r="VE243"/>
      <c r="VF243"/>
      <c r="VG243"/>
      <c r="VH243"/>
      <c r="VI243"/>
      <c r="VJ243"/>
      <c r="VK243"/>
      <c r="VL243"/>
      <c r="VM243"/>
      <c r="VN243"/>
      <c r="VO243"/>
      <c r="VP243"/>
      <c r="VQ243"/>
      <c r="VR243"/>
      <c r="VS243"/>
      <c r="VT243"/>
      <c r="VU243"/>
      <c r="VV243"/>
      <c r="VW243"/>
      <c r="VX243"/>
      <c r="VY243"/>
      <c r="VZ243"/>
      <c r="WA243"/>
      <c r="WB243"/>
      <c r="WC243"/>
      <c r="WD243"/>
      <c r="WE243"/>
      <c r="WF243"/>
      <c r="WG243"/>
      <c r="WH243"/>
      <c r="WI243"/>
      <c r="WJ243"/>
      <c r="WK243"/>
      <c r="WL243"/>
      <c r="WM243"/>
      <c r="WN243"/>
      <c r="WO243"/>
      <c r="WP243"/>
      <c r="WQ243"/>
      <c r="WR243"/>
      <c r="WS243"/>
      <c r="WT243"/>
      <c r="WU243"/>
      <c r="WV243"/>
      <c r="WW243"/>
      <c r="WX243"/>
      <c r="WY243"/>
      <c r="WZ243"/>
      <c r="XA243"/>
      <c r="XB243"/>
      <c r="XC243"/>
      <c r="XD243"/>
      <c r="XE243"/>
      <c r="XF243"/>
      <c r="XG243"/>
      <c r="XH243"/>
      <c r="XI243"/>
      <c r="XJ243"/>
      <c r="XK243"/>
      <c r="XL243"/>
      <c r="XM243"/>
      <c r="XN243"/>
      <c r="XO243"/>
      <c r="XP243"/>
      <c r="XQ243"/>
      <c r="XR243"/>
      <c r="XS243"/>
      <c r="XT243"/>
      <c r="XU243"/>
      <c r="XV243"/>
      <c r="XW243"/>
      <c r="XX243"/>
      <c r="XY243"/>
      <c r="XZ243"/>
      <c r="YA243"/>
      <c r="YB243"/>
      <c r="YC243"/>
      <c r="YD243"/>
      <c r="YE243"/>
      <c r="YF243"/>
      <c r="YG243"/>
      <c r="YH243"/>
      <c r="YI243"/>
      <c r="YJ243"/>
      <c r="YK243"/>
      <c r="YL243"/>
      <c r="YM243"/>
      <c r="YN243"/>
      <c r="YO243"/>
      <c r="YP243"/>
      <c r="YQ243"/>
      <c r="YR243"/>
      <c r="YS243"/>
      <c r="YT243"/>
      <c r="YU243"/>
      <c r="YV243"/>
      <c r="YW243"/>
      <c r="YX243"/>
      <c r="YY243"/>
      <c r="YZ243"/>
      <c r="ZA243"/>
      <c r="ZB243"/>
      <c r="ZC243"/>
      <c r="ZD243"/>
      <c r="ZE243"/>
      <c r="ZF243"/>
      <c r="ZG243"/>
      <c r="ZH243"/>
      <c r="ZI243"/>
      <c r="ZJ243"/>
      <c r="ZK243"/>
      <c r="ZL243"/>
      <c r="ZM243"/>
      <c r="ZN243"/>
      <c r="ZO243"/>
      <c r="ZP243"/>
      <c r="ZQ243"/>
      <c r="ZR243"/>
      <c r="ZS243"/>
      <c r="ZT243"/>
      <c r="ZU243"/>
      <c r="ZV243"/>
      <c r="ZW243"/>
      <c r="ZX243"/>
      <c r="ZY243"/>
      <c r="ZZ243"/>
      <c r="AAA243"/>
      <c r="AAB243"/>
      <c r="AAC243"/>
      <c r="AAD243"/>
      <c r="AAE243"/>
      <c r="AAF243"/>
      <c r="AAG243"/>
      <c r="AAH243"/>
      <c r="AAI243"/>
      <c r="AAJ243"/>
      <c r="AAK243"/>
      <c r="AAL243"/>
      <c r="AAM243"/>
      <c r="AAN243"/>
      <c r="AAO243"/>
      <c r="AAP243"/>
      <c r="AAQ243"/>
      <c r="AAR243"/>
      <c r="AAS243"/>
      <c r="AAT243"/>
      <c r="AAU243"/>
      <c r="AAV243"/>
      <c r="AAW243"/>
      <c r="AAX243"/>
      <c r="AAY243"/>
      <c r="AAZ243"/>
      <c r="ABA243"/>
      <c r="ABB243"/>
      <c r="ABC243"/>
      <c r="ABD243"/>
      <c r="ABE243"/>
      <c r="ABF243"/>
      <c r="ABG243"/>
      <c r="ABH243"/>
      <c r="ABI243"/>
      <c r="ABJ243"/>
      <c r="ABK243"/>
      <c r="ABL243"/>
      <c r="ABM243"/>
      <c r="ABN243"/>
      <c r="ABO243"/>
      <c r="ABP243"/>
      <c r="ABQ243"/>
      <c r="ABR243"/>
      <c r="ABS243"/>
      <c r="ABT243"/>
      <c r="ABU243"/>
      <c r="ABV243"/>
      <c r="ABW243"/>
      <c r="ABX243"/>
      <c r="ABY243"/>
      <c r="ABZ243"/>
      <c r="ACA243"/>
      <c r="ACB243"/>
      <c r="ACC243"/>
      <c r="ACD243"/>
      <c r="ACE243"/>
      <c r="ACF243"/>
      <c r="ACG243"/>
      <c r="ACH243"/>
      <c r="ACI243"/>
      <c r="ACJ243"/>
      <c r="ACK243"/>
      <c r="ACL243"/>
      <c r="ACM243"/>
      <c r="ACN243"/>
      <c r="ACO243"/>
      <c r="ACP243"/>
      <c r="ACQ243"/>
      <c r="ACR243"/>
      <c r="ACS243"/>
      <c r="ACT243"/>
      <c r="ACU243"/>
      <c r="ACV243"/>
      <c r="ACW243"/>
      <c r="ACX243"/>
      <c r="ACY243"/>
      <c r="ACZ243"/>
      <c r="ADA243"/>
      <c r="ADB243"/>
      <c r="ADC243"/>
      <c r="ADD243"/>
      <c r="ADE243"/>
      <c r="ADF243"/>
      <c r="ADG243"/>
      <c r="ADH243"/>
      <c r="ADI243"/>
      <c r="ADJ243"/>
      <c r="ADK243"/>
      <c r="ADL243"/>
      <c r="ADM243"/>
      <c r="ADN243"/>
      <c r="ADO243"/>
      <c r="ADP243"/>
      <c r="ADQ243"/>
      <c r="ADR243"/>
      <c r="ADS243"/>
      <c r="ADT243"/>
      <c r="ADU243"/>
      <c r="ADV243"/>
      <c r="ADW243"/>
      <c r="ADX243"/>
      <c r="ADY243"/>
      <c r="ADZ243"/>
      <c r="AEA243"/>
      <c r="AEB243"/>
      <c r="AEC243"/>
      <c r="AED243"/>
      <c r="AEE243"/>
      <c r="AEF243"/>
      <c r="AEG243"/>
      <c r="AEH243"/>
      <c r="AEI243"/>
      <c r="AEJ243"/>
      <c r="AEK243"/>
      <c r="AEL243"/>
      <c r="AEM243"/>
      <c r="AEN243"/>
      <c r="AEO243"/>
      <c r="AEP243"/>
      <c r="AEQ243"/>
      <c r="AER243"/>
      <c r="AES243"/>
      <c r="AET243"/>
      <c r="AEU243"/>
      <c r="AEV243"/>
      <c r="AEW243"/>
      <c r="AEX243"/>
      <c r="AEY243"/>
      <c r="AEZ243"/>
      <c r="AFA243"/>
      <c r="AFB243"/>
      <c r="AFC243"/>
      <c r="AFD243"/>
      <c r="AFE243"/>
      <c r="AFF243"/>
      <c r="AFG243"/>
      <c r="AFH243"/>
      <c r="AFI243"/>
      <c r="AFJ243"/>
      <c r="AFK243"/>
      <c r="AFL243"/>
      <c r="AFM243"/>
      <c r="AFN243"/>
      <c r="AFO243"/>
      <c r="AFP243"/>
      <c r="AFQ243"/>
      <c r="AFR243"/>
      <c r="AFS243"/>
      <c r="AFT243"/>
      <c r="AFU243"/>
      <c r="AFV243"/>
      <c r="AFW243"/>
      <c r="AFX243"/>
      <c r="AFY243"/>
      <c r="AFZ243"/>
      <c r="AGA243"/>
      <c r="AGB243"/>
      <c r="AGC243"/>
      <c r="AGD243"/>
      <c r="AGE243"/>
      <c r="AGF243"/>
      <c r="AGG243"/>
      <c r="AGH243"/>
      <c r="AGI243"/>
      <c r="AGJ243"/>
      <c r="AGK243"/>
      <c r="AGL243"/>
      <c r="AGM243"/>
      <c r="AGN243"/>
      <c r="AGO243"/>
      <c r="AGP243"/>
      <c r="AGQ243"/>
      <c r="AGR243"/>
      <c r="AGS243"/>
      <c r="AGT243"/>
      <c r="AGU243"/>
      <c r="AGV243"/>
      <c r="AGW243"/>
      <c r="AGX243"/>
      <c r="AGY243"/>
      <c r="AGZ243"/>
      <c r="AHA243"/>
      <c r="AHB243"/>
      <c r="AHC243"/>
      <c r="AHD243"/>
      <c r="AHE243"/>
      <c r="AHF243"/>
      <c r="AHG243"/>
      <c r="AHH243"/>
      <c r="AHI243"/>
      <c r="AHJ243"/>
      <c r="AHK243"/>
      <c r="AHL243"/>
      <c r="AHM243"/>
      <c r="AHN243"/>
      <c r="AHO243"/>
      <c r="AHP243"/>
      <c r="AHQ243"/>
      <c r="AHR243"/>
      <c r="AHS243"/>
      <c r="AHT243"/>
      <c r="AHU243"/>
      <c r="AHV243"/>
      <c r="AHW243"/>
      <c r="AHX243"/>
      <c r="AHY243"/>
      <c r="AHZ243"/>
      <c r="AIA243"/>
      <c r="AIB243"/>
      <c r="AIC243"/>
      <c r="AID243"/>
      <c r="AIE243"/>
      <c r="AIF243"/>
      <c r="AIG243"/>
      <c r="AIH243"/>
      <c r="AII243"/>
      <c r="AIJ243"/>
      <c r="AIK243"/>
      <c r="AIL243"/>
      <c r="AIM243"/>
      <c r="AIN243"/>
      <c r="AIO243"/>
      <c r="AIP243"/>
      <c r="AIQ243"/>
      <c r="AIR243"/>
      <c r="AIS243"/>
      <c r="AIT243"/>
      <c r="AIU243"/>
      <c r="AIV243"/>
      <c r="AIW243"/>
      <c r="AIX243"/>
      <c r="AIY243"/>
      <c r="AIZ243"/>
      <c r="AJA243"/>
      <c r="AJB243"/>
      <c r="AJC243"/>
      <c r="AJD243"/>
      <c r="AJE243"/>
      <c r="AJF243"/>
      <c r="AJG243"/>
      <c r="AJH243"/>
      <c r="AJI243"/>
      <c r="AJJ243"/>
      <c r="AJK243"/>
      <c r="AJL243"/>
      <c r="AJM243"/>
      <c r="AJN243"/>
      <c r="AJO243"/>
      <c r="AJP243"/>
      <c r="AJQ243"/>
      <c r="AJR243"/>
      <c r="AJS243"/>
      <c r="AJT243"/>
      <c r="AJU243"/>
      <c r="AJV243"/>
      <c r="AJW243"/>
      <c r="AJX243"/>
      <c r="AJY243"/>
      <c r="AJZ243"/>
      <c r="AKA243"/>
      <c r="AKB243"/>
      <c r="AKC243"/>
      <c r="AKD243"/>
      <c r="AKE243"/>
      <c r="AKF243"/>
      <c r="AKG243"/>
      <c r="AKH243"/>
      <c r="AKI243"/>
      <c r="AKJ243"/>
      <c r="AKK243"/>
      <c r="AKL243"/>
      <c r="AKM243"/>
      <c r="AKN243"/>
      <c r="AKO243"/>
      <c r="AKP243"/>
      <c r="AKQ243"/>
      <c r="AKR243"/>
      <c r="AKS243"/>
      <c r="AKT243"/>
      <c r="AKU243"/>
      <c r="AKV243"/>
      <c r="AKW243"/>
      <c r="AKX243"/>
      <c r="AKY243"/>
      <c r="AKZ243"/>
      <c r="ALA243"/>
      <c r="ALB243"/>
      <c r="ALC243"/>
      <c r="ALD243"/>
      <c r="ALE243"/>
      <c r="ALF243"/>
      <c r="ALG243"/>
      <c r="ALH243"/>
      <c r="ALI243"/>
      <c r="ALJ243"/>
      <c r="ALK243"/>
      <c r="ALL243"/>
      <c r="ALM243"/>
      <c r="ALN243"/>
      <c r="ALO243"/>
      <c r="ALP243"/>
      <c r="ALQ243"/>
      <c r="ALR243"/>
      <c r="ALS243"/>
      <c r="ALT243"/>
      <c r="ALU243"/>
      <c r="ALV243"/>
      <c r="ALW243"/>
      <c r="ALX243"/>
      <c r="ALY243"/>
      <c r="ALZ243"/>
      <c r="AMA243"/>
      <c r="AMB243"/>
      <c r="AMC243"/>
      <c r="AMD243"/>
      <c r="AME243"/>
      <c r="AMF243"/>
      <c r="AMG243"/>
      <c r="AMH243"/>
      <c r="AMI243"/>
      <c r="AMJ243"/>
      <c r="AMK243"/>
      <c r="AML243"/>
      <c r="AMM243"/>
      <c r="AMN243"/>
      <c r="AMO243"/>
    </row>
    <row r="244" spans="1:1029">
      <c r="A244" s="20" t="str">
        <f t="shared" si="44"/>
        <v>ReviewParty</v>
      </c>
      <c r="B244" s="21" t="s">
        <v>1498</v>
      </c>
      <c r="C244" s="23" t="s">
        <v>1824</v>
      </c>
      <c r="D244" s="20"/>
      <c r="E244" s="20"/>
      <c r="F244" s="20" t="str">
        <f t="shared" si="45"/>
        <v>Tendering Terms. Review_ Party</v>
      </c>
      <c r="G244" s="20"/>
      <c r="H244" s="20" t="s">
        <v>1721</v>
      </c>
      <c r="I244" s="20"/>
      <c r="J244" s="20"/>
      <c r="K244" s="20"/>
      <c r="L244" s="20" t="str">
        <f t="shared" si="46"/>
        <v>Review_ Party</v>
      </c>
      <c r="M244" s="20" t="str">
        <f t="shared" si="47"/>
        <v>Review_ Party</v>
      </c>
      <c r="N244" s="20"/>
      <c r="O244" s="20"/>
      <c r="P244" s="20" t="s">
        <v>1825</v>
      </c>
      <c r="Q244" s="22" t="s">
        <v>1702</v>
      </c>
      <c r="R244" s="20" t="s">
        <v>1507</v>
      </c>
      <c r="S244" s="23"/>
      <c r="T244" s="23"/>
      <c r="U244" s="23"/>
      <c r="V244" s="23"/>
      <c r="W244" s="23"/>
      <c r="X244" s="23"/>
      <c r="Y244" s="23" t="s">
        <v>1485</v>
      </c>
      <c r="Z244" s="23"/>
      <c r="AA244" s="23" t="s">
        <v>36</v>
      </c>
      <c r="AB244" s="23"/>
      <c r="AC244" s="23"/>
      <c r="AD244" s="23"/>
      <c r="AE244" s="23"/>
      <c r="AF244" s="22">
        <v>20180228</v>
      </c>
      <c r="AG244"/>
      <c r="AH244"/>
      <c r="AI244"/>
      <c r="AJ244"/>
      <c r="AK244"/>
      <c r="AL244"/>
      <c r="AM244"/>
      <c r="AN244"/>
      <c r="AO244"/>
      <c r="AP244"/>
      <c r="AQ244"/>
      <c r="AR244"/>
      <c r="AS244"/>
      <c r="AT244"/>
      <c r="AU244"/>
      <c r="AV244"/>
      <c r="AW244"/>
      <c r="AX244"/>
      <c r="AY244"/>
      <c r="AZ244"/>
      <c r="BA244"/>
      <c r="BB244"/>
      <c r="BC244"/>
      <c r="BD244"/>
      <c r="BE244"/>
      <c r="BF244"/>
      <c r="BG244"/>
      <c r="BH244"/>
      <c r="BI244"/>
      <c r="BJ244"/>
      <c r="BK244"/>
      <c r="BL244"/>
      <c r="BM244"/>
      <c r="BN244"/>
      <c r="BO244"/>
      <c r="BP244"/>
      <c r="BQ244"/>
      <c r="BR244"/>
      <c r="BS244"/>
      <c r="BT244"/>
      <c r="BU244"/>
      <c r="BV244"/>
      <c r="BW244"/>
      <c r="BX244"/>
      <c r="BY244"/>
      <c r="BZ244"/>
      <c r="CA244"/>
      <c r="CB244"/>
      <c r="CC244"/>
      <c r="CD244"/>
      <c r="CE244"/>
      <c r="CF244"/>
      <c r="CG244"/>
      <c r="CH244"/>
      <c r="CI244"/>
      <c r="CJ244"/>
      <c r="CK244"/>
      <c r="CL244"/>
      <c r="CM244"/>
      <c r="CN244"/>
      <c r="CO244"/>
      <c r="CP244"/>
      <c r="CQ244"/>
      <c r="CR244"/>
      <c r="CS244"/>
      <c r="CT244"/>
      <c r="CU244"/>
      <c r="CV244"/>
      <c r="CW244"/>
      <c r="CX244"/>
      <c r="CY244"/>
      <c r="CZ244"/>
      <c r="DA244"/>
      <c r="DB244"/>
      <c r="DC244"/>
      <c r="DD244"/>
      <c r="DE244"/>
      <c r="DF244"/>
      <c r="DG244"/>
      <c r="DH244"/>
      <c r="DI244"/>
      <c r="DJ244"/>
      <c r="DK244"/>
      <c r="DL244"/>
      <c r="DM244"/>
      <c r="DN244"/>
      <c r="DO244"/>
      <c r="DP244"/>
      <c r="DQ244"/>
      <c r="DR244"/>
      <c r="DS244"/>
      <c r="DT244"/>
      <c r="DU244"/>
      <c r="DV244"/>
      <c r="DW244"/>
      <c r="DX244"/>
      <c r="DY244"/>
      <c r="DZ244"/>
      <c r="EA244"/>
      <c r="EB244"/>
      <c r="EC244"/>
      <c r="ED244"/>
      <c r="EE244"/>
      <c r="EF244"/>
      <c r="EG244"/>
      <c r="EH244"/>
      <c r="EI244"/>
      <c r="EJ244"/>
      <c r="EK244"/>
      <c r="EL244"/>
      <c r="EM244"/>
      <c r="EN244"/>
      <c r="EO244"/>
      <c r="EP244"/>
      <c r="EQ244"/>
      <c r="ER244"/>
      <c r="ES244"/>
      <c r="ET244"/>
      <c r="EU244"/>
      <c r="EV244"/>
      <c r="EW244"/>
      <c r="EX244"/>
      <c r="EY244"/>
      <c r="EZ244"/>
      <c r="FA244"/>
      <c r="FB244"/>
      <c r="FC244"/>
      <c r="FD244"/>
      <c r="FE244"/>
      <c r="FF244"/>
      <c r="FG244"/>
      <c r="FH244"/>
      <c r="FI244"/>
      <c r="FJ244"/>
      <c r="FK244"/>
      <c r="FL244"/>
      <c r="FM244"/>
      <c r="FN244"/>
      <c r="FO244"/>
      <c r="FP244"/>
      <c r="FQ244"/>
      <c r="FR244"/>
      <c r="FS244"/>
      <c r="FT244"/>
      <c r="FU244"/>
      <c r="FV244"/>
      <c r="FW244"/>
      <c r="FX244"/>
      <c r="FY244"/>
      <c r="FZ244"/>
      <c r="GA244"/>
      <c r="GB244"/>
      <c r="GC244"/>
      <c r="GD244"/>
      <c r="GE244"/>
      <c r="GF244"/>
      <c r="GG244"/>
      <c r="GH244"/>
      <c r="GI244"/>
      <c r="GJ244"/>
      <c r="GK244"/>
      <c r="GL244"/>
      <c r="GM244"/>
      <c r="GN244"/>
      <c r="GO244"/>
      <c r="GP244"/>
      <c r="GQ244"/>
      <c r="GR244"/>
      <c r="GS244"/>
      <c r="GT244"/>
      <c r="GU244"/>
      <c r="GV244"/>
      <c r="GW244"/>
      <c r="GX244"/>
      <c r="GY244"/>
      <c r="GZ244"/>
      <c r="HA244"/>
      <c r="HB244"/>
      <c r="HC244"/>
      <c r="HD244"/>
      <c r="HE244"/>
      <c r="HF244"/>
      <c r="HG244"/>
      <c r="HH244"/>
      <c r="HI244"/>
      <c r="HJ244"/>
      <c r="HK244"/>
      <c r="HL244"/>
      <c r="HM244"/>
      <c r="HN244"/>
      <c r="HO244"/>
      <c r="HP244"/>
      <c r="HQ244"/>
      <c r="HR244"/>
      <c r="HS244"/>
      <c r="HT244"/>
      <c r="HU244"/>
      <c r="HV244"/>
      <c r="HW244"/>
      <c r="HX244"/>
      <c r="HY244"/>
      <c r="HZ244"/>
      <c r="IA244"/>
      <c r="IB244"/>
      <c r="IC244"/>
      <c r="ID244"/>
      <c r="IE244"/>
      <c r="IF244"/>
      <c r="IG244"/>
      <c r="IH244"/>
      <c r="II244"/>
      <c r="IJ244"/>
      <c r="IK244"/>
      <c r="IL244"/>
      <c r="IM244"/>
      <c r="IN244"/>
      <c r="IO244"/>
      <c r="IP244"/>
      <c r="IQ244"/>
      <c r="IR244"/>
      <c r="IS244"/>
      <c r="IT244"/>
      <c r="IU244"/>
      <c r="IV244"/>
      <c r="IW244"/>
      <c r="IX244"/>
      <c r="IY244"/>
      <c r="IZ244"/>
      <c r="JA244"/>
      <c r="JB244"/>
      <c r="JC244"/>
      <c r="JD244"/>
      <c r="JE244"/>
      <c r="JF244"/>
      <c r="JG244"/>
      <c r="JH244"/>
      <c r="JI244"/>
      <c r="JJ244"/>
      <c r="JK244"/>
      <c r="JL244"/>
      <c r="JM244"/>
      <c r="JN244"/>
      <c r="JO244"/>
      <c r="JP244"/>
      <c r="JQ244"/>
      <c r="JR244"/>
      <c r="JS244"/>
      <c r="JT244"/>
      <c r="JU244"/>
      <c r="JV244"/>
      <c r="JW244"/>
      <c r="JX244"/>
      <c r="JY244"/>
      <c r="JZ244"/>
      <c r="KA244"/>
      <c r="KB244"/>
      <c r="KC244"/>
      <c r="KD244"/>
      <c r="KE244"/>
      <c r="KF244"/>
      <c r="KG244"/>
      <c r="KH244"/>
      <c r="KI244"/>
      <c r="KJ244"/>
      <c r="KK244"/>
      <c r="KL244"/>
      <c r="KM244"/>
      <c r="KN244"/>
      <c r="KO244"/>
      <c r="KP244"/>
      <c r="KQ244"/>
      <c r="KR244"/>
      <c r="KS244"/>
      <c r="KT244"/>
      <c r="KU244"/>
      <c r="KV244"/>
      <c r="KW244"/>
      <c r="KX244"/>
      <c r="KY244"/>
      <c r="KZ244"/>
      <c r="LA244"/>
      <c r="LB244"/>
      <c r="LC244"/>
      <c r="LD244"/>
      <c r="LE244"/>
      <c r="LF244"/>
      <c r="LG244"/>
      <c r="LH244"/>
      <c r="LI244"/>
      <c r="LJ244"/>
      <c r="LK244"/>
      <c r="LL244"/>
      <c r="LM244"/>
      <c r="LN244"/>
      <c r="LO244"/>
      <c r="LP244"/>
      <c r="LQ244"/>
      <c r="LR244"/>
      <c r="LS244"/>
      <c r="LT244"/>
      <c r="LU244"/>
      <c r="LV244"/>
      <c r="LW244"/>
      <c r="LX244"/>
      <c r="LY244"/>
      <c r="LZ244"/>
      <c r="MA244"/>
      <c r="MB244"/>
      <c r="MC244"/>
      <c r="MD244"/>
      <c r="ME244"/>
      <c r="MF244"/>
      <c r="MG244"/>
      <c r="MH244"/>
      <c r="MI244"/>
      <c r="MJ244"/>
      <c r="MK244"/>
      <c r="ML244"/>
      <c r="MM244"/>
      <c r="MN244"/>
      <c r="MO244"/>
      <c r="MP244"/>
      <c r="MQ244"/>
      <c r="MR244"/>
      <c r="MS244"/>
      <c r="MT244"/>
      <c r="MU244"/>
      <c r="MV244"/>
      <c r="MW244"/>
      <c r="MX244"/>
      <c r="MY244"/>
      <c r="MZ244"/>
      <c r="NA244"/>
      <c r="NB244"/>
      <c r="NC244"/>
      <c r="ND244"/>
      <c r="NE244"/>
      <c r="NF244"/>
      <c r="NG244"/>
      <c r="NH244"/>
      <c r="NI244"/>
      <c r="NJ244"/>
      <c r="NK244"/>
      <c r="NL244"/>
      <c r="NM244"/>
      <c r="NN244"/>
      <c r="NO244"/>
      <c r="NP244"/>
      <c r="NQ244"/>
      <c r="NR244"/>
      <c r="NS244"/>
      <c r="NT244"/>
      <c r="NU244"/>
      <c r="NV244"/>
      <c r="NW244"/>
      <c r="NX244"/>
      <c r="NY244"/>
      <c r="NZ244"/>
      <c r="OA244"/>
      <c r="OB244"/>
      <c r="OC244"/>
      <c r="OD244"/>
      <c r="OE244"/>
      <c r="OF244"/>
      <c r="OG244"/>
      <c r="OH244"/>
      <c r="OI244"/>
      <c r="OJ244"/>
      <c r="OK244"/>
      <c r="OL244"/>
      <c r="OM244"/>
      <c r="ON244"/>
      <c r="OO244"/>
      <c r="OP244"/>
      <c r="OQ244"/>
      <c r="OR244"/>
      <c r="OS244"/>
      <c r="OT244"/>
      <c r="OU244"/>
      <c r="OV244"/>
      <c r="OW244"/>
      <c r="OX244"/>
      <c r="OY244"/>
      <c r="OZ244"/>
      <c r="PA244"/>
      <c r="PB244"/>
      <c r="PC244"/>
      <c r="PD244"/>
      <c r="PE244"/>
      <c r="PF244"/>
      <c r="PG244"/>
      <c r="PH244"/>
      <c r="PI244"/>
      <c r="PJ244"/>
      <c r="PK244"/>
      <c r="PL244"/>
      <c r="PM244"/>
      <c r="PN244"/>
      <c r="PO244"/>
      <c r="PP244"/>
      <c r="PQ244"/>
      <c r="PR244"/>
      <c r="PS244"/>
      <c r="PT244"/>
      <c r="PU244"/>
      <c r="PV244"/>
      <c r="PW244"/>
      <c r="PX244"/>
      <c r="PY244"/>
      <c r="PZ244"/>
      <c r="QA244"/>
      <c r="QB244"/>
      <c r="QC244"/>
      <c r="QD244"/>
      <c r="QE244"/>
      <c r="QF244"/>
      <c r="QG244"/>
      <c r="QH244"/>
      <c r="QI244"/>
      <c r="QJ244"/>
      <c r="QK244"/>
      <c r="QL244"/>
      <c r="QM244"/>
      <c r="QN244"/>
      <c r="QO244"/>
      <c r="QP244"/>
      <c r="QQ244"/>
      <c r="QR244"/>
      <c r="QS244"/>
      <c r="QT244"/>
      <c r="QU244"/>
      <c r="QV244"/>
      <c r="QW244"/>
      <c r="QX244"/>
      <c r="QY244"/>
      <c r="QZ244"/>
      <c r="RA244"/>
      <c r="RB244"/>
      <c r="RC244"/>
      <c r="RD244"/>
      <c r="RE244"/>
      <c r="RF244"/>
      <c r="RG244"/>
      <c r="RH244"/>
      <c r="RI244"/>
      <c r="RJ244"/>
      <c r="RK244"/>
      <c r="RL244"/>
      <c r="RM244"/>
      <c r="RN244"/>
      <c r="RO244"/>
      <c r="RP244"/>
      <c r="RQ244"/>
      <c r="RR244"/>
      <c r="RS244"/>
      <c r="RT244"/>
      <c r="RU244"/>
      <c r="RV244"/>
      <c r="RW244"/>
      <c r="RX244"/>
      <c r="RY244"/>
      <c r="RZ244"/>
      <c r="SA244"/>
      <c r="SB244"/>
      <c r="SC244"/>
      <c r="SD244"/>
      <c r="SE244"/>
      <c r="SF244"/>
      <c r="SG244"/>
      <c r="SH244"/>
      <c r="SI244"/>
      <c r="SJ244"/>
      <c r="SK244"/>
      <c r="SL244"/>
      <c r="SM244"/>
      <c r="SN244"/>
      <c r="SO244"/>
      <c r="SP244"/>
      <c r="SQ244"/>
      <c r="SR244"/>
      <c r="SS244"/>
      <c r="ST244"/>
      <c r="SU244"/>
      <c r="SV244"/>
      <c r="SW244"/>
      <c r="SX244"/>
      <c r="SY244"/>
      <c r="SZ244"/>
      <c r="TA244"/>
      <c r="TB244"/>
      <c r="TC244"/>
      <c r="TD244"/>
      <c r="TE244"/>
      <c r="TF244"/>
      <c r="TG244"/>
      <c r="TH244"/>
      <c r="TI244"/>
      <c r="TJ244"/>
      <c r="TK244"/>
      <c r="TL244"/>
      <c r="TM244"/>
      <c r="TN244"/>
      <c r="TO244"/>
      <c r="TP244"/>
      <c r="TQ244"/>
      <c r="TR244"/>
      <c r="TS244"/>
      <c r="TT244"/>
      <c r="TU244"/>
      <c r="TV244"/>
      <c r="TW244"/>
      <c r="TX244"/>
      <c r="TY244"/>
      <c r="TZ244"/>
      <c r="UA244"/>
      <c r="UB244"/>
      <c r="UC244"/>
      <c r="UD244"/>
      <c r="UE244"/>
      <c r="UF244"/>
      <c r="UG244"/>
      <c r="UH244"/>
      <c r="UI244"/>
      <c r="UJ244"/>
      <c r="UK244"/>
      <c r="UL244"/>
      <c r="UM244"/>
      <c r="UN244"/>
      <c r="UO244"/>
      <c r="UP244"/>
      <c r="UQ244"/>
      <c r="UR244"/>
      <c r="US244"/>
      <c r="UT244"/>
      <c r="UU244"/>
      <c r="UV244"/>
      <c r="UW244"/>
      <c r="UX244"/>
      <c r="UY244"/>
      <c r="UZ244"/>
      <c r="VA244"/>
      <c r="VB244"/>
      <c r="VC244"/>
      <c r="VD244"/>
      <c r="VE244"/>
      <c r="VF244"/>
      <c r="VG244"/>
      <c r="VH244"/>
      <c r="VI244"/>
      <c r="VJ244"/>
      <c r="VK244"/>
      <c r="VL244"/>
      <c r="VM244"/>
      <c r="VN244"/>
      <c r="VO244"/>
      <c r="VP244"/>
      <c r="VQ244"/>
      <c r="VR244"/>
      <c r="VS244"/>
      <c r="VT244"/>
      <c r="VU244"/>
      <c r="VV244"/>
      <c r="VW244"/>
      <c r="VX244"/>
      <c r="VY244"/>
      <c r="VZ244"/>
      <c r="WA244"/>
      <c r="WB244"/>
      <c r="WC244"/>
      <c r="WD244"/>
      <c r="WE244"/>
      <c r="WF244"/>
      <c r="WG244"/>
      <c r="WH244"/>
      <c r="WI244"/>
      <c r="WJ244"/>
      <c r="WK244"/>
      <c r="WL244"/>
      <c r="WM244"/>
      <c r="WN244"/>
      <c r="WO244"/>
      <c r="WP244"/>
      <c r="WQ244"/>
      <c r="WR244"/>
      <c r="WS244"/>
      <c r="WT244"/>
      <c r="WU244"/>
      <c r="WV244"/>
      <c r="WW244"/>
      <c r="WX244"/>
      <c r="WY244"/>
      <c r="WZ244"/>
      <c r="XA244"/>
      <c r="XB244"/>
      <c r="XC244"/>
      <c r="XD244"/>
      <c r="XE244"/>
      <c r="XF244"/>
      <c r="XG244"/>
      <c r="XH244"/>
      <c r="XI244"/>
      <c r="XJ244"/>
      <c r="XK244"/>
      <c r="XL244"/>
      <c r="XM244"/>
      <c r="XN244"/>
      <c r="XO244"/>
      <c r="XP244"/>
      <c r="XQ244"/>
      <c r="XR244"/>
      <c r="XS244"/>
      <c r="XT244"/>
      <c r="XU244"/>
      <c r="XV244"/>
      <c r="XW244"/>
      <c r="XX244"/>
      <c r="XY244"/>
      <c r="XZ244"/>
      <c r="YA244"/>
      <c r="YB244"/>
      <c r="YC244"/>
      <c r="YD244"/>
      <c r="YE244"/>
      <c r="YF244"/>
      <c r="YG244"/>
      <c r="YH244"/>
      <c r="YI244"/>
      <c r="YJ244"/>
      <c r="YK244"/>
      <c r="YL244"/>
      <c r="YM244"/>
      <c r="YN244"/>
      <c r="YO244"/>
      <c r="YP244"/>
      <c r="YQ244"/>
      <c r="YR244"/>
      <c r="YS244"/>
      <c r="YT244"/>
      <c r="YU244"/>
      <c r="YV244"/>
      <c r="YW244"/>
      <c r="YX244"/>
      <c r="YY244"/>
      <c r="YZ244"/>
      <c r="ZA244"/>
      <c r="ZB244"/>
      <c r="ZC244"/>
      <c r="ZD244"/>
      <c r="ZE244"/>
      <c r="ZF244"/>
      <c r="ZG244"/>
      <c r="ZH244"/>
      <c r="ZI244"/>
      <c r="ZJ244"/>
      <c r="ZK244"/>
      <c r="ZL244"/>
      <c r="ZM244"/>
      <c r="ZN244"/>
      <c r="ZO244"/>
      <c r="ZP244"/>
      <c r="ZQ244"/>
      <c r="ZR244"/>
      <c r="ZS244"/>
      <c r="ZT244"/>
      <c r="ZU244"/>
      <c r="ZV244"/>
      <c r="ZW244"/>
      <c r="ZX244"/>
      <c r="ZY244"/>
      <c r="ZZ244"/>
      <c r="AAA244"/>
      <c r="AAB244"/>
      <c r="AAC244"/>
      <c r="AAD244"/>
      <c r="AAE244"/>
      <c r="AAF244"/>
      <c r="AAG244"/>
      <c r="AAH244"/>
      <c r="AAI244"/>
      <c r="AAJ244"/>
      <c r="AAK244"/>
      <c r="AAL244"/>
      <c r="AAM244"/>
      <c r="AAN244"/>
      <c r="AAO244"/>
      <c r="AAP244"/>
      <c r="AAQ244"/>
      <c r="AAR244"/>
      <c r="AAS244"/>
      <c r="AAT244"/>
      <c r="AAU244"/>
      <c r="AAV244"/>
      <c r="AAW244"/>
      <c r="AAX244"/>
      <c r="AAY244"/>
      <c r="AAZ244"/>
      <c r="ABA244"/>
      <c r="ABB244"/>
      <c r="ABC244"/>
      <c r="ABD244"/>
      <c r="ABE244"/>
      <c r="ABF244"/>
      <c r="ABG244"/>
      <c r="ABH244"/>
      <c r="ABI244"/>
      <c r="ABJ244"/>
      <c r="ABK244"/>
      <c r="ABL244"/>
      <c r="ABM244"/>
      <c r="ABN244"/>
      <c r="ABO244"/>
      <c r="ABP244"/>
      <c r="ABQ244"/>
      <c r="ABR244"/>
      <c r="ABS244"/>
      <c r="ABT244"/>
      <c r="ABU244"/>
      <c r="ABV244"/>
      <c r="ABW244"/>
      <c r="ABX244"/>
      <c r="ABY244"/>
      <c r="ABZ244"/>
      <c r="ACA244"/>
      <c r="ACB244"/>
      <c r="ACC244"/>
      <c r="ACD244"/>
      <c r="ACE244"/>
      <c r="ACF244"/>
      <c r="ACG244"/>
      <c r="ACH244"/>
      <c r="ACI244"/>
      <c r="ACJ244"/>
      <c r="ACK244"/>
      <c r="ACL244"/>
      <c r="ACM244"/>
      <c r="ACN244"/>
      <c r="ACO244"/>
      <c r="ACP244"/>
      <c r="ACQ244"/>
      <c r="ACR244"/>
      <c r="ACS244"/>
      <c r="ACT244"/>
      <c r="ACU244"/>
      <c r="ACV244"/>
      <c r="ACW244"/>
      <c r="ACX244"/>
      <c r="ACY244"/>
      <c r="ACZ244"/>
      <c r="ADA244"/>
      <c r="ADB244"/>
      <c r="ADC244"/>
      <c r="ADD244"/>
      <c r="ADE244"/>
      <c r="ADF244"/>
      <c r="ADG244"/>
      <c r="ADH244"/>
      <c r="ADI244"/>
      <c r="ADJ244"/>
      <c r="ADK244"/>
      <c r="ADL244"/>
      <c r="ADM244"/>
      <c r="ADN244"/>
      <c r="ADO244"/>
      <c r="ADP244"/>
      <c r="ADQ244"/>
      <c r="ADR244"/>
      <c r="ADS244"/>
      <c r="ADT244"/>
      <c r="ADU244"/>
      <c r="ADV244"/>
      <c r="ADW244"/>
      <c r="ADX244"/>
      <c r="ADY244"/>
      <c r="ADZ244"/>
      <c r="AEA244"/>
      <c r="AEB244"/>
      <c r="AEC244"/>
      <c r="AED244"/>
      <c r="AEE244"/>
      <c r="AEF244"/>
      <c r="AEG244"/>
      <c r="AEH244"/>
      <c r="AEI244"/>
      <c r="AEJ244"/>
      <c r="AEK244"/>
      <c r="AEL244"/>
      <c r="AEM244"/>
      <c r="AEN244"/>
      <c r="AEO244"/>
      <c r="AEP244"/>
      <c r="AEQ244"/>
      <c r="AER244"/>
      <c r="AES244"/>
      <c r="AET244"/>
      <c r="AEU244"/>
      <c r="AEV244"/>
      <c r="AEW244"/>
      <c r="AEX244"/>
      <c r="AEY244"/>
      <c r="AEZ244"/>
      <c r="AFA244"/>
      <c r="AFB244"/>
      <c r="AFC244"/>
      <c r="AFD244"/>
      <c r="AFE244"/>
      <c r="AFF244"/>
      <c r="AFG244"/>
      <c r="AFH244"/>
      <c r="AFI244"/>
      <c r="AFJ244"/>
      <c r="AFK244"/>
      <c r="AFL244"/>
      <c r="AFM244"/>
      <c r="AFN244"/>
      <c r="AFO244"/>
      <c r="AFP244"/>
      <c r="AFQ244"/>
      <c r="AFR244"/>
      <c r="AFS244"/>
      <c r="AFT244"/>
      <c r="AFU244"/>
      <c r="AFV244"/>
      <c r="AFW244"/>
      <c r="AFX244"/>
      <c r="AFY244"/>
      <c r="AFZ244"/>
      <c r="AGA244"/>
      <c r="AGB244"/>
      <c r="AGC244"/>
      <c r="AGD244"/>
      <c r="AGE244"/>
      <c r="AGF244"/>
      <c r="AGG244"/>
      <c r="AGH244"/>
      <c r="AGI244"/>
      <c r="AGJ244"/>
      <c r="AGK244"/>
      <c r="AGL244"/>
      <c r="AGM244"/>
      <c r="AGN244"/>
      <c r="AGO244"/>
      <c r="AGP244"/>
      <c r="AGQ244"/>
      <c r="AGR244"/>
      <c r="AGS244"/>
      <c r="AGT244"/>
      <c r="AGU244"/>
      <c r="AGV244"/>
      <c r="AGW244"/>
      <c r="AGX244"/>
      <c r="AGY244"/>
      <c r="AGZ244"/>
      <c r="AHA244"/>
      <c r="AHB244"/>
      <c r="AHC244"/>
      <c r="AHD244"/>
      <c r="AHE244"/>
      <c r="AHF244"/>
      <c r="AHG244"/>
      <c r="AHH244"/>
      <c r="AHI244"/>
      <c r="AHJ244"/>
      <c r="AHK244"/>
      <c r="AHL244"/>
      <c r="AHM244"/>
      <c r="AHN244"/>
      <c r="AHO244"/>
      <c r="AHP244"/>
      <c r="AHQ244"/>
      <c r="AHR244"/>
      <c r="AHS244"/>
      <c r="AHT244"/>
      <c r="AHU244"/>
      <c r="AHV244"/>
      <c r="AHW244"/>
      <c r="AHX244"/>
      <c r="AHY244"/>
      <c r="AHZ244"/>
      <c r="AIA244"/>
      <c r="AIB244"/>
      <c r="AIC244"/>
      <c r="AID244"/>
      <c r="AIE244"/>
      <c r="AIF244"/>
      <c r="AIG244"/>
      <c r="AIH244"/>
      <c r="AII244"/>
      <c r="AIJ244"/>
      <c r="AIK244"/>
      <c r="AIL244"/>
      <c r="AIM244"/>
      <c r="AIN244"/>
      <c r="AIO244"/>
      <c r="AIP244"/>
      <c r="AIQ244"/>
      <c r="AIR244"/>
      <c r="AIS244"/>
      <c r="AIT244"/>
      <c r="AIU244"/>
      <c r="AIV244"/>
      <c r="AIW244"/>
      <c r="AIX244"/>
      <c r="AIY244"/>
      <c r="AIZ244"/>
      <c r="AJA244"/>
      <c r="AJB244"/>
      <c r="AJC244"/>
      <c r="AJD244"/>
      <c r="AJE244"/>
      <c r="AJF244"/>
      <c r="AJG244"/>
      <c r="AJH244"/>
      <c r="AJI244"/>
      <c r="AJJ244"/>
      <c r="AJK244"/>
      <c r="AJL244"/>
      <c r="AJM244"/>
      <c r="AJN244"/>
      <c r="AJO244"/>
      <c r="AJP244"/>
      <c r="AJQ244"/>
      <c r="AJR244"/>
      <c r="AJS244"/>
      <c r="AJT244"/>
      <c r="AJU244"/>
      <c r="AJV244"/>
      <c r="AJW244"/>
      <c r="AJX244"/>
      <c r="AJY244"/>
      <c r="AJZ244"/>
      <c r="AKA244"/>
      <c r="AKB244"/>
      <c r="AKC244"/>
      <c r="AKD244"/>
      <c r="AKE244"/>
      <c r="AKF244"/>
      <c r="AKG244"/>
      <c r="AKH244"/>
      <c r="AKI244"/>
      <c r="AKJ244"/>
      <c r="AKK244"/>
      <c r="AKL244"/>
      <c r="AKM244"/>
      <c r="AKN244"/>
      <c r="AKO244"/>
      <c r="AKP244"/>
      <c r="AKQ244"/>
      <c r="AKR244"/>
      <c r="AKS244"/>
      <c r="AKT244"/>
      <c r="AKU244"/>
      <c r="AKV244"/>
      <c r="AKW244"/>
      <c r="AKX244"/>
      <c r="AKY244"/>
      <c r="AKZ244"/>
      <c r="ALA244"/>
      <c r="ALB244"/>
      <c r="ALC244"/>
      <c r="ALD244"/>
      <c r="ALE244"/>
      <c r="ALF244"/>
      <c r="ALG244"/>
      <c r="ALH244"/>
      <c r="ALI244"/>
      <c r="ALJ244"/>
      <c r="ALK244"/>
      <c r="ALL244"/>
      <c r="ALM244"/>
      <c r="ALN244"/>
      <c r="ALO244"/>
      <c r="ALP244"/>
      <c r="ALQ244"/>
      <c r="ALR244"/>
      <c r="ALS244"/>
      <c r="ALT244"/>
      <c r="ALU244"/>
      <c r="ALV244"/>
      <c r="ALW244"/>
      <c r="ALX244"/>
      <c r="ALY244"/>
      <c r="ALZ244"/>
      <c r="AMA244"/>
      <c r="AMB244"/>
      <c r="AMC244"/>
      <c r="AMD244"/>
      <c r="AME244"/>
      <c r="AMF244"/>
      <c r="AMG244"/>
      <c r="AMH244"/>
      <c r="AMI244"/>
      <c r="AMJ244"/>
      <c r="AMK244"/>
      <c r="AML244"/>
      <c r="AMM244"/>
      <c r="AMN244"/>
      <c r="AMO244"/>
    </row>
    <row r="245" spans="1:1029">
      <c r="A245" s="20" t="str">
        <f t="shared" si="44"/>
        <v>InfoOnReviewParty</v>
      </c>
      <c r="B245" s="21" t="s">
        <v>1498</v>
      </c>
      <c r="C245" s="23" t="s">
        <v>1826</v>
      </c>
      <c r="D245" s="20"/>
      <c r="E245" s="20"/>
      <c r="F245" s="20" t="str">
        <f t="shared" si="45"/>
        <v>Tendering Terms. Info On Review_ Party</v>
      </c>
      <c r="G245" s="20"/>
      <c r="H245" s="20" t="s">
        <v>1721</v>
      </c>
      <c r="I245" s="20"/>
      <c r="J245" s="20"/>
      <c r="K245" s="20"/>
      <c r="L245" s="20" t="str">
        <f t="shared" si="46"/>
        <v>Info On Review_ Party</v>
      </c>
      <c r="M245" s="20" t="str">
        <f t="shared" si="47"/>
        <v>Info On Review_ Party</v>
      </c>
      <c r="N245" s="20"/>
      <c r="O245" s="20"/>
      <c r="P245" s="20" t="s">
        <v>1827</v>
      </c>
      <c r="Q245" s="22" t="s">
        <v>1702</v>
      </c>
      <c r="R245" s="20" t="s">
        <v>1507</v>
      </c>
      <c r="S245" s="23"/>
      <c r="T245" s="23"/>
      <c r="U245" s="23"/>
      <c r="V245" s="23"/>
      <c r="W245" s="23"/>
      <c r="X245" s="23"/>
      <c r="Y245" s="23" t="s">
        <v>1485</v>
      </c>
      <c r="Z245" s="23"/>
      <c r="AA245" s="23" t="s">
        <v>36</v>
      </c>
      <c r="AB245" s="23"/>
      <c r="AC245" s="23"/>
      <c r="AD245" s="23"/>
      <c r="AE245" s="23"/>
      <c r="AF245" s="22">
        <v>20180228</v>
      </c>
      <c r="AG245"/>
      <c r="AH245"/>
      <c r="AI245"/>
      <c r="AJ245"/>
      <c r="AK245"/>
      <c r="AL245"/>
      <c r="AM245"/>
      <c r="AN245"/>
      <c r="AO245"/>
      <c r="AP245"/>
      <c r="AQ245"/>
      <c r="AR245"/>
      <c r="AS245"/>
      <c r="AT245"/>
      <c r="AU245"/>
      <c r="AV245"/>
      <c r="AW245"/>
      <c r="AX245"/>
      <c r="AY245"/>
      <c r="AZ245"/>
      <c r="BA245"/>
      <c r="BB245"/>
      <c r="BC245"/>
      <c r="BD245"/>
      <c r="BE245"/>
      <c r="BF245"/>
      <c r="BG245"/>
      <c r="BH245"/>
      <c r="BI245"/>
      <c r="BJ245"/>
      <c r="BK245"/>
      <c r="BL245"/>
      <c r="BM245"/>
      <c r="BN245"/>
      <c r="BO245"/>
      <c r="BP245"/>
      <c r="BQ245"/>
      <c r="BR245"/>
      <c r="BS245"/>
      <c r="BT245"/>
      <c r="BU245"/>
      <c r="BV245"/>
      <c r="BW245"/>
      <c r="BX245"/>
      <c r="BY245"/>
      <c r="BZ245"/>
      <c r="CA245"/>
      <c r="CB245"/>
      <c r="CC245"/>
      <c r="CD245"/>
      <c r="CE245"/>
      <c r="CF245"/>
      <c r="CG245"/>
      <c r="CH245"/>
      <c r="CI245"/>
      <c r="CJ245"/>
      <c r="CK245"/>
      <c r="CL245"/>
      <c r="CM245"/>
      <c r="CN245"/>
      <c r="CO245"/>
      <c r="CP245"/>
      <c r="CQ245"/>
      <c r="CR245"/>
      <c r="CS245"/>
      <c r="CT245"/>
      <c r="CU245"/>
      <c r="CV245"/>
      <c r="CW245"/>
      <c r="CX245"/>
      <c r="CY245"/>
      <c r="CZ245"/>
      <c r="DA245"/>
      <c r="DB245"/>
      <c r="DC245"/>
      <c r="DD245"/>
      <c r="DE245"/>
      <c r="DF245"/>
      <c r="DG245"/>
      <c r="DH245"/>
      <c r="DI245"/>
      <c r="DJ245"/>
      <c r="DK245"/>
      <c r="DL245"/>
      <c r="DM245"/>
      <c r="DN245"/>
      <c r="DO245"/>
      <c r="DP245"/>
      <c r="DQ245"/>
      <c r="DR245"/>
      <c r="DS245"/>
      <c r="DT245"/>
      <c r="DU245"/>
      <c r="DV245"/>
      <c r="DW245"/>
      <c r="DX245"/>
      <c r="DY245"/>
      <c r="DZ245"/>
      <c r="EA245"/>
      <c r="EB245"/>
      <c r="EC245"/>
      <c r="ED245"/>
      <c r="EE245"/>
      <c r="EF245"/>
      <c r="EG245"/>
      <c r="EH245"/>
      <c r="EI245"/>
      <c r="EJ245"/>
      <c r="EK245"/>
      <c r="EL245"/>
      <c r="EM245"/>
      <c r="EN245"/>
      <c r="EO245"/>
      <c r="EP245"/>
      <c r="EQ245"/>
      <c r="ER245"/>
      <c r="ES245"/>
      <c r="ET245"/>
      <c r="EU245"/>
      <c r="EV245"/>
      <c r="EW245"/>
      <c r="EX245"/>
      <c r="EY245"/>
      <c r="EZ245"/>
      <c r="FA245"/>
      <c r="FB245"/>
      <c r="FC245"/>
      <c r="FD245"/>
      <c r="FE245"/>
      <c r="FF245"/>
      <c r="FG245"/>
      <c r="FH245"/>
      <c r="FI245"/>
      <c r="FJ245"/>
      <c r="FK245"/>
      <c r="FL245"/>
      <c r="FM245"/>
      <c r="FN245"/>
      <c r="FO245"/>
      <c r="FP245"/>
      <c r="FQ245"/>
      <c r="FR245"/>
      <c r="FS245"/>
      <c r="FT245"/>
      <c r="FU245"/>
      <c r="FV245"/>
      <c r="FW245"/>
      <c r="FX245"/>
      <c r="FY245"/>
      <c r="FZ245"/>
      <c r="GA245"/>
      <c r="GB245"/>
      <c r="GC245"/>
      <c r="GD245"/>
      <c r="GE245"/>
      <c r="GF245"/>
      <c r="GG245"/>
      <c r="GH245"/>
      <c r="GI245"/>
      <c r="GJ245"/>
      <c r="GK245"/>
      <c r="GL245"/>
      <c r="GM245"/>
      <c r="GN245"/>
      <c r="GO245"/>
      <c r="GP245"/>
      <c r="GQ245"/>
      <c r="GR245"/>
      <c r="GS245"/>
      <c r="GT245"/>
      <c r="GU245"/>
      <c r="GV245"/>
      <c r="GW245"/>
      <c r="GX245"/>
      <c r="GY245"/>
      <c r="GZ245"/>
      <c r="HA245"/>
      <c r="HB245"/>
      <c r="HC245"/>
      <c r="HD245"/>
      <c r="HE245"/>
      <c r="HF245"/>
      <c r="HG245"/>
      <c r="HH245"/>
      <c r="HI245"/>
      <c r="HJ245"/>
      <c r="HK245"/>
      <c r="HL245"/>
      <c r="HM245"/>
      <c r="HN245"/>
      <c r="HO245"/>
      <c r="HP245"/>
      <c r="HQ245"/>
      <c r="HR245"/>
      <c r="HS245"/>
      <c r="HT245"/>
      <c r="HU245"/>
      <c r="HV245"/>
      <c r="HW245"/>
      <c r="HX245"/>
      <c r="HY245"/>
      <c r="HZ245"/>
      <c r="IA245"/>
      <c r="IB245"/>
      <c r="IC245"/>
      <c r="ID245"/>
      <c r="IE245"/>
      <c r="IF245"/>
      <c r="IG245"/>
      <c r="IH245"/>
      <c r="II245"/>
      <c r="IJ245"/>
      <c r="IK245"/>
      <c r="IL245"/>
      <c r="IM245"/>
      <c r="IN245"/>
      <c r="IO245"/>
      <c r="IP245"/>
      <c r="IQ245"/>
      <c r="IR245"/>
      <c r="IS245"/>
      <c r="IT245"/>
      <c r="IU245"/>
      <c r="IV245"/>
      <c r="IW245"/>
      <c r="IX245"/>
      <c r="IY245"/>
      <c r="IZ245"/>
      <c r="JA245"/>
      <c r="JB245"/>
      <c r="JC245"/>
      <c r="JD245"/>
      <c r="JE245"/>
      <c r="JF245"/>
      <c r="JG245"/>
      <c r="JH245"/>
      <c r="JI245"/>
      <c r="JJ245"/>
      <c r="JK245"/>
      <c r="JL245"/>
      <c r="JM245"/>
      <c r="JN245"/>
      <c r="JO245"/>
      <c r="JP245"/>
      <c r="JQ245"/>
      <c r="JR245"/>
      <c r="JS245"/>
      <c r="JT245"/>
      <c r="JU245"/>
      <c r="JV245"/>
      <c r="JW245"/>
      <c r="JX245"/>
      <c r="JY245"/>
      <c r="JZ245"/>
      <c r="KA245"/>
      <c r="KB245"/>
      <c r="KC245"/>
      <c r="KD245"/>
      <c r="KE245"/>
      <c r="KF245"/>
      <c r="KG245"/>
      <c r="KH245"/>
      <c r="KI245"/>
      <c r="KJ245"/>
      <c r="KK245"/>
      <c r="KL245"/>
      <c r="KM245"/>
      <c r="KN245"/>
      <c r="KO245"/>
      <c r="KP245"/>
      <c r="KQ245"/>
      <c r="KR245"/>
      <c r="KS245"/>
      <c r="KT245"/>
      <c r="KU245"/>
      <c r="KV245"/>
      <c r="KW245"/>
      <c r="KX245"/>
      <c r="KY245"/>
      <c r="KZ245"/>
      <c r="LA245"/>
      <c r="LB245"/>
      <c r="LC245"/>
      <c r="LD245"/>
      <c r="LE245"/>
      <c r="LF245"/>
      <c r="LG245"/>
      <c r="LH245"/>
      <c r="LI245"/>
      <c r="LJ245"/>
      <c r="LK245"/>
      <c r="LL245"/>
      <c r="LM245"/>
      <c r="LN245"/>
      <c r="LO245"/>
      <c r="LP245"/>
      <c r="LQ245"/>
      <c r="LR245"/>
      <c r="LS245"/>
      <c r="LT245"/>
      <c r="LU245"/>
      <c r="LV245"/>
      <c r="LW245"/>
      <c r="LX245"/>
      <c r="LY245"/>
      <c r="LZ245"/>
      <c r="MA245"/>
      <c r="MB245"/>
      <c r="MC245"/>
      <c r="MD245"/>
      <c r="ME245"/>
      <c r="MF245"/>
      <c r="MG245"/>
      <c r="MH245"/>
      <c r="MI245"/>
      <c r="MJ245"/>
      <c r="MK245"/>
      <c r="ML245"/>
      <c r="MM245"/>
      <c r="MN245"/>
      <c r="MO245"/>
      <c r="MP245"/>
      <c r="MQ245"/>
      <c r="MR245"/>
      <c r="MS245"/>
      <c r="MT245"/>
      <c r="MU245"/>
      <c r="MV245"/>
      <c r="MW245"/>
      <c r="MX245"/>
      <c r="MY245"/>
      <c r="MZ245"/>
      <c r="NA245"/>
      <c r="NB245"/>
      <c r="NC245"/>
      <c r="ND245"/>
      <c r="NE245"/>
      <c r="NF245"/>
      <c r="NG245"/>
      <c r="NH245"/>
      <c r="NI245"/>
      <c r="NJ245"/>
      <c r="NK245"/>
      <c r="NL245"/>
      <c r="NM245"/>
      <c r="NN245"/>
      <c r="NO245"/>
      <c r="NP245"/>
      <c r="NQ245"/>
      <c r="NR245"/>
      <c r="NS245"/>
      <c r="NT245"/>
      <c r="NU245"/>
      <c r="NV245"/>
      <c r="NW245"/>
      <c r="NX245"/>
      <c r="NY245"/>
      <c r="NZ245"/>
      <c r="OA245"/>
      <c r="OB245"/>
      <c r="OC245"/>
      <c r="OD245"/>
      <c r="OE245"/>
      <c r="OF245"/>
      <c r="OG245"/>
      <c r="OH245"/>
      <c r="OI245"/>
      <c r="OJ245"/>
      <c r="OK245"/>
      <c r="OL245"/>
      <c r="OM245"/>
      <c r="ON245"/>
      <c r="OO245"/>
      <c r="OP245"/>
      <c r="OQ245"/>
      <c r="OR245"/>
      <c r="OS245"/>
      <c r="OT245"/>
      <c r="OU245"/>
      <c r="OV245"/>
      <c r="OW245"/>
      <c r="OX245"/>
      <c r="OY245"/>
      <c r="OZ245"/>
      <c r="PA245"/>
      <c r="PB245"/>
      <c r="PC245"/>
      <c r="PD245"/>
      <c r="PE245"/>
      <c r="PF245"/>
      <c r="PG245"/>
      <c r="PH245"/>
      <c r="PI245"/>
      <c r="PJ245"/>
      <c r="PK245"/>
      <c r="PL245"/>
      <c r="PM245"/>
      <c r="PN245"/>
      <c r="PO245"/>
      <c r="PP245"/>
      <c r="PQ245"/>
      <c r="PR245"/>
      <c r="PS245"/>
      <c r="PT245"/>
      <c r="PU245"/>
      <c r="PV245"/>
      <c r="PW245"/>
      <c r="PX245"/>
      <c r="PY245"/>
      <c r="PZ245"/>
      <c r="QA245"/>
      <c r="QB245"/>
      <c r="QC245"/>
      <c r="QD245"/>
      <c r="QE245"/>
      <c r="QF245"/>
      <c r="QG245"/>
      <c r="QH245"/>
      <c r="QI245"/>
      <c r="QJ245"/>
      <c r="QK245"/>
      <c r="QL245"/>
      <c r="QM245"/>
      <c r="QN245"/>
      <c r="QO245"/>
      <c r="QP245"/>
      <c r="QQ245"/>
      <c r="QR245"/>
      <c r="QS245"/>
      <c r="QT245"/>
      <c r="QU245"/>
      <c r="QV245"/>
      <c r="QW245"/>
      <c r="QX245"/>
      <c r="QY245"/>
      <c r="QZ245"/>
      <c r="RA245"/>
      <c r="RB245"/>
      <c r="RC245"/>
      <c r="RD245"/>
      <c r="RE245"/>
      <c r="RF245"/>
      <c r="RG245"/>
      <c r="RH245"/>
      <c r="RI245"/>
      <c r="RJ245"/>
      <c r="RK245"/>
      <c r="RL245"/>
      <c r="RM245"/>
      <c r="RN245"/>
      <c r="RO245"/>
      <c r="RP245"/>
      <c r="RQ245"/>
      <c r="RR245"/>
      <c r="RS245"/>
      <c r="RT245"/>
      <c r="RU245"/>
      <c r="RV245"/>
      <c r="RW245"/>
      <c r="RX245"/>
      <c r="RY245"/>
      <c r="RZ245"/>
      <c r="SA245"/>
      <c r="SB245"/>
      <c r="SC245"/>
      <c r="SD245"/>
      <c r="SE245"/>
      <c r="SF245"/>
      <c r="SG245"/>
      <c r="SH245"/>
      <c r="SI245"/>
      <c r="SJ245"/>
      <c r="SK245"/>
      <c r="SL245"/>
      <c r="SM245"/>
      <c r="SN245"/>
      <c r="SO245"/>
      <c r="SP245"/>
      <c r="SQ245"/>
      <c r="SR245"/>
      <c r="SS245"/>
      <c r="ST245"/>
      <c r="SU245"/>
      <c r="SV245"/>
      <c r="SW245"/>
      <c r="SX245"/>
      <c r="SY245"/>
      <c r="SZ245"/>
      <c r="TA245"/>
      <c r="TB245"/>
      <c r="TC245"/>
      <c r="TD245"/>
      <c r="TE245"/>
      <c r="TF245"/>
      <c r="TG245"/>
      <c r="TH245"/>
      <c r="TI245"/>
      <c r="TJ245"/>
      <c r="TK245"/>
      <c r="TL245"/>
      <c r="TM245"/>
      <c r="TN245"/>
      <c r="TO245"/>
      <c r="TP245"/>
      <c r="TQ245"/>
      <c r="TR245"/>
      <c r="TS245"/>
      <c r="TT245"/>
      <c r="TU245"/>
      <c r="TV245"/>
      <c r="TW245"/>
      <c r="TX245"/>
      <c r="TY245"/>
      <c r="TZ245"/>
      <c r="UA245"/>
      <c r="UB245"/>
      <c r="UC245"/>
      <c r="UD245"/>
      <c r="UE245"/>
      <c r="UF245"/>
      <c r="UG245"/>
      <c r="UH245"/>
      <c r="UI245"/>
      <c r="UJ245"/>
      <c r="UK245"/>
      <c r="UL245"/>
      <c r="UM245"/>
      <c r="UN245"/>
      <c r="UO245"/>
      <c r="UP245"/>
      <c r="UQ245"/>
      <c r="UR245"/>
      <c r="US245"/>
      <c r="UT245"/>
      <c r="UU245"/>
      <c r="UV245"/>
      <c r="UW245"/>
      <c r="UX245"/>
      <c r="UY245"/>
      <c r="UZ245"/>
      <c r="VA245"/>
      <c r="VB245"/>
      <c r="VC245"/>
      <c r="VD245"/>
      <c r="VE245"/>
      <c r="VF245"/>
      <c r="VG245"/>
      <c r="VH245"/>
      <c r="VI245"/>
      <c r="VJ245"/>
      <c r="VK245"/>
      <c r="VL245"/>
      <c r="VM245"/>
      <c r="VN245"/>
      <c r="VO245"/>
      <c r="VP245"/>
      <c r="VQ245"/>
      <c r="VR245"/>
      <c r="VS245"/>
      <c r="VT245"/>
      <c r="VU245"/>
      <c r="VV245"/>
      <c r="VW245"/>
      <c r="VX245"/>
      <c r="VY245"/>
      <c r="VZ245"/>
      <c r="WA245"/>
      <c r="WB245"/>
      <c r="WC245"/>
      <c r="WD245"/>
      <c r="WE245"/>
      <c r="WF245"/>
      <c r="WG245"/>
      <c r="WH245"/>
      <c r="WI245"/>
      <c r="WJ245"/>
      <c r="WK245"/>
      <c r="WL245"/>
      <c r="WM245"/>
      <c r="WN245"/>
      <c r="WO245"/>
      <c r="WP245"/>
      <c r="WQ245"/>
      <c r="WR245"/>
      <c r="WS245"/>
      <c r="WT245"/>
      <c r="WU245"/>
      <c r="WV245"/>
      <c r="WW245"/>
      <c r="WX245"/>
      <c r="WY245"/>
      <c r="WZ245"/>
      <c r="XA245"/>
      <c r="XB245"/>
      <c r="XC245"/>
      <c r="XD245"/>
      <c r="XE245"/>
      <c r="XF245"/>
      <c r="XG245"/>
      <c r="XH245"/>
      <c r="XI245"/>
      <c r="XJ245"/>
      <c r="XK245"/>
      <c r="XL245"/>
      <c r="XM245"/>
      <c r="XN245"/>
      <c r="XO245"/>
      <c r="XP245"/>
      <c r="XQ245"/>
      <c r="XR245"/>
      <c r="XS245"/>
      <c r="XT245"/>
      <c r="XU245"/>
      <c r="XV245"/>
      <c r="XW245"/>
      <c r="XX245"/>
      <c r="XY245"/>
      <c r="XZ245"/>
      <c r="YA245"/>
      <c r="YB245"/>
      <c r="YC245"/>
      <c r="YD245"/>
      <c r="YE245"/>
      <c r="YF245"/>
      <c r="YG245"/>
      <c r="YH245"/>
      <c r="YI245"/>
      <c r="YJ245"/>
      <c r="YK245"/>
      <c r="YL245"/>
      <c r="YM245"/>
      <c r="YN245"/>
      <c r="YO245"/>
      <c r="YP245"/>
      <c r="YQ245"/>
      <c r="YR245"/>
      <c r="YS245"/>
      <c r="YT245"/>
      <c r="YU245"/>
      <c r="YV245"/>
      <c r="YW245"/>
      <c r="YX245"/>
      <c r="YY245"/>
      <c r="YZ245"/>
      <c r="ZA245"/>
      <c r="ZB245"/>
      <c r="ZC245"/>
      <c r="ZD245"/>
      <c r="ZE245"/>
      <c r="ZF245"/>
      <c r="ZG245"/>
      <c r="ZH245"/>
      <c r="ZI245"/>
      <c r="ZJ245"/>
      <c r="ZK245"/>
      <c r="ZL245"/>
      <c r="ZM245"/>
      <c r="ZN245"/>
      <c r="ZO245"/>
      <c r="ZP245"/>
      <c r="ZQ245"/>
      <c r="ZR245"/>
      <c r="ZS245"/>
      <c r="ZT245"/>
      <c r="ZU245"/>
      <c r="ZV245"/>
      <c r="ZW245"/>
      <c r="ZX245"/>
      <c r="ZY245"/>
      <c r="ZZ245"/>
      <c r="AAA245"/>
      <c r="AAB245"/>
      <c r="AAC245"/>
      <c r="AAD245"/>
      <c r="AAE245"/>
      <c r="AAF245"/>
      <c r="AAG245"/>
      <c r="AAH245"/>
      <c r="AAI245"/>
      <c r="AAJ245"/>
      <c r="AAK245"/>
      <c r="AAL245"/>
      <c r="AAM245"/>
      <c r="AAN245"/>
      <c r="AAO245"/>
      <c r="AAP245"/>
      <c r="AAQ245"/>
      <c r="AAR245"/>
      <c r="AAS245"/>
      <c r="AAT245"/>
      <c r="AAU245"/>
      <c r="AAV245"/>
      <c r="AAW245"/>
      <c r="AAX245"/>
      <c r="AAY245"/>
      <c r="AAZ245"/>
      <c r="ABA245"/>
      <c r="ABB245"/>
      <c r="ABC245"/>
      <c r="ABD245"/>
      <c r="ABE245"/>
      <c r="ABF245"/>
      <c r="ABG245"/>
      <c r="ABH245"/>
      <c r="ABI245"/>
      <c r="ABJ245"/>
      <c r="ABK245"/>
      <c r="ABL245"/>
      <c r="ABM245"/>
      <c r="ABN245"/>
      <c r="ABO245"/>
      <c r="ABP245"/>
      <c r="ABQ245"/>
      <c r="ABR245"/>
      <c r="ABS245"/>
      <c r="ABT245"/>
      <c r="ABU245"/>
      <c r="ABV245"/>
      <c r="ABW245"/>
      <c r="ABX245"/>
      <c r="ABY245"/>
      <c r="ABZ245"/>
      <c r="ACA245"/>
      <c r="ACB245"/>
      <c r="ACC245"/>
      <c r="ACD245"/>
      <c r="ACE245"/>
      <c r="ACF245"/>
      <c r="ACG245"/>
      <c r="ACH245"/>
      <c r="ACI245"/>
      <c r="ACJ245"/>
      <c r="ACK245"/>
      <c r="ACL245"/>
      <c r="ACM245"/>
      <c r="ACN245"/>
      <c r="ACO245"/>
      <c r="ACP245"/>
      <c r="ACQ245"/>
      <c r="ACR245"/>
      <c r="ACS245"/>
      <c r="ACT245"/>
      <c r="ACU245"/>
      <c r="ACV245"/>
      <c r="ACW245"/>
      <c r="ACX245"/>
      <c r="ACY245"/>
      <c r="ACZ245"/>
      <c r="ADA245"/>
      <c r="ADB245"/>
      <c r="ADC245"/>
      <c r="ADD245"/>
      <c r="ADE245"/>
      <c r="ADF245"/>
      <c r="ADG245"/>
      <c r="ADH245"/>
      <c r="ADI245"/>
      <c r="ADJ245"/>
      <c r="ADK245"/>
      <c r="ADL245"/>
      <c r="ADM245"/>
      <c r="ADN245"/>
      <c r="ADO245"/>
      <c r="ADP245"/>
      <c r="ADQ245"/>
      <c r="ADR245"/>
      <c r="ADS245"/>
      <c r="ADT245"/>
      <c r="ADU245"/>
      <c r="ADV245"/>
      <c r="ADW245"/>
      <c r="ADX245"/>
      <c r="ADY245"/>
      <c r="ADZ245"/>
      <c r="AEA245"/>
      <c r="AEB245"/>
      <c r="AEC245"/>
      <c r="AED245"/>
      <c r="AEE245"/>
      <c r="AEF245"/>
      <c r="AEG245"/>
      <c r="AEH245"/>
      <c r="AEI245"/>
      <c r="AEJ245"/>
      <c r="AEK245"/>
      <c r="AEL245"/>
      <c r="AEM245"/>
      <c r="AEN245"/>
      <c r="AEO245"/>
      <c r="AEP245"/>
      <c r="AEQ245"/>
      <c r="AER245"/>
      <c r="AES245"/>
      <c r="AET245"/>
      <c r="AEU245"/>
      <c r="AEV245"/>
      <c r="AEW245"/>
      <c r="AEX245"/>
      <c r="AEY245"/>
      <c r="AEZ245"/>
      <c r="AFA245"/>
      <c r="AFB245"/>
      <c r="AFC245"/>
      <c r="AFD245"/>
      <c r="AFE245"/>
      <c r="AFF245"/>
      <c r="AFG245"/>
      <c r="AFH245"/>
      <c r="AFI245"/>
      <c r="AFJ245"/>
      <c r="AFK245"/>
      <c r="AFL245"/>
      <c r="AFM245"/>
      <c r="AFN245"/>
      <c r="AFO245"/>
      <c r="AFP245"/>
      <c r="AFQ245"/>
      <c r="AFR245"/>
      <c r="AFS245"/>
      <c r="AFT245"/>
      <c r="AFU245"/>
      <c r="AFV245"/>
      <c r="AFW245"/>
      <c r="AFX245"/>
      <c r="AFY245"/>
      <c r="AFZ245"/>
      <c r="AGA245"/>
      <c r="AGB245"/>
      <c r="AGC245"/>
      <c r="AGD245"/>
      <c r="AGE245"/>
      <c r="AGF245"/>
      <c r="AGG245"/>
      <c r="AGH245"/>
      <c r="AGI245"/>
      <c r="AGJ245"/>
      <c r="AGK245"/>
      <c r="AGL245"/>
      <c r="AGM245"/>
      <c r="AGN245"/>
      <c r="AGO245"/>
      <c r="AGP245"/>
      <c r="AGQ245"/>
      <c r="AGR245"/>
      <c r="AGS245"/>
      <c r="AGT245"/>
      <c r="AGU245"/>
      <c r="AGV245"/>
      <c r="AGW245"/>
      <c r="AGX245"/>
      <c r="AGY245"/>
      <c r="AGZ245"/>
      <c r="AHA245"/>
      <c r="AHB245"/>
      <c r="AHC245"/>
      <c r="AHD245"/>
      <c r="AHE245"/>
      <c r="AHF245"/>
      <c r="AHG245"/>
      <c r="AHH245"/>
      <c r="AHI245"/>
      <c r="AHJ245"/>
      <c r="AHK245"/>
      <c r="AHL245"/>
      <c r="AHM245"/>
      <c r="AHN245"/>
      <c r="AHO245"/>
      <c r="AHP245"/>
      <c r="AHQ245"/>
      <c r="AHR245"/>
      <c r="AHS245"/>
      <c r="AHT245"/>
      <c r="AHU245"/>
      <c r="AHV245"/>
      <c r="AHW245"/>
      <c r="AHX245"/>
      <c r="AHY245"/>
      <c r="AHZ245"/>
      <c r="AIA245"/>
      <c r="AIB245"/>
      <c r="AIC245"/>
      <c r="AID245"/>
      <c r="AIE245"/>
      <c r="AIF245"/>
      <c r="AIG245"/>
      <c r="AIH245"/>
      <c r="AII245"/>
      <c r="AIJ245"/>
      <c r="AIK245"/>
      <c r="AIL245"/>
      <c r="AIM245"/>
      <c r="AIN245"/>
      <c r="AIO245"/>
      <c r="AIP245"/>
      <c r="AIQ245"/>
      <c r="AIR245"/>
      <c r="AIS245"/>
      <c r="AIT245"/>
      <c r="AIU245"/>
      <c r="AIV245"/>
      <c r="AIW245"/>
      <c r="AIX245"/>
      <c r="AIY245"/>
      <c r="AIZ245"/>
      <c r="AJA245"/>
      <c r="AJB245"/>
      <c r="AJC245"/>
      <c r="AJD245"/>
      <c r="AJE245"/>
      <c r="AJF245"/>
      <c r="AJG245"/>
      <c r="AJH245"/>
      <c r="AJI245"/>
      <c r="AJJ245"/>
      <c r="AJK245"/>
      <c r="AJL245"/>
      <c r="AJM245"/>
      <c r="AJN245"/>
      <c r="AJO245"/>
      <c r="AJP245"/>
      <c r="AJQ245"/>
      <c r="AJR245"/>
      <c r="AJS245"/>
      <c r="AJT245"/>
      <c r="AJU245"/>
      <c r="AJV245"/>
      <c r="AJW245"/>
      <c r="AJX245"/>
      <c r="AJY245"/>
      <c r="AJZ245"/>
      <c r="AKA245"/>
      <c r="AKB245"/>
      <c r="AKC245"/>
      <c r="AKD245"/>
      <c r="AKE245"/>
      <c r="AKF245"/>
      <c r="AKG245"/>
      <c r="AKH245"/>
      <c r="AKI245"/>
      <c r="AKJ245"/>
      <c r="AKK245"/>
      <c r="AKL245"/>
      <c r="AKM245"/>
      <c r="AKN245"/>
      <c r="AKO245"/>
      <c r="AKP245"/>
      <c r="AKQ245"/>
      <c r="AKR245"/>
      <c r="AKS245"/>
      <c r="AKT245"/>
      <c r="AKU245"/>
      <c r="AKV245"/>
      <c r="AKW245"/>
      <c r="AKX245"/>
      <c r="AKY245"/>
      <c r="AKZ245"/>
      <c r="ALA245"/>
      <c r="ALB245"/>
      <c r="ALC245"/>
      <c r="ALD245"/>
      <c r="ALE245"/>
      <c r="ALF245"/>
      <c r="ALG245"/>
      <c r="ALH245"/>
      <c r="ALI245"/>
      <c r="ALJ245"/>
      <c r="ALK245"/>
      <c r="ALL245"/>
      <c r="ALM245"/>
      <c r="ALN245"/>
      <c r="ALO245"/>
      <c r="ALP245"/>
      <c r="ALQ245"/>
      <c r="ALR245"/>
      <c r="ALS245"/>
      <c r="ALT245"/>
      <c r="ALU245"/>
      <c r="ALV245"/>
      <c r="ALW245"/>
      <c r="ALX245"/>
      <c r="ALY245"/>
      <c r="ALZ245"/>
      <c r="AMA245"/>
      <c r="AMB245"/>
      <c r="AMC245"/>
      <c r="AMD245"/>
      <c r="AME245"/>
      <c r="AMF245"/>
      <c r="AMG245"/>
      <c r="AMH245"/>
      <c r="AMI245"/>
      <c r="AMJ245"/>
      <c r="AMK245"/>
      <c r="AML245"/>
      <c r="AMM245"/>
      <c r="AMN245"/>
      <c r="AMO245"/>
    </row>
    <row r="246" spans="1:1029">
      <c r="A246" s="20" t="str">
        <f t="shared" si="44"/>
        <v>MediationBodyParty</v>
      </c>
      <c r="B246" s="21" t="s">
        <v>1498</v>
      </c>
      <c r="C246" s="23" t="s">
        <v>899</v>
      </c>
      <c r="D246" s="20"/>
      <c r="E246" s="20"/>
      <c r="F246" s="20" t="str">
        <f t="shared" si="45"/>
        <v>Tendering Terms. Mediation Body_ Party</v>
      </c>
      <c r="G246" s="20"/>
      <c r="H246" s="20" t="s">
        <v>1721</v>
      </c>
      <c r="I246" s="20"/>
      <c r="J246" s="20"/>
      <c r="K246" s="20"/>
      <c r="L246" s="20" t="str">
        <f t="shared" si="46"/>
        <v>Mediation Body_ Party</v>
      </c>
      <c r="M246" s="20" t="str">
        <f t="shared" si="47"/>
        <v>Mediation Body_ Party</v>
      </c>
      <c r="N246" s="20"/>
      <c r="O246" s="20"/>
      <c r="P246" s="20" t="s">
        <v>898</v>
      </c>
      <c r="Q246" s="22" t="s">
        <v>1702</v>
      </c>
      <c r="R246" s="20" t="s">
        <v>1507</v>
      </c>
      <c r="S246" s="23"/>
      <c r="T246" s="23"/>
      <c r="U246" s="23"/>
      <c r="V246" s="23"/>
      <c r="W246" s="23"/>
      <c r="X246" s="23" t="s">
        <v>898</v>
      </c>
      <c r="Y246" s="23" t="s">
        <v>1485</v>
      </c>
      <c r="Z246" s="23"/>
      <c r="AA246" s="23" t="s">
        <v>36</v>
      </c>
      <c r="AB246" s="23"/>
      <c r="AC246" s="23"/>
      <c r="AD246" s="23"/>
      <c r="AE246" s="23"/>
      <c r="AF246" s="22" t="s">
        <v>1794</v>
      </c>
      <c r="AG246"/>
      <c r="AH246"/>
      <c r="AI246"/>
      <c r="AJ246"/>
      <c r="AK246"/>
      <c r="AL246"/>
      <c r="AM246"/>
      <c r="AN246"/>
      <c r="AO246"/>
      <c r="AP246"/>
      <c r="AQ246"/>
      <c r="AR246"/>
      <c r="AS246"/>
      <c r="AT246"/>
      <c r="AU246"/>
      <c r="AV246"/>
      <c r="AW246"/>
      <c r="AX246"/>
      <c r="AY246"/>
      <c r="AZ246"/>
      <c r="BA246"/>
      <c r="BB246"/>
      <c r="BC246"/>
      <c r="BD246"/>
      <c r="BE246"/>
      <c r="BF246"/>
      <c r="BG246"/>
      <c r="BH246"/>
      <c r="BI246"/>
      <c r="BJ246"/>
      <c r="BK246"/>
      <c r="BL246"/>
      <c r="BM246"/>
      <c r="BN246"/>
      <c r="BO246"/>
      <c r="BP246"/>
      <c r="BQ246"/>
      <c r="BR246"/>
      <c r="BS246"/>
      <c r="BT246"/>
      <c r="BU246"/>
      <c r="BV246"/>
      <c r="BW246"/>
      <c r="BX246"/>
      <c r="BY246"/>
      <c r="BZ246"/>
      <c r="CA246"/>
      <c r="CB246"/>
      <c r="CC246"/>
      <c r="CD246"/>
      <c r="CE246"/>
      <c r="CF246"/>
      <c r="CG246"/>
      <c r="CH246"/>
      <c r="CI246"/>
      <c r="CJ246"/>
      <c r="CK246"/>
      <c r="CL246"/>
      <c r="CM246"/>
      <c r="CN246"/>
      <c r="CO246"/>
      <c r="CP246"/>
      <c r="CQ246"/>
      <c r="CR246"/>
      <c r="CS246"/>
      <c r="CT246"/>
      <c r="CU246"/>
      <c r="CV246"/>
      <c r="CW246"/>
      <c r="CX246"/>
      <c r="CY246"/>
      <c r="CZ246"/>
      <c r="DA246"/>
      <c r="DB246"/>
      <c r="DC246"/>
      <c r="DD246"/>
      <c r="DE246"/>
      <c r="DF246"/>
      <c r="DG246"/>
      <c r="DH246"/>
      <c r="DI246"/>
      <c r="DJ246"/>
      <c r="DK246"/>
      <c r="DL246"/>
      <c r="DM246"/>
      <c r="DN246"/>
      <c r="DO246"/>
      <c r="DP246"/>
      <c r="DQ246"/>
      <c r="DR246"/>
      <c r="DS246"/>
      <c r="DT246"/>
      <c r="DU246"/>
      <c r="DV246"/>
      <c r="DW246"/>
      <c r="DX246"/>
      <c r="DY246"/>
      <c r="DZ246"/>
      <c r="EA246"/>
      <c r="EB246"/>
      <c r="EC246"/>
      <c r="ED246"/>
      <c r="EE246"/>
      <c r="EF246"/>
      <c r="EG246"/>
      <c r="EH246"/>
      <c r="EI246"/>
      <c r="EJ246"/>
      <c r="EK246"/>
      <c r="EL246"/>
      <c r="EM246"/>
      <c r="EN246"/>
      <c r="EO246"/>
      <c r="EP246"/>
      <c r="EQ246"/>
      <c r="ER246"/>
      <c r="ES246"/>
      <c r="ET246"/>
      <c r="EU246"/>
      <c r="EV246"/>
      <c r="EW246"/>
      <c r="EX246"/>
      <c r="EY246"/>
      <c r="EZ246"/>
      <c r="FA246"/>
      <c r="FB246"/>
      <c r="FC246"/>
      <c r="FD246"/>
      <c r="FE246"/>
      <c r="FF246"/>
      <c r="FG246"/>
      <c r="FH246"/>
      <c r="FI246"/>
      <c r="FJ246"/>
      <c r="FK246"/>
      <c r="FL246"/>
      <c r="FM246"/>
      <c r="FN246"/>
      <c r="FO246"/>
      <c r="FP246"/>
      <c r="FQ246"/>
      <c r="FR246"/>
      <c r="FS246"/>
      <c r="FT246"/>
      <c r="FU246"/>
      <c r="FV246"/>
      <c r="FW246"/>
      <c r="FX246"/>
      <c r="FY246"/>
      <c r="FZ246"/>
      <c r="GA246"/>
      <c r="GB246"/>
      <c r="GC246"/>
      <c r="GD246"/>
      <c r="GE246"/>
      <c r="GF246"/>
      <c r="GG246"/>
      <c r="GH246"/>
      <c r="GI246"/>
      <c r="GJ246"/>
      <c r="GK246"/>
      <c r="GL246"/>
      <c r="GM246"/>
      <c r="GN246"/>
      <c r="GO246"/>
      <c r="GP246"/>
      <c r="GQ246"/>
      <c r="GR246"/>
      <c r="GS246"/>
      <c r="GT246"/>
      <c r="GU246"/>
      <c r="GV246"/>
      <c r="GW246"/>
      <c r="GX246"/>
      <c r="GY246"/>
      <c r="GZ246"/>
      <c r="HA246"/>
      <c r="HB246"/>
      <c r="HC246"/>
      <c r="HD246"/>
      <c r="HE246"/>
      <c r="HF246"/>
      <c r="HG246"/>
      <c r="HH246"/>
      <c r="HI246"/>
      <c r="HJ246"/>
      <c r="HK246"/>
      <c r="HL246"/>
      <c r="HM246"/>
      <c r="HN246"/>
      <c r="HO246"/>
      <c r="HP246"/>
      <c r="HQ246"/>
      <c r="HR246"/>
      <c r="HS246"/>
      <c r="HT246"/>
      <c r="HU246"/>
      <c r="HV246"/>
      <c r="HW246"/>
      <c r="HX246"/>
      <c r="HY246"/>
      <c r="HZ246"/>
      <c r="IA246"/>
      <c r="IB246"/>
      <c r="IC246"/>
      <c r="ID246"/>
      <c r="IE246"/>
      <c r="IF246"/>
      <c r="IG246"/>
      <c r="IH246"/>
      <c r="II246"/>
      <c r="IJ246"/>
      <c r="IK246"/>
      <c r="IL246"/>
      <c r="IM246"/>
      <c r="IN246"/>
      <c r="IO246"/>
      <c r="IP246"/>
      <c r="IQ246"/>
      <c r="IR246"/>
      <c r="IS246"/>
      <c r="IT246"/>
      <c r="IU246"/>
      <c r="IV246"/>
      <c r="IW246"/>
      <c r="IX246"/>
      <c r="IY246"/>
      <c r="IZ246"/>
      <c r="JA246"/>
      <c r="JB246"/>
      <c r="JC246"/>
      <c r="JD246"/>
      <c r="JE246"/>
      <c r="JF246"/>
      <c r="JG246"/>
      <c r="JH246"/>
      <c r="JI246"/>
      <c r="JJ246"/>
      <c r="JK246"/>
      <c r="JL246"/>
      <c r="JM246"/>
      <c r="JN246"/>
      <c r="JO246"/>
      <c r="JP246"/>
      <c r="JQ246"/>
      <c r="JR246"/>
      <c r="JS246"/>
      <c r="JT246"/>
      <c r="JU246"/>
      <c r="JV246"/>
      <c r="JW246"/>
      <c r="JX246"/>
      <c r="JY246"/>
      <c r="JZ246"/>
      <c r="KA246"/>
      <c r="KB246"/>
      <c r="KC246"/>
      <c r="KD246"/>
      <c r="KE246"/>
      <c r="KF246"/>
      <c r="KG246"/>
      <c r="KH246"/>
      <c r="KI246"/>
      <c r="KJ246"/>
      <c r="KK246"/>
      <c r="KL246"/>
      <c r="KM246"/>
      <c r="KN246"/>
      <c r="KO246"/>
      <c r="KP246"/>
      <c r="KQ246"/>
      <c r="KR246"/>
      <c r="KS246"/>
      <c r="KT246"/>
      <c r="KU246"/>
      <c r="KV246"/>
      <c r="KW246"/>
      <c r="KX246"/>
      <c r="KY246"/>
      <c r="KZ246"/>
      <c r="LA246"/>
      <c r="LB246"/>
      <c r="LC246"/>
      <c r="LD246"/>
      <c r="LE246"/>
      <c r="LF246"/>
      <c r="LG246"/>
      <c r="LH246"/>
      <c r="LI246"/>
      <c r="LJ246"/>
      <c r="LK246"/>
      <c r="LL246"/>
      <c r="LM246"/>
      <c r="LN246"/>
      <c r="LO246"/>
      <c r="LP246"/>
      <c r="LQ246"/>
      <c r="LR246"/>
      <c r="LS246"/>
      <c r="LT246"/>
      <c r="LU246"/>
      <c r="LV246"/>
      <c r="LW246"/>
      <c r="LX246"/>
      <c r="LY246"/>
      <c r="LZ246"/>
      <c r="MA246"/>
      <c r="MB246"/>
      <c r="MC246"/>
      <c r="MD246"/>
      <c r="ME246"/>
      <c r="MF246"/>
      <c r="MG246"/>
      <c r="MH246"/>
      <c r="MI246"/>
      <c r="MJ246"/>
      <c r="MK246"/>
      <c r="ML246"/>
      <c r="MM246"/>
      <c r="MN246"/>
      <c r="MO246"/>
      <c r="MP246"/>
      <c r="MQ246"/>
      <c r="MR246"/>
      <c r="MS246"/>
      <c r="MT246"/>
      <c r="MU246"/>
      <c r="MV246"/>
      <c r="MW246"/>
      <c r="MX246"/>
      <c r="MY246"/>
      <c r="MZ246"/>
      <c r="NA246"/>
      <c r="NB246"/>
      <c r="NC246"/>
      <c r="ND246"/>
      <c r="NE246"/>
      <c r="NF246"/>
      <c r="NG246"/>
      <c r="NH246"/>
      <c r="NI246"/>
      <c r="NJ246"/>
      <c r="NK246"/>
      <c r="NL246"/>
      <c r="NM246"/>
      <c r="NN246"/>
      <c r="NO246"/>
      <c r="NP246"/>
      <c r="NQ246"/>
      <c r="NR246"/>
      <c r="NS246"/>
      <c r="NT246"/>
      <c r="NU246"/>
      <c r="NV246"/>
      <c r="NW246"/>
      <c r="NX246"/>
      <c r="NY246"/>
      <c r="NZ246"/>
      <c r="OA246"/>
      <c r="OB246"/>
      <c r="OC246"/>
      <c r="OD246"/>
      <c r="OE246"/>
      <c r="OF246"/>
      <c r="OG246"/>
      <c r="OH246"/>
      <c r="OI246"/>
      <c r="OJ246"/>
      <c r="OK246"/>
      <c r="OL246"/>
      <c r="OM246"/>
      <c r="ON246"/>
      <c r="OO246"/>
      <c r="OP246"/>
      <c r="OQ246"/>
      <c r="OR246"/>
      <c r="OS246"/>
      <c r="OT246"/>
      <c r="OU246"/>
      <c r="OV246"/>
      <c r="OW246"/>
      <c r="OX246"/>
      <c r="OY246"/>
      <c r="OZ246"/>
      <c r="PA246"/>
      <c r="PB246"/>
      <c r="PC246"/>
      <c r="PD246"/>
      <c r="PE246"/>
      <c r="PF246"/>
      <c r="PG246"/>
      <c r="PH246"/>
      <c r="PI246"/>
      <c r="PJ246"/>
      <c r="PK246"/>
      <c r="PL246"/>
      <c r="PM246"/>
      <c r="PN246"/>
      <c r="PO246"/>
      <c r="PP246"/>
      <c r="PQ246"/>
      <c r="PR246"/>
      <c r="PS246"/>
      <c r="PT246"/>
      <c r="PU246"/>
      <c r="PV246"/>
      <c r="PW246"/>
      <c r="PX246"/>
      <c r="PY246"/>
      <c r="PZ246"/>
      <c r="QA246"/>
      <c r="QB246"/>
      <c r="QC246"/>
      <c r="QD246"/>
      <c r="QE246"/>
      <c r="QF246"/>
      <c r="QG246"/>
      <c r="QH246"/>
      <c r="QI246"/>
      <c r="QJ246"/>
      <c r="QK246"/>
      <c r="QL246"/>
      <c r="QM246"/>
      <c r="QN246"/>
      <c r="QO246"/>
      <c r="QP246"/>
      <c r="QQ246"/>
      <c r="QR246"/>
      <c r="QS246"/>
      <c r="QT246"/>
      <c r="QU246"/>
      <c r="QV246"/>
      <c r="QW246"/>
      <c r="QX246"/>
      <c r="QY246"/>
      <c r="QZ246"/>
      <c r="RA246"/>
      <c r="RB246"/>
      <c r="RC246"/>
      <c r="RD246"/>
      <c r="RE246"/>
      <c r="RF246"/>
      <c r="RG246"/>
      <c r="RH246"/>
      <c r="RI246"/>
      <c r="RJ246"/>
      <c r="RK246"/>
      <c r="RL246"/>
      <c r="RM246"/>
      <c r="RN246"/>
      <c r="RO246"/>
      <c r="RP246"/>
      <c r="RQ246"/>
      <c r="RR246"/>
      <c r="RS246"/>
      <c r="RT246"/>
      <c r="RU246"/>
      <c r="RV246"/>
      <c r="RW246"/>
      <c r="RX246"/>
      <c r="RY246"/>
      <c r="RZ246"/>
      <c r="SA246"/>
      <c r="SB246"/>
      <c r="SC246"/>
      <c r="SD246"/>
      <c r="SE246"/>
      <c r="SF246"/>
      <c r="SG246"/>
      <c r="SH246"/>
      <c r="SI246"/>
      <c r="SJ246"/>
      <c r="SK246"/>
      <c r="SL246"/>
      <c r="SM246"/>
      <c r="SN246"/>
      <c r="SO246"/>
      <c r="SP246"/>
      <c r="SQ246"/>
      <c r="SR246"/>
      <c r="SS246"/>
      <c r="ST246"/>
      <c r="SU246"/>
      <c r="SV246"/>
      <c r="SW246"/>
      <c r="SX246"/>
      <c r="SY246"/>
      <c r="SZ246"/>
      <c r="TA246"/>
      <c r="TB246"/>
      <c r="TC246"/>
      <c r="TD246"/>
      <c r="TE246"/>
      <c r="TF246"/>
      <c r="TG246"/>
      <c r="TH246"/>
      <c r="TI246"/>
      <c r="TJ246"/>
      <c r="TK246"/>
      <c r="TL246"/>
      <c r="TM246"/>
      <c r="TN246"/>
      <c r="TO246"/>
      <c r="TP246"/>
      <c r="TQ246"/>
      <c r="TR246"/>
      <c r="TS246"/>
      <c r="TT246"/>
      <c r="TU246"/>
      <c r="TV246"/>
      <c r="TW246"/>
      <c r="TX246"/>
      <c r="TY246"/>
      <c r="TZ246"/>
      <c r="UA246"/>
      <c r="UB246"/>
      <c r="UC246"/>
      <c r="UD246"/>
      <c r="UE246"/>
      <c r="UF246"/>
      <c r="UG246"/>
      <c r="UH246"/>
      <c r="UI246"/>
      <c r="UJ246"/>
      <c r="UK246"/>
      <c r="UL246"/>
      <c r="UM246"/>
      <c r="UN246"/>
      <c r="UO246"/>
      <c r="UP246"/>
      <c r="UQ246"/>
      <c r="UR246"/>
      <c r="US246"/>
      <c r="UT246"/>
      <c r="UU246"/>
      <c r="UV246"/>
      <c r="UW246"/>
      <c r="UX246"/>
      <c r="UY246"/>
      <c r="UZ246"/>
      <c r="VA246"/>
      <c r="VB246"/>
      <c r="VC246"/>
      <c r="VD246"/>
      <c r="VE246"/>
      <c r="VF246"/>
      <c r="VG246"/>
      <c r="VH246"/>
      <c r="VI246"/>
      <c r="VJ246"/>
      <c r="VK246"/>
      <c r="VL246"/>
      <c r="VM246"/>
      <c r="VN246"/>
      <c r="VO246"/>
      <c r="VP246"/>
      <c r="VQ246"/>
      <c r="VR246"/>
      <c r="VS246"/>
      <c r="VT246"/>
      <c r="VU246"/>
      <c r="VV246"/>
      <c r="VW246"/>
      <c r="VX246"/>
      <c r="VY246"/>
      <c r="VZ246"/>
      <c r="WA246"/>
      <c r="WB246"/>
      <c r="WC246"/>
      <c r="WD246"/>
      <c r="WE246"/>
      <c r="WF246"/>
      <c r="WG246"/>
      <c r="WH246"/>
      <c r="WI246"/>
      <c r="WJ246"/>
      <c r="WK246"/>
      <c r="WL246"/>
      <c r="WM246"/>
      <c r="WN246"/>
      <c r="WO246"/>
      <c r="WP246"/>
      <c r="WQ246"/>
      <c r="WR246"/>
      <c r="WS246"/>
      <c r="WT246"/>
      <c r="WU246"/>
      <c r="WV246"/>
      <c r="WW246"/>
      <c r="WX246"/>
      <c r="WY246"/>
      <c r="WZ246"/>
      <c r="XA246"/>
      <c r="XB246"/>
      <c r="XC246"/>
      <c r="XD246"/>
      <c r="XE246"/>
      <c r="XF246"/>
      <c r="XG246"/>
      <c r="XH246"/>
      <c r="XI246"/>
      <c r="XJ246"/>
      <c r="XK246"/>
      <c r="XL246"/>
      <c r="XM246"/>
      <c r="XN246"/>
      <c r="XO246"/>
      <c r="XP246"/>
      <c r="XQ246"/>
      <c r="XR246"/>
      <c r="XS246"/>
      <c r="XT246"/>
      <c r="XU246"/>
      <c r="XV246"/>
      <c r="XW246"/>
      <c r="XX246"/>
      <c r="XY246"/>
      <c r="XZ246"/>
      <c r="YA246"/>
      <c r="YB246"/>
      <c r="YC246"/>
      <c r="YD246"/>
      <c r="YE246"/>
      <c r="YF246"/>
      <c r="YG246"/>
      <c r="YH246"/>
      <c r="YI246"/>
      <c r="YJ246"/>
      <c r="YK246"/>
      <c r="YL246"/>
      <c r="YM246"/>
      <c r="YN246"/>
      <c r="YO246"/>
      <c r="YP246"/>
      <c r="YQ246"/>
      <c r="YR246"/>
      <c r="YS246"/>
      <c r="YT246"/>
      <c r="YU246"/>
      <c r="YV246"/>
      <c r="YW246"/>
      <c r="YX246"/>
      <c r="YY246"/>
      <c r="YZ246"/>
      <c r="ZA246"/>
      <c r="ZB246"/>
      <c r="ZC246"/>
      <c r="ZD246"/>
      <c r="ZE246"/>
      <c r="ZF246"/>
      <c r="ZG246"/>
      <c r="ZH246"/>
      <c r="ZI246"/>
      <c r="ZJ246"/>
      <c r="ZK246"/>
      <c r="ZL246"/>
      <c r="ZM246"/>
      <c r="ZN246"/>
      <c r="ZO246"/>
      <c r="ZP246"/>
      <c r="ZQ246"/>
      <c r="ZR246"/>
      <c r="ZS246"/>
      <c r="ZT246"/>
      <c r="ZU246"/>
      <c r="ZV246"/>
      <c r="ZW246"/>
      <c r="ZX246"/>
      <c r="ZY246"/>
      <c r="ZZ246"/>
      <c r="AAA246"/>
      <c r="AAB246"/>
      <c r="AAC246"/>
      <c r="AAD246"/>
      <c r="AAE246"/>
      <c r="AAF246"/>
      <c r="AAG246"/>
      <c r="AAH246"/>
      <c r="AAI246"/>
      <c r="AAJ246"/>
      <c r="AAK246"/>
      <c r="AAL246"/>
      <c r="AAM246"/>
      <c r="AAN246"/>
      <c r="AAO246"/>
      <c r="AAP246"/>
      <c r="AAQ246"/>
      <c r="AAR246"/>
      <c r="AAS246"/>
      <c r="AAT246"/>
      <c r="AAU246"/>
      <c r="AAV246"/>
      <c r="AAW246"/>
      <c r="AAX246"/>
      <c r="AAY246"/>
      <c r="AAZ246"/>
      <c r="ABA246"/>
      <c r="ABB246"/>
      <c r="ABC246"/>
      <c r="ABD246"/>
      <c r="ABE246"/>
      <c r="ABF246"/>
      <c r="ABG246"/>
      <c r="ABH246"/>
      <c r="ABI246"/>
      <c r="ABJ246"/>
      <c r="ABK246"/>
      <c r="ABL246"/>
      <c r="ABM246"/>
      <c r="ABN246"/>
      <c r="ABO246"/>
      <c r="ABP246"/>
      <c r="ABQ246"/>
      <c r="ABR246"/>
      <c r="ABS246"/>
      <c r="ABT246"/>
      <c r="ABU246"/>
      <c r="ABV246"/>
      <c r="ABW246"/>
      <c r="ABX246"/>
      <c r="ABY246"/>
      <c r="ABZ246"/>
      <c r="ACA246"/>
      <c r="ACB246"/>
      <c r="ACC246"/>
      <c r="ACD246"/>
      <c r="ACE246"/>
      <c r="ACF246"/>
      <c r="ACG246"/>
      <c r="ACH246"/>
      <c r="ACI246"/>
      <c r="ACJ246"/>
      <c r="ACK246"/>
      <c r="ACL246"/>
      <c r="ACM246"/>
      <c r="ACN246"/>
      <c r="ACO246"/>
      <c r="ACP246"/>
      <c r="ACQ246"/>
      <c r="ACR246"/>
      <c r="ACS246"/>
      <c r="ACT246"/>
      <c r="ACU246"/>
      <c r="ACV246"/>
      <c r="ACW246"/>
      <c r="ACX246"/>
      <c r="ACY246"/>
      <c r="ACZ246"/>
      <c r="ADA246"/>
      <c r="ADB246"/>
      <c r="ADC246"/>
      <c r="ADD246"/>
      <c r="ADE246"/>
      <c r="ADF246"/>
      <c r="ADG246"/>
      <c r="ADH246"/>
      <c r="ADI246"/>
      <c r="ADJ246"/>
      <c r="ADK246"/>
      <c r="ADL246"/>
      <c r="ADM246"/>
      <c r="ADN246"/>
      <c r="ADO246"/>
      <c r="ADP246"/>
      <c r="ADQ246"/>
      <c r="ADR246"/>
      <c r="ADS246"/>
      <c r="ADT246"/>
      <c r="ADU246"/>
      <c r="ADV246"/>
      <c r="ADW246"/>
      <c r="ADX246"/>
      <c r="ADY246"/>
      <c r="ADZ246"/>
      <c r="AEA246"/>
      <c r="AEB246"/>
      <c r="AEC246"/>
      <c r="AED246"/>
      <c r="AEE246"/>
      <c r="AEF246"/>
      <c r="AEG246"/>
      <c r="AEH246"/>
      <c r="AEI246"/>
      <c r="AEJ246"/>
      <c r="AEK246"/>
      <c r="AEL246"/>
      <c r="AEM246"/>
      <c r="AEN246"/>
      <c r="AEO246"/>
      <c r="AEP246"/>
      <c r="AEQ246"/>
      <c r="AER246"/>
      <c r="AES246"/>
      <c r="AET246"/>
      <c r="AEU246"/>
      <c r="AEV246"/>
      <c r="AEW246"/>
      <c r="AEX246"/>
      <c r="AEY246"/>
      <c r="AEZ246"/>
      <c r="AFA246"/>
      <c r="AFB246"/>
      <c r="AFC246"/>
      <c r="AFD246"/>
      <c r="AFE246"/>
      <c r="AFF246"/>
      <c r="AFG246"/>
      <c r="AFH246"/>
      <c r="AFI246"/>
      <c r="AFJ246"/>
      <c r="AFK246"/>
      <c r="AFL246"/>
      <c r="AFM246"/>
      <c r="AFN246"/>
      <c r="AFO246"/>
      <c r="AFP246"/>
      <c r="AFQ246"/>
      <c r="AFR246"/>
      <c r="AFS246"/>
      <c r="AFT246"/>
      <c r="AFU246"/>
      <c r="AFV246"/>
      <c r="AFW246"/>
      <c r="AFX246"/>
      <c r="AFY246"/>
      <c r="AFZ246"/>
      <c r="AGA246"/>
      <c r="AGB246"/>
      <c r="AGC246"/>
      <c r="AGD246"/>
      <c r="AGE246"/>
      <c r="AGF246"/>
      <c r="AGG246"/>
      <c r="AGH246"/>
      <c r="AGI246"/>
      <c r="AGJ246"/>
      <c r="AGK246"/>
      <c r="AGL246"/>
      <c r="AGM246"/>
      <c r="AGN246"/>
      <c r="AGO246"/>
      <c r="AGP246"/>
      <c r="AGQ246"/>
      <c r="AGR246"/>
      <c r="AGS246"/>
      <c r="AGT246"/>
      <c r="AGU246"/>
      <c r="AGV246"/>
      <c r="AGW246"/>
      <c r="AGX246"/>
      <c r="AGY246"/>
      <c r="AGZ246"/>
      <c r="AHA246"/>
      <c r="AHB246"/>
      <c r="AHC246"/>
      <c r="AHD246"/>
      <c r="AHE246"/>
      <c r="AHF246"/>
      <c r="AHG246"/>
      <c r="AHH246"/>
      <c r="AHI246"/>
      <c r="AHJ246"/>
      <c r="AHK246"/>
      <c r="AHL246"/>
      <c r="AHM246"/>
      <c r="AHN246"/>
      <c r="AHO246"/>
      <c r="AHP246"/>
      <c r="AHQ246"/>
      <c r="AHR246"/>
      <c r="AHS246"/>
      <c r="AHT246"/>
      <c r="AHU246"/>
      <c r="AHV246"/>
      <c r="AHW246"/>
      <c r="AHX246"/>
      <c r="AHY246"/>
      <c r="AHZ246"/>
      <c r="AIA246"/>
      <c r="AIB246"/>
      <c r="AIC246"/>
      <c r="AID246"/>
      <c r="AIE246"/>
      <c r="AIF246"/>
      <c r="AIG246"/>
      <c r="AIH246"/>
      <c r="AII246"/>
      <c r="AIJ246"/>
      <c r="AIK246"/>
      <c r="AIL246"/>
      <c r="AIM246"/>
      <c r="AIN246"/>
      <c r="AIO246"/>
      <c r="AIP246"/>
      <c r="AIQ246"/>
      <c r="AIR246"/>
      <c r="AIS246"/>
      <c r="AIT246"/>
      <c r="AIU246"/>
      <c r="AIV246"/>
      <c r="AIW246"/>
      <c r="AIX246"/>
      <c r="AIY246"/>
      <c r="AIZ246"/>
      <c r="AJA246"/>
      <c r="AJB246"/>
      <c r="AJC246"/>
      <c r="AJD246"/>
      <c r="AJE246"/>
      <c r="AJF246"/>
      <c r="AJG246"/>
      <c r="AJH246"/>
      <c r="AJI246"/>
      <c r="AJJ246"/>
      <c r="AJK246"/>
      <c r="AJL246"/>
      <c r="AJM246"/>
      <c r="AJN246"/>
      <c r="AJO246"/>
      <c r="AJP246"/>
      <c r="AJQ246"/>
      <c r="AJR246"/>
      <c r="AJS246"/>
      <c r="AJT246"/>
      <c r="AJU246"/>
      <c r="AJV246"/>
      <c r="AJW246"/>
      <c r="AJX246"/>
      <c r="AJY246"/>
      <c r="AJZ246"/>
      <c r="AKA246"/>
      <c r="AKB246"/>
      <c r="AKC246"/>
      <c r="AKD246"/>
      <c r="AKE246"/>
      <c r="AKF246"/>
      <c r="AKG246"/>
      <c r="AKH246"/>
      <c r="AKI246"/>
      <c r="AKJ246"/>
      <c r="AKK246"/>
      <c r="AKL246"/>
      <c r="AKM246"/>
      <c r="AKN246"/>
      <c r="AKO246"/>
      <c r="AKP246"/>
      <c r="AKQ246"/>
      <c r="AKR246"/>
      <c r="AKS246"/>
      <c r="AKT246"/>
      <c r="AKU246"/>
      <c r="AKV246"/>
      <c r="AKW246"/>
      <c r="AKX246"/>
      <c r="AKY246"/>
      <c r="AKZ246"/>
      <c r="ALA246"/>
      <c r="ALB246"/>
      <c r="ALC246"/>
      <c r="ALD246"/>
      <c r="ALE246"/>
      <c r="ALF246"/>
      <c r="ALG246"/>
      <c r="ALH246"/>
      <c r="ALI246"/>
      <c r="ALJ246"/>
      <c r="ALK246"/>
      <c r="ALL246"/>
      <c r="ALM246"/>
      <c r="ALN246"/>
      <c r="ALO246"/>
      <c r="ALP246"/>
      <c r="ALQ246"/>
      <c r="ALR246"/>
      <c r="ALS246"/>
      <c r="ALT246"/>
      <c r="ALU246"/>
      <c r="ALV246"/>
      <c r="ALW246"/>
      <c r="ALX246"/>
      <c r="ALY246"/>
      <c r="ALZ246"/>
      <c r="AMA246"/>
      <c r="AMB246"/>
      <c r="AMC246"/>
      <c r="AMD246"/>
      <c r="AME246"/>
      <c r="AMF246"/>
      <c r="AMG246"/>
      <c r="AMH246"/>
      <c r="AMI246"/>
      <c r="AMJ246"/>
      <c r="AMK246"/>
      <c r="AML246"/>
      <c r="AMM246"/>
      <c r="AMN246"/>
      <c r="AMO246"/>
    </row>
    <row r="247" spans="1:1029">
      <c r="A247" s="20" t="str">
        <f t="shared" si="44"/>
        <v>FundsIdentification</v>
      </c>
      <c r="B247" s="21" t="s">
        <v>1498</v>
      </c>
      <c r="C247" s="23" t="s">
        <v>1828</v>
      </c>
      <c r="D247" s="20"/>
      <c r="E247" s="20"/>
      <c r="F247" s="20" t="str">
        <f t="shared" si="45"/>
        <v>Tendering Terms. Funds Identification</v>
      </c>
      <c r="G247" s="20"/>
      <c r="H247" s="20" t="s">
        <v>1721</v>
      </c>
      <c r="I247" s="20"/>
      <c r="J247" s="20"/>
      <c r="K247" s="20"/>
      <c r="L247" s="20" t="str">
        <f t="shared" si="46"/>
        <v>Funds Identification</v>
      </c>
      <c r="M247" s="20" t="str">
        <f t="shared" si="47"/>
        <v>Funds Identification</v>
      </c>
      <c r="N247" s="20"/>
      <c r="O247" s="20"/>
      <c r="P247" s="20"/>
      <c r="Q247" s="22" t="s">
        <v>1663</v>
      </c>
      <c r="R247" s="20" t="s">
        <v>1507</v>
      </c>
      <c r="S247" s="23"/>
      <c r="T247" s="23"/>
      <c r="U247" s="23"/>
      <c r="V247" s="23"/>
      <c r="W247" s="23"/>
      <c r="X247" s="23"/>
      <c r="Y247" s="23" t="s">
        <v>1485</v>
      </c>
      <c r="Z247" s="23"/>
      <c r="AA247" s="23" t="s">
        <v>36</v>
      </c>
      <c r="AB247" s="23"/>
      <c r="AC247" s="23"/>
      <c r="AD247" s="23"/>
      <c r="AE247" s="23"/>
      <c r="AF247" s="22">
        <v>20180228</v>
      </c>
      <c r="AG247"/>
      <c r="AH247"/>
      <c r="AI247"/>
      <c r="AJ247"/>
      <c r="AK247"/>
      <c r="AL247"/>
      <c r="AM247"/>
      <c r="AN247"/>
      <c r="AO247"/>
      <c r="AP247"/>
      <c r="AQ247"/>
      <c r="AR247"/>
      <c r="AS247"/>
      <c r="AT247"/>
      <c r="AU247"/>
      <c r="AV247"/>
      <c r="AW247"/>
      <c r="AX247"/>
      <c r="AY247"/>
      <c r="AZ247"/>
      <c r="BA247"/>
      <c r="BB247"/>
      <c r="BC247"/>
      <c r="BD247"/>
      <c r="BE247"/>
      <c r="BF247"/>
      <c r="BG247"/>
      <c r="BH247"/>
      <c r="BI247"/>
      <c r="BJ247"/>
      <c r="BK247"/>
      <c r="BL247"/>
      <c r="BM247"/>
      <c r="BN247"/>
      <c r="BO247"/>
      <c r="BP247"/>
      <c r="BQ247"/>
      <c r="BR247"/>
      <c r="BS247"/>
      <c r="BT247"/>
      <c r="BU247"/>
      <c r="BV247"/>
      <c r="BW247"/>
      <c r="BX247"/>
      <c r="BY247"/>
      <c r="BZ247"/>
      <c r="CA247"/>
      <c r="CB247"/>
      <c r="CC247"/>
      <c r="CD247"/>
      <c r="CE247"/>
      <c r="CF247"/>
      <c r="CG247"/>
      <c r="CH247"/>
      <c r="CI247"/>
      <c r="CJ247"/>
      <c r="CK247"/>
      <c r="CL247"/>
      <c r="CM247"/>
      <c r="CN247"/>
      <c r="CO247"/>
      <c r="CP247"/>
      <c r="CQ247"/>
      <c r="CR247"/>
      <c r="CS247"/>
      <c r="CT247"/>
      <c r="CU247"/>
      <c r="CV247"/>
      <c r="CW247"/>
      <c r="CX247"/>
      <c r="CY247"/>
      <c r="CZ247"/>
      <c r="DA247"/>
      <c r="DB247"/>
      <c r="DC247"/>
      <c r="DD247"/>
      <c r="DE247"/>
      <c r="DF247"/>
      <c r="DG247"/>
      <c r="DH247"/>
      <c r="DI247"/>
      <c r="DJ247"/>
      <c r="DK247"/>
      <c r="DL247"/>
      <c r="DM247"/>
      <c r="DN247"/>
      <c r="DO247"/>
      <c r="DP247"/>
      <c r="DQ247"/>
      <c r="DR247"/>
      <c r="DS247"/>
      <c r="DT247"/>
      <c r="DU247"/>
      <c r="DV247"/>
      <c r="DW247"/>
      <c r="DX247"/>
      <c r="DY247"/>
      <c r="DZ247"/>
      <c r="EA247"/>
      <c r="EB247"/>
      <c r="EC247"/>
      <c r="ED247"/>
      <c r="EE247"/>
      <c r="EF247"/>
      <c r="EG247"/>
      <c r="EH247"/>
      <c r="EI247"/>
      <c r="EJ247"/>
      <c r="EK247"/>
      <c r="EL247"/>
      <c r="EM247"/>
      <c r="EN247"/>
      <c r="EO247"/>
      <c r="EP247"/>
      <c r="EQ247"/>
      <c r="ER247"/>
      <c r="ES247"/>
      <c r="ET247"/>
      <c r="EU247"/>
      <c r="EV247"/>
      <c r="EW247"/>
      <c r="EX247"/>
      <c r="EY247"/>
      <c r="EZ247"/>
      <c r="FA247"/>
      <c r="FB247"/>
      <c r="FC247"/>
      <c r="FD247"/>
      <c r="FE247"/>
      <c r="FF247"/>
      <c r="FG247"/>
      <c r="FH247"/>
      <c r="FI247"/>
      <c r="FJ247"/>
      <c r="FK247"/>
      <c r="FL247"/>
      <c r="FM247"/>
      <c r="FN247"/>
      <c r="FO247"/>
      <c r="FP247"/>
      <c r="FQ247"/>
      <c r="FR247"/>
      <c r="FS247"/>
      <c r="FT247"/>
      <c r="FU247"/>
      <c r="FV247"/>
      <c r="FW247"/>
      <c r="FX247"/>
      <c r="FY247"/>
      <c r="FZ247"/>
      <c r="GA247"/>
      <c r="GB247"/>
      <c r="GC247"/>
      <c r="GD247"/>
      <c r="GE247"/>
      <c r="GF247"/>
      <c r="GG247"/>
      <c r="GH247"/>
      <c r="GI247"/>
      <c r="GJ247"/>
      <c r="GK247"/>
      <c r="GL247"/>
      <c r="GM247"/>
      <c r="GN247"/>
      <c r="GO247"/>
      <c r="GP247"/>
      <c r="GQ247"/>
      <c r="GR247"/>
      <c r="GS247"/>
      <c r="GT247"/>
      <c r="GU247"/>
      <c r="GV247"/>
      <c r="GW247"/>
      <c r="GX247"/>
      <c r="GY247"/>
      <c r="GZ247"/>
      <c r="HA247"/>
      <c r="HB247"/>
      <c r="HC247"/>
      <c r="HD247"/>
      <c r="HE247"/>
      <c r="HF247"/>
      <c r="HG247"/>
      <c r="HH247"/>
      <c r="HI247"/>
      <c r="HJ247"/>
      <c r="HK247"/>
      <c r="HL247"/>
      <c r="HM247"/>
      <c r="HN247"/>
      <c r="HO247"/>
      <c r="HP247"/>
      <c r="HQ247"/>
      <c r="HR247"/>
      <c r="HS247"/>
      <c r="HT247"/>
      <c r="HU247"/>
      <c r="HV247"/>
      <c r="HW247"/>
      <c r="HX247"/>
      <c r="HY247"/>
      <c r="HZ247"/>
      <c r="IA247"/>
      <c r="IB247"/>
      <c r="IC247"/>
      <c r="ID247"/>
      <c r="IE247"/>
      <c r="IF247"/>
      <c r="IG247"/>
      <c r="IH247"/>
      <c r="II247"/>
      <c r="IJ247"/>
      <c r="IK247"/>
      <c r="IL247"/>
      <c r="IM247"/>
      <c r="IN247"/>
      <c r="IO247"/>
      <c r="IP247"/>
      <c r="IQ247"/>
      <c r="IR247"/>
      <c r="IS247"/>
      <c r="IT247"/>
      <c r="IU247"/>
      <c r="IV247"/>
      <c r="IW247"/>
      <c r="IX247"/>
      <c r="IY247"/>
      <c r="IZ247"/>
      <c r="JA247"/>
      <c r="JB247"/>
      <c r="JC247"/>
      <c r="JD247"/>
      <c r="JE247"/>
      <c r="JF247"/>
      <c r="JG247"/>
      <c r="JH247"/>
      <c r="JI247"/>
      <c r="JJ247"/>
      <c r="JK247"/>
      <c r="JL247"/>
      <c r="JM247"/>
      <c r="JN247"/>
      <c r="JO247"/>
      <c r="JP247"/>
      <c r="JQ247"/>
      <c r="JR247"/>
      <c r="JS247"/>
      <c r="JT247"/>
      <c r="JU247"/>
      <c r="JV247"/>
      <c r="JW247"/>
      <c r="JX247"/>
      <c r="JY247"/>
      <c r="JZ247"/>
      <c r="KA247"/>
      <c r="KB247"/>
      <c r="KC247"/>
      <c r="KD247"/>
      <c r="KE247"/>
      <c r="KF247"/>
      <c r="KG247"/>
      <c r="KH247"/>
      <c r="KI247"/>
      <c r="KJ247"/>
      <c r="KK247"/>
      <c r="KL247"/>
      <c r="KM247"/>
      <c r="KN247"/>
      <c r="KO247"/>
      <c r="KP247"/>
      <c r="KQ247"/>
      <c r="KR247"/>
      <c r="KS247"/>
      <c r="KT247"/>
      <c r="KU247"/>
      <c r="KV247"/>
      <c r="KW247"/>
      <c r="KX247"/>
      <c r="KY247"/>
      <c r="KZ247"/>
      <c r="LA247"/>
      <c r="LB247"/>
      <c r="LC247"/>
      <c r="LD247"/>
      <c r="LE247"/>
      <c r="LF247"/>
      <c r="LG247"/>
      <c r="LH247"/>
      <c r="LI247"/>
      <c r="LJ247"/>
      <c r="LK247"/>
      <c r="LL247"/>
      <c r="LM247"/>
      <c r="LN247"/>
      <c r="LO247"/>
      <c r="LP247"/>
      <c r="LQ247"/>
      <c r="LR247"/>
      <c r="LS247"/>
      <c r="LT247"/>
      <c r="LU247"/>
      <c r="LV247"/>
      <c r="LW247"/>
      <c r="LX247"/>
      <c r="LY247"/>
      <c r="LZ247"/>
      <c r="MA247"/>
      <c r="MB247"/>
      <c r="MC247"/>
      <c r="MD247"/>
      <c r="ME247"/>
      <c r="MF247"/>
      <c r="MG247"/>
      <c r="MH247"/>
      <c r="MI247"/>
      <c r="MJ247"/>
      <c r="MK247"/>
      <c r="ML247"/>
      <c r="MM247"/>
      <c r="MN247"/>
      <c r="MO247"/>
      <c r="MP247"/>
      <c r="MQ247"/>
      <c r="MR247"/>
      <c r="MS247"/>
      <c r="MT247"/>
      <c r="MU247"/>
      <c r="MV247"/>
      <c r="MW247"/>
      <c r="MX247"/>
      <c r="MY247"/>
      <c r="MZ247"/>
      <c r="NA247"/>
      <c r="NB247"/>
      <c r="NC247"/>
      <c r="ND247"/>
      <c r="NE247"/>
      <c r="NF247"/>
      <c r="NG247"/>
      <c r="NH247"/>
      <c r="NI247"/>
      <c r="NJ247"/>
      <c r="NK247"/>
      <c r="NL247"/>
      <c r="NM247"/>
      <c r="NN247"/>
      <c r="NO247"/>
      <c r="NP247"/>
      <c r="NQ247"/>
      <c r="NR247"/>
      <c r="NS247"/>
      <c r="NT247"/>
      <c r="NU247"/>
      <c r="NV247"/>
      <c r="NW247"/>
      <c r="NX247"/>
      <c r="NY247"/>
      <c r="NZ247"/>
      <c r="OA247"/>
      <c r="OB247"/>
      <c r="OC247"/>
      <c r="OD247"/>
      <c r="OE247"/>
      <c r="OF247"/>
      <c r="OG247"/>
      <c r="OH247"/>
      <c r="OI247"/>
      <c r="OJ247"/>
      <c r="OK247"/>
      <c r="OL247"/>
      <c r="OM247"/>
      <c r="ON247"/>
      <c r="OO247"/>
      <c r="OP247"/>
      <c r="OQ247"/>
      <c r="OR247"/>
      <c r="OS247"/>
      <c r="OT247"/>
      <c r="OU247"/>
      <c r="OV247"/>
      <c r="OW247"/>
      <c r="OX247"/>
      <c r="OY247"/>
      <c r="OZ247"/>
      <c r="PA247"/>
      <c r="PB247"/>
      <c r="PC247"/>
      <c r="PD247"/>
      <c r="PE247"/>
      <c r="PF247"/>
      <c r="PG247"/>
      <c r="PH247"/>
      <c r="PI247"/>
      <c r="PJ247"/>
      <c r="PK247"/>
      <c r="PL247"/>
      <c r="PM247"/>
      <c r="PN247"/>
      <c r="PO247"/>
      <c r="PP247"/>
      <c r="PQ247"/>
      <c r="PR247"/>
      <c r="PS247"/>
      <c r="PT247"/>
      <c r="PU247"/>
      <c r="PV247"/>
      <c r="PW247"/>
      <c r="PX247"/>
      <c r="PY247"/>
      <c r="PZ247"/>
      <c r="QA247"/>
      <c r="QB247"/>
      <c r="QC247"/>
      <c r="QD247"/>
      <c r="QE247"/>
      <c r="QF247"/>
      <c r="QG247"/>
      <c r="QH247"/>
      <c r="QI247"/>
      <c r="QJ247"/>
      <c r="QK247"/>
      <c r="QL247"/>
      <c r="QM247"/>
      <c r="QN247"/>
      <c r="QO247"/>
      <c r="QP247"/>
      <c r="QQ247"/>
      <c r="QR247"/>
      <c r="QS247"/>
      <c r="QT247"/>
      <c r="QU247"/>
      <c r="QV247"/>
      <c r="QW247"/>
      <c r="QX247"/>
      <c r="QY247"/>
      <c r="QZ247"/>
      <c r="RA247"/>
      <c r="RB247"/>
      <c r="RC247"/>
      <c r="RD247"/>
      <c r="RE247"/>
      <c r="RF247"/>
      <c r="RG247"/>
      <c r="RH247"/>
      <c r="RI247"/>
      <c r="RJ247"/>
      <c r="RK247"/>
      <c r="RL247"/>
      <c r="RM247"/>
      <c r="RN247"/>
      <c r="RO247"/>
      <c r="RP247"/>
      <c r="RQ247"/>
      <c r="RR247"/>
      <c r="RS247"/>
      <c r="RT247"/>
      <c r="RU247"/>
      <c r="RV247"/>
      <c r="RW247"/>
      <c r="RX247"/>
      <c r="RY247"/>
      <c r="RZ247"/>
      <c r="SA247"/>
      <c r="SB247"/>
      <c r="SC247"/>
      <c r="SD247"/>
      <c r="SE247"/>
      <c r="SF247"/>
      <c r="SG247"/>
      <c r="SH247"/>
      <c r="SI247"/>
      <c r="SJ247"/>
      <c r="SK247"/>
      <c r="SL247"/>
      <c r="SM247"/>
      <c r="SN247"/>
      <c r="SO247"/>
      <c r="SP247"/>
      <c r="SQ247"/>
      <c r="SR247"/>
      <c r="SS247"/>
      <c r="ST247"/>
      <c r="SU247"/>
      <c r="SV247"/>
      <c r="SW247"/>
      <c r="SX247"/>
      <c r="SY247"/>
      <c r="SZ247"/>
      <c r="TA247"/>
      <c r="TB247"/>
      <c r="TC247"/>
      <c r="TD247"/>
      <c r="TE247"/>
      <c r="TF247"/>
      <c r="TG247"/>
      <c r="TH247"/>
      <c r="TI247"/>
      <c r="TJ247"/>
      <c r="TK247"/>
      <c r="TL247"/>
      <c r="TM247"/>
      <c r="TN247"/>
      <c r="TO247"/>
      <c r="TP247"/>
      <c r="TQ247"/>
      <c r="TR247"/>
      <c r="TS247"/>
      <c r="TT247"/>
      <c r="TU247"/>
      <c r="TV247"/>
      <c r="TW247"/>
      <c r="TX247"/>
      <c r="TY247"/>
      <c r="TZ247"/>
      <c r="UA247"/>
      <c r="UB247"/>
      <c r="UC247"/>
      <c r="UD247"/>
      <c r="UE247"/>
      <c r="UF247"/>
      <c r="UG247"/>
      <c r="UH247"/>
      <c r="UI247"/>
      <c r="UJ247"/>
      <c r="UK247"/>
      <c r="UL247"/>
      <c r="UM247"/>
      <c r="UN247"/>
      <c r="UO247"/>
      <c r="UP247"/>
      <c r="UQ247"/>
      <c r="UR247"/>
      <c r="US247"/>
      <c r="UT247"/>
      <c r="UU247"/>
      <c r="UV247"/>
      <c r="UW247"/>
      <c r="UX247"/>
      <c r="UY247"/>
      <c r="UZ247"/>
      <c r="VA247"/>
      <c r="VB247"/>
      <c r="VC247"/>
      <c r="VD247"/>
      <c r="VE247"/>
      <c r="VF247"/>
      <c r="VG247"/>
      <c r="VH247"/>
      <c r="VI247"/>
      <c r="VJ247"/>
      <c r="VK247"/>
      <c r="VL247"/>
      <c r="VM247"/>
      <c r="VN247"/>
      <c r="VO247"/>
      <c r="VP247"/>
      <c r="VQ247"/>
      <c r="VR247"/>
      <c r="VS247"/>
      <c r="VT247"/>
      <c r="VU247"/>
      <c r="VV247"/>
      <c r="VW247"/>
      <c r="VX247"/>
      <c r="VY247"/>
      <c r="VZ247"/>
      <c r="WA247"/>
      <c r="WB247"/>
      <c r="WC247"/>
      <c r="WD247"/>
      <c r="WE247"/>
      <c r="WF247"/>
      <c r="WG247"/>
      <c r="WH247"/>
      <c r="WI247"/>
      <c r="WJ247"/>
      <c r="WK247"/>
      <c r="WL247"/>
      <c r="WM247"/>
      <c r="WN247"/>
      <c r="WO247"/>
      <c r="WP247"/>
      <c r="WQ247"/>
      <c r="WR247"/>
      <c r="WS247"/>
      <c r="WT247"/>
      <c r="WU247"/>
      <c r="WV247"/>
      <c r="WW247"/>
      <c r="WX247"/>
      <c r="WY247"/>
      <c r="WZ247"/>
      <c r="XA247"/>
      <c r="XB247"/>
      <c r="XC247"/>
      <c r="XD247"/>
      <c r="XE247"/>
      <c r="XF247"/>
      <c r="XG247"/>
      <c r="XH247"/>
      <c r="XI247"/>
      <c r="XJ247"/>
      <c r="XK247"/>
      <c r="XL247"/>
      <c r="XM247"/>
      <c r="XN247"/>
      <c r="XO247"/>
      <c r="XP247"/>
      <c r="XQ247"/>
      <c r="XR247"/>
      <c r="XS247"/>
      <c r="XT247"/>
      <c r="XU247"/>
      <c r="XV247"/>
      <c r="XW247"/>
      <c r="XX247"/>
      <c r="XY247"/>
      <c r="XZ247"/>
      <c r="YA247"/>
      <c r="YB247"/>
      <c r="YC247"/>
      <c r="YD247"/>
      <c r="YE247"/>
      <c r="YF247"/>
      <c r="YG247"/>
      <c r="YH247"/>
      <c r="YI247"/>
      <c r="YJ247"/>
      <c r="YK247"/>
      <c r="YL247"/>
      <c r="YM247"/>
      <c r="YN247"/>
      <c r="YO247"/>
      <c r="YP247"/>
      <c r="YQ247"/>
      <c r="YR247"/>
      <c r="YS247"/>
      <c r="YT247"/>
      <c r="YU247"/>
      <c r="YV247"/>
      <c r="YW247"/>
      <c r="YX247"/>
      <c r="YY247"/>
      <c r="YZ247"/>
      <c r="ZA247"/>
      <c r="ZB247"/>
      <c r="ZC247"/>
      <c r="ZD247"/>
      <c r="ZE247"/>
      <c r="ZF247"/>
      <c r="ZG247"/>
      <c r="ZH247"/>
      <c r="ZI247"/>
      <c r="ZJ247"/>
      <c r="ZK247"/>
      <c r="ZL247"/>
      <c r="ZM247"/>
      <c r="ZN247"/>
      <c r="ZO247"/>
      <c r="ZP247"/>
      <c r="ZQ247"/>
      <c r="ZR247"/>
      <c r="ZS247"/>
      <c r="ZT247"/>
      <c r="ZU247"/>
      <c r="ZV247"/>
      <c r="ZW247"/>
      <c r="ZX247"/>
      <c r="ZY247"/>
      <c r="ZZ247"/>
      <c r="AAA247"/>
      <c r="AAB247"/>
      <c r="AAC247"/>
      <c r="AAD247"/>
      <c r="AAE247"/>
      <c r="AAF247"/>
      <c r="AAG247"/>
      <c r="AAH247"/>
      <c r="AAI247"/>
      <c r="AAJ247"/>
      <c r="AAK247"/>
      <c r="AAL247"/>
      <c r="AAM247"/>
      <c r="AAN247"/>
      <c r="AAO247"/>
      <c r="AAP247"/>
      <c r="AAQ247"/>
      <c r="AAR247"/>
      <c r="AAS247"/>
      <c r="AAT247"/>
      <c r="AAU247"/>
      <c r="AAV247"/>
      <c r="AAW247"/>
      <c r="AAX247"/>
      <c r="AAY247"/>
      <c r="AAZ247"/>
      <c r="ABA247"/>
      <c r="ABB247"/>
      <c r="ABC247"/>
      <c r="ABD247"/>
      <c r="ABE247"/>
      <c r="ABF247"/>
      <c r="ABG247"/>
      <c r="ABH247"/>
      <c r="ABI247"/>
      <c r="ABJ247"/>
      <c r="ABK247"/>
      <c r="ABL247"/>
      <c r="ABM247"/>
      <c r="ABN247"/>
      <c r="ABO247"/>
      <c r="ABP247"/>
      <c r="ABQ247"/>
      <c r="ABR247"/>
      <c r="ABS247"/>
      <c r="ABT247"/>
      <c r="ABU247"/>
      <c r="ABV247"/>
      <c r="ABW247"/>
      <c r="ABX247"/>
      <c r="ABY247"/>
      <c r="ABZ247"/>
      <c r="ACA247"/>
      <c r="ACB247"/>
      <c r="ACC247"/>
      <c r="ACD247"/>
      <c r="ACE247"/>
      <c r="ACF247"/>
      <c r="ACG247"/>
      <c r="ACH247"/>
      <c r="ACI247"/>
      <c r="ACJ247"/>
      <c r="ACK247"/>
      <c r="ACL247"/>
      <c r="ACM247"/>
      <c r="ACN247"/>
      <c r="ACO247"/>
      <c r="ACP247"/>
      <c r="ACQ247"/>
      <c r="ACR247"/>
      <c r="ACS247"/>
      <c r="ACT247"/>
      <c r="ACU247"/>
      <c r="ACV247"/>
      <c r="ACW247"/>
      <c r="ACX247"/>
      <c r="ACY247"/>
      <c r="ACZ247"/>
      <c r="ADA247"/>
      <c r="ADB247"/>
      <c r="ADC247"/>
      <c r="ADD247"/>
      <c r="ADE247"/>
      <c r="ADF247"/>
      <c r="ADG247"/>
      <c r="ADH247"/>
      <c r="ADI247"/>
      <c r="ADJ247"/>
      <c r="ADK247"/>
      <c r="ADL247"/>
      <c r="ADM247"/>
      <c r="ADN247"/>
      <c r="ADO247"/>
      <c r="ADP247"/>
      <c r="ADQ247"/>
      <c r="ADR247"/>
      <c r="ADS247"/>
      <c r="ADT247"/>
      <c r="ADU247"/>
      <c r="ADV247"/>
      <c r="ADW247"/>
      <c r="ADX247"/>
      <c r="ADY247"/>
      <c r="ADZ247"/>
      <c r="AEA247"/>
      <c r="AEB247"/>
      <c r="AEC247"/>
      <c r="AED247"/>
      <c r="AEE247"/>
      <c r="AEF247"/>
      <c r="AEG247"/>
      <c r="AEH247"/>
      <c r="AEI247"/>
      <c r="AEJ247"/>
      <c r="AEK247"/>
      <c r="AEL247"/>
      <c r="AEM247"/>
      <c r="AEN247"/>
      <c r="AEO247"/>
      <c r="AEP247"/>
      <c r="AEQ247"/>
      <c r="AER247"/>
      <c r="AES247"/>
      <c r="AET247"/>
      <c r="AEU247"/>
      <c r="AEV247"/>
      <c r="AEW247"/>
      <c r="AEX247"/>
      <c r="AEY247"/>
      <c r="AEZ247"/>
      <c r="AFA247"/>
      <c r="AFB247"/>
      <c r="AFC247"/>
      <c r="AFD247"/>
      <c r="AFE247"/>
      <c r="AFF247"/>
      <c r="AFG247"/>
      <c r="AFH247"/>
      <c r="AFI247"/>
      <c r="AFJ247"/>
      <c r="AFK247"/>
      <c r="AFL247"/>
      <c r="AFM247"/>
      <c r="AFN247"/>
      <c r="AFO247"/>
      <c r="AFP247"/>
      <c r="AFQ247"/>
      <c r="AFR247"/>
      <c r="AFS247"/>
      <c r="AFT247"/>
      <c r="AFU247"/>
      <c r="AFV247"/>
      <c r="AFW247"/>
      <c r="AFX247"/>
      <c r="AFY247"/>
      <c r="AFZ247"/>
      <c r="AGA247"/>
      <c r="AGB247"/>
      <c r="AGC247"/>
      <c r="AGD247"/>
      <c r="AGE247"/>
      <c r="AGF247"/>
      <c r="AGG247"/>
      <c r="AGH247"/>
      <c r="AGI247"/>
      <c r="AGJ247"/>
      <c r="AGK247"/>
      <c r="AGL247"/>
      <c r="AGM247"/>
      <c r="AGN247"/>
      <c r="AGO247"/>
      <c r="AGP247"/>
      <c r="AGQ247"/>
      <c r="AGR247"/>
      <c r="AGS247"/>
      <c r="AGT247"/>
      <c r="AGU247"/>
      <c r="AGV247"/>
      <c r="AGW247"/>
      <c r="AGX247"/>
      <c r="AGY247"/>
      <c r="AGZ247"/>
      <c r="AHA247"/>
      <c r="AHB247"/>
      <c r="AHC247"/>
      <c r="AHD247"/>
      <c r="AHE247"/>
      <c r="AHF247"/>
      <c r="AHG247"/>
      <c r="AHH247"/>
      <c r="AHI247"/>
      <c r="AHJ247"/>
      <c r="AHK247"/>
      <c r="AHL247"/>
      <c r="AHM247"/>
      <c r="AHN247"/>
      <c r="AHO247"/>
      <c r="AHP247"/>
      <c r="AHQ247"/>
      <c r="AHR247"/>
      <c r="AHS247"/>
      <c r="AHT247"/>
      <c r="AHU247"/>
      <c r="AHV247"/>
      <c r="AHW247"/>
      <c r="AHX247"/>
      <c r="AHY247"/>
      <c r="AHZ247"/>
      <c r="AIA247"/>
      <c r="AIB247"/>
      <c r="AIC247"/>
      <c r="AID247"/>
      <c r="AIE247"/>
      <c r="AIF247"/>
      <c r="AIG247"/>
      <c r="AIH247"/>
      <c r="AII247"/>
      <c r="AIJ247"/>
      <c r="AIK247"/>
      <c r="AIL247"/>
      <c r="AIM247"/>
      <c r="AIN247"/>
      <c r="AIO247"/>
      <c r="AIP247"/>
      <c r="AIQ247"/>
      <c r="AIR247"/>
      <c r="AIS247"/>
      <c r="AIT247"/>
      <c r="AIU247"/>
      <c r="AIV247"/>
      <c r="AIW247"/>
      <c r="AIX247"/>
      <c r="AIY247"/>
      <c r="AIZ247"/>
      <c r="AJA247"/>
      <c r="AJB247"/>
      <c r="AJC247"/>
      <c r="AJD247"/>
      <c r="AJE247"/>
      <c r="AJF247"/>
      <c r="AJG247"/>
      <c r="AJH247"/>
      <c r="AJI247"/>
      <c r="AJJ247"/>
      <c r="AJK247"/>
      <c r="AJL247"/>
      <c r="AJM247"/>
      <c r="AJN247"/>
      <c r="AJO247"/>
      <c r="AJP247"/>
      <c r="AJQ247"/>
      <c r="AJR247"/>
      <c r="AJS247"/>
      <c r="AJT247"/>
      <c r="AJU247"/>
      <c r="AJV247"/>
      <c r="AJW247"/>
      <c r="AJX247"/>
      <c r="AJY247"/>
      <c r="AJZ247"/>
      <c r="AKA247"/>
      <c r="AKB247"/>
      <c r="AKC247"/>
      <c r="AKD247"/>
      <c r="AKE247"/>
      <c r="AKF247"/>
      <c r="AKG247"/>
      <c r="AKH247"/>
      <c r="AKI247"/>
      <c r="AKJ247"/>
      <c r="AKK247"/>
      <c r="AKL247"/>
      <c r="AKM247"/>
      <c r="AKN247"/>
      <c r="AKO247"/>
      <c r="AKP247"/>
      <c r="AKQ247"/>
      <c r="AKR247"/>
      <c r="AKS247"/>
      <c r="AKT247"/>
      <c r="AKU247"/>
      <c r="AKV247"/>
      <c r="AKW247"/>
      <c r="AKX247"/>
      <c r="AKY247"/>
      <c r="AKZ247"/>
      <c r="ALA247"/>
      <c r="ALB247"/>
      <c r="ALC247"/>
      <c r="ALD247"/>
      <c r="ALE247"/>
      <c r="ALF247"/>
      <c r="ALG247"/>
      <c r="ALH247"/>
      <c r="ALI247"/>
      <c r="ALJ247"/>
      <c r="ALK247"/>
      <c r="ALL247"/>
      <c r="ALM247"/>
      <c r="ALN247"/>
      <c r="ALO247"/>
      <c r="ALP247"/>
      <c r="ALQ247"/>
      <c r="ALR247"/>
      <c r="ALS247"/>
      <c r="ALT247"/>
      <c r="ALU247"/>
      <c r="ALV247"/>
      <c r="ALW247"/>
      <c r="ALX247"/>
      <c r="ALY247"/>
      <c r="ALZ247"/>
      <c r="AMA247"/>
      <c r="AMB247"/>
      <c r="AMC247"/>
      <c r="AMD247"/>
      <c r="AME247"/>
      <c r="AMF247"/>
      <c r="AMG247"/>
      <c r="AMH247"/>
      <c r="AMI247"/>
      <c r="AMJ247"/>
      <c r="AMK247"/>
      <c r="AML247"/>
      <c r="AMM247"/>
      <c r="AMN247"/>
      <c r="AMO247"/>
    </row>
    <row r="248" spans="1:1029" s="13" customFormat="1" ht="14.1" customHeight="1">
      <c r="A248" s="11" t="str">
        <f>SUBSTITUTE(CONCATENATE(G248,H248)," ","")</f>
        <v>Value</v>
      </c>
      <c r="B248" s="12"/>
      <c r="C248" s="24" t="s">
        <v>1522</v>
      </c>
      <c r="D248" s="11"/>
      <c r="E248" s="11"/>
      <c r="F248" s="11" t="str">
        <f>CONCATENATE(IF(G248="","",CONCATENATE(G248,"_ ")),H248,". Details")</f>
        <v>Value. Details</v>
      </c>
      <c r="G248" s="11"/>
      <c r="H248" s="24" t="s">
        <v>1571</v>
      </c>
      <c r="I248" s="11"/>
      <c r="J248" s="11"/>
      <c r="K248" s="11"/>
      <c r="L248" s="11"/>
      <c r="M248" s="11"/>
      <c r="N248" s="11"/>
      <c r="O248" s="11"/>
      <c r="P248" s="11"/>
      <c r="Q248" s="11"/>
      <c r="R248" s="11" t="s">
        <v>1483</v>
      </c>
      <c r="S248" s="11"/>
      <c r="T248" s="11"/>
      <c r="U248" s="11"/>
      <c r="V248" s="11"/>
      <c r="W248" s="11"/>
      <c r="X248" s="11"/>
      <c r="Y248" s="11" t="s">
        <v>1485</v>
      </c>
      <c r="Z248" s="11"/>
      <c r="AA248" s="11" t="s">
        <v>1486</v>
      </c>
      <c r="AB248" s="11"/>
      <c r="AC248" s="11"/>
      <c r="AD248" s="11" t="s">
        <v>36</v>
      </c>
      <c r="AE248" s="11"/>
      <c r="AF248" s="11">
        <v>20180219</v>
      </c>
    </row>
    <row r="249" spans="1:1029" s="27" customFormat="1" ht="14.1" customHeight="1">
      <c r="A249" s="25" t="str">
        <f t="shared" ref="A249:A259" si="48">SUBSTITUTE(CONCATENATE(I249,J249,IF(K249="Identifier","ID",IF(AND(K249="Text",OR(I249&lt;&gt;"",J249&lt;&gt;"")),"",K249)),IF(AND(M249&lt;&gt;"Text",K249&lt;&gt;M249,NOT(AND(K249="URI",M249="Identifier")),NOT(AND(K249="UUID",M249="Identifier")),NOT(AND(K249="OID",M249="Identifier"))),IF(M249="Identifier","ID",M249),""))," ","")</f>
        <v>Value</v>
      </c>
      <c r="B249" s="26" t="s">
        <v>1498</v>
      </c>
      <c r="C249" s="14" t="s">
        <v>1522</v>
      </c>
      <c r="D249" s="25"/>
      <c r="E249" s="25"/>
      <c r="F249" s="25" t="str">
        <f t="shared" ref="F249:F259" si="49">CONCATENATE( IF(G249="","",CONCATENATE(G249,"_ ")),H249,". ",IF(I249="","",CONCATENATE(I249,"_ ")),L249,IF(OR(I249&lt;&gt;"",L249&lt;&gt;M249),CONCATENATE(". ",M249),""))</f>
        <v>Value. Value Text. Text</v>
      </c>
      <c r="G249" s="25"/>
      <c r="H249" s="25" t="s">
        <v>1571</v>
      </c>
      <c r="I249" s="25"/>
      <c r="J249" s="25" t="s">
        <v>1571</v>
      </c>
      <c r="K249" s="25" t="s">
        <v>1494</v>
      </c>
      <c r="L249" s="25" t="str">
        <f t="shared" ref="L249:L259" si="50">IF(J249&lt;&gt;"",CONCATENATE(J249," ",K249),K249)</f>
        <v>Value Text</v>
      </c>
      <c r="M249" s="25" t="s">
        <v>1494</v>
      </c>
      <c r="N249" s="25"/>
      <c r="O249" s="25" t="str">
        <f t="shared" ref="O249:O259" si="51">IF(N249&lt;&gt;"",CONCATENATE(N249,"_ ",M249,". Type"),CONCATENATE(M249,". Type"))</f>
        <v>Text. Type</v>
      </c>
      <c r="P249" s="25"/>
      <c r="Q249" s="25"/>
      <c r="R249" s="25" t="s">
        <v>1490</v>
      </c>
      <c r="S249" s="25" t="s">
        <v>1829</v>
      </c>
      <c r="T249" s="25"/>
      <c r="U249" s="25"/>
      <c r="AA249" s="27" t="s">
        <v>1486</v>
      </c>
      <c r="AF249" s="28">
        <v>20180219</v>
      </c>
    </row>
    <row r="250" spans="1:1029" s="27" customFormat="1" ht="14.1" customHeight="1">
      <c r="A250" s="25" t="str">
        <f t="shared" si="48"/>
        <v>ValueDate</v>
      </c>
      <c r="B250" s="26" t="s">
        <v>1498</v>
      </c>
      <c r="C250" s="14" t="s">
        <v>1522</v>
      </c>
      <c r="D250" s="25"/>
      <c r="E250" s="25"/>
      <c r="F250" s="25" t="str">
        <f t="shared" si="49"/>
        <v>Value. Value Date. Date</v>
      </c>
      <c r="G250" s="25"/>
      <c r="H250" s="25" t="s">
        <v>1571</v>
      </c>
      <c r="I250" s="25"/>
      <c r="J250" s="25" t="s">
        <v>1571</v>
      </c>
      <c r="K250" s="25" t="s">
        <v>1505</v>
      </c>
      <c r="L250" s="25" t="str">
        <f t="shared" si="50"/>
        <v>Value Date</v>
      </c>
      <c r="M250" s="25" t="s">
        <v>1505</v>
      </c>
      <c r="N250" s="25"/>
      <c r="O250" s="25" t="str">
        <f t="shared" si="51"/>
        <v>Date. Type</v>
      </c>
      <c r="P250" s="25"/>
      <c r="Q250" s="25"/>
      <c r="R250" s="25" t="s">
        <v>1490</v>
      </c>
      <c r="S250" s="25" t="s">
        <v>1829</v>
      </c>
      <c r="T250" s="25"/>
      <c r="U250" s="25"/>
      <c r="AA250" s="27" t="s">
        <v>1486</v>
      </c>
      <c r="AF250" s="28">
        <v>20180219</v>
      </c>
    </row>
    <row r="251" spans="1:1029" s="27" customFormat="1" ht="14.1" customHeight="1">
      <c r="A251" s="25" t="str">
        <f t="shared" si="48"/>
        <v>ValueTime</v>
      </c>
      <c r="B251" s="26" t="s">
        <v>1498</v>
      </c>
      <c r="C251" s="14" t="s">
        <v>1522</v>
      </c>
      <c r="D251" s="25"/>
      <c r="E251" s="25"/>
      <c r="F251" s="25" t="str">
        <f t="shared" si="49"/>
        <v>Value. Value Time. Time</v>
      </c>
      <c r="G251" s="25"/>
      <c r="H251" s="25" t="s">
        <v>1571</v>
      </c>
      <c r="I251" s="25"/>
      <c r="J251" s="25" t="s">
        <v>1571</v>
      </c>
      <c r="K251" s="25" t="s">
        <v>1830</v>
      </c>
      <c r="L251" s="25" t="str">
        <f t="shared" si="50"/>
        <v>Value Time</v>
      </c>
      <c r="M251" s="25" t="s">
        <v>1830</v>
      </c>
      <c r="N251" s="25"/>
      <c r="O251" s="25" t="str">
        <f t="shared" si="51"/>
        <v>Time. Type</v>
      </c>
      <c r="P251" s="25"/>
      <c r="Q251" s="25"/>
      <c r="R251" s="25" t="s">
        <v>1490</v>
      </c>
      <c r="S251" s="25" t="s">
        <v>1829</v>
      </c>
      <c r="T251" s="25"/>
      <c r="U251" s="25"/>
      <c r="AA251" s="27" t="s">
        <v>1486</v>
      </c>
      <c r="AF251" s="28">
        <v>20180219</v>
      </c>
    </row>
    <row r="252" spans="1:1029" s="27" customFormat="1" ht="14.1" customHeight="1">
      <c r="A252" s="25" t="str">
        <f t="shared" si="48"/>
        <v>ValueID</v>
      </c>
      <c r="B252" s="26" t="s">
        <v>1498</v>
      </c>
      <c r="C252" s="14" t="s">
        <v>1522</v>
      </c>
      <c r="D252" s="25"/>
      <c r="E252" s="25"/>
      <c r="F252" s="25" t="str">
        <f t="shared" si="49"/>
        <v>Value. Value Identifier. Identifier</v>
      </c>
      <c r="G252" s="25"/>
      <c r="H252" s="25" t="s">
        <v>1571</v>
      </c>
      <c r="I252" s="25"/>
      <c r="J252" s="25" t="s">
        <v>1571</v>
      </c>
      <c r="K252" s="25" t="s">
        <v>1497</v>
      </c>
      <c r="L252" s="25" t="str">
        <f t="shared" si="50"/>
        <v>Value Identifier</v>
      </c>
      <c r="M252" s="25" t="s">
        <v>1497</v>
      </c>
      <c r="N252" s="25"/>
      <c r="O252" s="25" t="str">
        <f t="shared" si="51"/>
        <v>Identifier. Type</v>
      </c>
      <c r="P252" s="25"/>
      <c r="Q252" s="25"/>
      <c r="R252" s="25" t="s">
        <v>1490</v>
      </c>
      <c r="S252" s="25" t="s">
        <v>1829</v>
      </c>
      <c r="T252" s="25"/>
      <c r="U252" s="25"/>
      <c r="AA252" s="27" t="s">
        <v>1486</v>
      </c>
      <c r="AF252" s="28">
        <v>20180219</v>
      </c>
    </row>
    <row r="253" spans="1:1029" s="27" customFormat="1" ht="14.1" customHeight="1">
      <c r="A253" s="25" t="str">
        <f t="shared" si="48"/>
        <v>ID</v>
      </c>
      <c r="B253" s="26" t="s">
        <v>1498</v>
      </c>
      <c r="C253" s="14" t="s">
        <v>1522</v>
      </c>
      <c r="D253" s="25"/>
      <c r="E253" s="25"/>
      <c r="F253" s="25" t="str">
        <f t="shared" si="49"/>
        <v>Value. Identifier</v>
      </c>
      <c r="G253" s="25"/>
      <c r="H253" s="25" t="s">
        <v>1571</v>
      </c>
      <c r="I253" s="25"/>
      <c r="J253" s="25"/>
      <c r="K253" s="25" t="s">
        <v>1497</v>
      </c>
      <c r="L253" s="25" t="str">
        <f t="shared" si="50"/>
        <v>Identifier</v>
      </c>
      <c r="M253" s="25" t="s">
        <v>1497</v>
      </c>
      <c r="N253" s="25"/>
      <c r="O253" s="25" t="str">
        <f t="shared" si="51"/>
        <v>Identifier. Type</v>
      </c>
      <c r="P253" s="25"/>
      <c r="Q253" s="25"/>
      <c r="R253" s="25" t="s">
        <v>1490</v>
      </c>
      <c r="S253" s="25" t="s">
        <v>1829</v>
      </c>
      <c r="T253" s="25"/>
      <c r="U253" s="25"/>
      <c r="AA253" s="27" t="s">
        <v>1486</v>
      </c>
      <c r="AF253" s="28">
        <v>20180219</v>
      </c>
    </row>
    <row r="254" spans="1:1029" s="27" customFormat="1" ht="14.1" customHeight="1">
      <c r="A254" s="25" t="str">
        <f t="shared" si="48"/>
        <v>ValueAmount</v>
      </c>
      <c r="B254" s="26" t="s">
        <v>1498</v>
      </c>
      <c r="C254" s="14" t="s">
        <v>1522</v>
      </c>
      <c r="D254" s="25"/>
      <c r="E254" s="25"/>
      <c r="F254" s="25" t="str">
        <f t="shared" si="49"/>
        <v>Value. Value Amount. Amount</v>
      </c>
      <c r="G254" s="25"/>
      <c r="H254" s="25" t="s">
        <v>1571</v>
      </c>
      <c r="I254" s="25"/>
      <c r="J254" s="25" t="s">
        <v>1571</v>
      </c>
      <c r="K254" s="25" t="s">
        <v>1653</v>
      </c>
      <c r="L254" s="25" t="str">
        <f t="shared" si="50"/>
        <v>Value Amount</v>
      </c>
      <c r="M254" s="25" t="s">
        <v>1653</v>
      </c>
      <c r="N254" s="25"/>
      <c r="O254" s="25" t="str">
        <f t="shared" si="51"/>
        <v>Amount. Type</v>
      </c>
      <c r="P254" s="25"/>
      <c r="Q254" s="25"/>
      <c r="R254" s="25" t="s">
        <v>1490</v>
      </c>
      <c r="S254" s="25" t="s">
        <v>1829</v>
      </c>
      <c r="T254" s="25"/>
      <c r="U254" s="25"/>
      <c r="AA254" s="27" t="s">
        <v>1486</v>
      </c>
      <c r="AD254" s="27" t="s">
        <v>36</v>
      </c>
      <c r="AF254" s="28">
        <v>20180219</v>
      </c>
    </row>
    <row r="255" spans="1:1029" s="27" customFormat="1" ht="14.1" customHeight="1">
      <c r="A255" s="25" t="str">
        <f t="shared" si="48"/>
        <v>ValueMaximumAmount</v>
      </c>
      <c r="B255" s="26" t="s">
        <v>1498</v>
      </c>
      <c r="C255" s="14" t="s">
        <v>1522</v>
      </c>
      <c r="D255" s="25"/>
      <c r="E255" s="25"/>
      <c r="F255" s="25" t="str">
        <f t="shared" si="49"/>
        <v>Value. Value Maximum Amount. Amount</v>
      </c>
      <c r="G255" s="25"/>
      <c r="H255" s="25" t="s">
        <v>1571</v>
      </c>
      <c r="I255" s="25"/>
      <c r="J255" s="25" t="s">
        <v>1831</v>
      </c>
      <c r="K255" s="25" t="s">
        <v>1653</v>
      </c>
      <c r="L255" s="25" t="str">
        <f t="shared" si="50"/>
        <v>Value Maximum Amount</v>
      </c>
      <c r="M255" s="25" t="s">
        <v>1653</v>
      </c>
      <c r="N255" s="25"/>
      <c r="O255" s="25" t="str">
        <f t="shared" si="51"/>
        <v>Amount. Type</v>
      </c>
      <c r="P255" s="25"/>
      <c r="Q255" s="25"/>
      <c r="R255" s="25" t="s">
        <v>1490</v>
      </c>
      <c r="S255" s="25" t="s">
        <v>1829</v>
      </c>
      <c r="T255" s="25"/>
      <c r="U255" s="25"/>
      <c r="AA255" s="27" t="s">
        <v>1486</v>
      </c>
      <c r="AD255" s="27" t="s">
        <v>36</v>
      </c>
      <c r="AF255" s="28">
        <v>20180219</v>
      </c>
    </row>
    <row r="256" spans="1:1029" s="27" customFormat="1" ht="14.1" customHeight="1">
      <c r="A256" s="25" t="str">
        <f t="shared" si="48"/>
        <v>ValueMinimumAmount</v>
      </c>
      <c r="B256" s="26" t="s">
        <v>1498</v>
      </c>
      <c r="C256" s="14" t="s">
        <v>1522</v>
      </c>
      <c r="D256" s="25"/>
      <c r="E256" s="25"/>
      <c r="F256" s="25" t="str">
        <f t="shared" si="49"/>
        <v>Value. Value Minimum Amount. Amount</v>
      </c>
      <c r="G256" s="25"/>
      <c r="H256" s="25" t="s">
        <v>1571</v>
      </c>
      <c r="I256" s="25"/>
      <c r="J256" s="25" t="s">
        <v>1832</v>
      </c>
      <c r="K256" s="25" t="s">
        <v>1653</v>
      </c>
      <c r="L256" s="25" t="str">
        <f t="shared" si="50"/>
        <v>Value Minimum Amount</v>
      </c>
      <c r="M256" s="25" t="s">
        <v>1653</v>
      </c>
      <c r="N256" s="25"/>
      <c r="O256" s="25" t="str">
        <f t="shared" si="51"/>
        <v>Amount. Type</v>
      </c>
      <c r="P256" s="25"/>
      <c r="Q256" s="25"/>
      <c r="R256" s="25" t="s">
        <v>1490</v>
      </c>
      <c r="S256" s="25" t="s">
        <v>1829</v>
      </c>
      <c r="T256" s="25"/>
      <c r="U256" s="25"/>
      <c r="AA256" s="27" t="s">
        <v>1486</v>
      </c>
      <c r="AD256" s="27" t="s">
        <v>36</v>
      </c>
      <c r="AF256" s="28">
        <v>20180219</v>
      </c>
    </row>
    <row r="257" spans="1:1029" s="27" customFormat="1" ht="14.1" customHeight="1">
      <c r="A257" s="25" t="str">
        <f t="shared" si="48"/>
        <v>ValueQuantity</v>
      </c>
      <c r="B257" s="26" t="s">
        <v>1498</v>
      </c>
      <c r="C257" s="14" t="s">
        <v>1522</v>
      </c>
      <c r="D257" s="25"/>
      <c r="E257" s="25"/>
      <c r="F257" s="25" t="str">
        <f t="shared" si="49"/>
        <v>Value. Value Quantity. Quantity</v>
      </c>
      <c r="G257" s="25"/>
      <c r="H257" s="25" t="s">
        <v>1571</v>
      </c>
      <c r="I257" s="25"/>
      <c r="J257" s="25" t="s">
        <v>1571</v>
      </c>
      <c r="K257" s="25" t="s">
        <v>1657</v>
      </c>
      <c r="L257" s="25" t="str">
        <f t="shared" si="50"/>
        <v>Value Quantity</v>
      </c>
      <c r="M257" s="25" t="s">
        <v>1657</v>
      </c>
      <c r="N257" s="25"/>
      <c r="O257" s="25" t="str">
        <f t="shared" si="51"/>
        <v>Quantity. Type</v>
      </c>
      <c r="P257" s="25"/>
      <c r="Q257" s="25"/>
      <c r="R257" s="25" t="s">
        <v>1490</v>
      </c>
      <c r="S257" s="25" t="s">
        <v>1829</v>
      </c>
      <c r="T257" s="25"/>
      <c r="U257" s="25"/>
      <c r="AA257" s="27" t="s">
        <v>1486</v>
      </c>
      <c r="AF257" s="28">
        <v>20180219</v>
      </c>
    </row>
    <row r="258" spans="1:1029" s="27" customFormat="1" ht="14.1" customHeight="1">
      <c r="A258" s="25" t="str">
        <f t="shared" si="48"/>
        <v>ValueCode</v>
      </c>
      <c r="B258" s="26" t="s">
        <v>1498</v>
      </c>
      <c r="C258" s="14" t="s">
        <v>1522</v>
      </c>
      <c r="D258" s="25"/>
      <c r="E258" s="25"/>
      <c r="F258" s="25" t="str">
        <f t="shared" si="49"/>
        <v>Value. Value Code. Code</v>
      </c>
      <c r="G258" s="25"/>
      <c r="H258" s="25" t="s">
        <v>1571</v>
      </c>
      <c r="I258" s="25"/>
      <c r="J258" s="25" t="s">
        <v>1571</v>
      </c>
      <c r="K258" s="25" t="s">
        <v>1489</v>
      </c>
      <c r="L258" s="25" t="str">
        <f t="shared" si="50"/>
        <v>Value Code</v>
      </c>
      <c r="M258" s="25" t="s">
        <v>1489</v>
      </c>
      <c r="N258" s="25"/>
      <c r="O258" s="25" t="str">
        <f t="shared" si="51"/>
        <v>Code. Type</v>
      </c>
      <c r="P258" s="25"/>
      <c r="Q258" s="25"/>
      <c r="R258" s="25" t="s">
        <v>1490</v>
      </c>
      <c r="S258" s="25" t="s">
        <v>1829</v>
      </c>
      <c r="T258" s="25" t="s">
        <v>1833</v>
      </c>
      <c r="U258" s="25"/>
      <c r="AA258" s="27" t="s">
        <v>1486</v>
      </c>
      <c r="AF258" s="28">
        <v>20180219</v>
      </c>
    </row>
    <row r="259" spans="1:1029" s="27" customFormat="1" ht="14.1" customHeight="1">
      <c r="A259" s="25" t="str">
        <f t="shared" si="48"/>
        <v>ValueURI</v>
      </c>
      <c r="B259" s="26" t="s">
        <v>1498</v>
      </c>
      <c r="C259" s="14" t="s">
        <v>1522</v>
      </c>
      <c r="D259" s="25"/>
      <c r="E259" s="25"/>
      <c r="F259" s="25" t="str">
        <f t="shared" si="49"/>
        <v>Value. Value URI. URI</v>
      </c>
      <c r="G259" s="25"/>
      <c r="H259" s="25" t="s">
        <v>1571</v>
      </c>
      <c r="I259" s="25"/>
      <c r="J259" s="25" t="s">
        <v>1571</v>
      </c>
      <c r="K259" s="25" t="s">
        <v>1496</v>
      </c>
      <c r="L259" s="25" t="str">
        <f t="shared" si="50"/>
        <v>Value URI</v>
      </c>
      <c r="M259" s="25" t="s">
        <v>1496</v>
      </c>
      <c r="N259" s="25"/>
      <c r="O259" s="25" t="str">
        <f t="shared" si="51"/>
        <v>URI. Type</v>
      </c>
      <c r="P259" s="25"/>
      <c r="Q259" s="25"/>
      <c r="R259" s="25" t="s">
        <v>1490</v>
      </c>
      <c r="S259" s="25" t="s">
        <v>1829</v>
      </c>
      <c r="T259" s="25"/>
      <c r="U259" s="25"/>
      <c r="AA259" s="27" t="s">
        <v>1486</v>
      </c>
      <c r="AF259" s="28">
        <v>20180219</v>
      </c>
    </row>
    <row r="260" spans="1:1029">
      <c r="A260" s="20" t="str">
        <f>SUBSTITUTE(SUBSTITUTE(CONCATENATE(I260,IF(L260="Identifier","ID",L260))," ",""),"_","")</f>
        <v>ValuePeriod</v>
      </c>
      <c r="B260" s="21" t="s">
        <v>1498</v>
      </c>
      <c r="C260" s="23" t="s">
        <v>1522</v>
      </c>
      <c r="D260" s="20"/>
      <c r="E260" s="20"/>
      <c r="F260" s="20" t="str">
        <f>CONCATENATE( IF(G260="","",CONCATENATE(G260,"_ ")),H260,". ",IF(I260="","",CONCATENATE(I260,"_ ")),L260,IF(I260="","",CONCATENATE(". ",M260)))</f>
        <v>Value. Value_ Period</v>
      </c>
      <c r="G260" s="20"/>
      <c r="H260" s="20" t="s">
        <v>1571</v>
      </c>
      <c r="I260" s="20"/>
      <c r="J260" s="20"/>
      <c r="K260" s="20"/>
      <c r="L260" s="20" t="str">
        <f>CONCATENATE(IF(P260="","",CONCATENATE(P260,"_ ")),Q260)</f>
        <v>Value_ Period</v>
      </c>
      <c r="M260" s="20" t="str">
        <f>L260</f>
        <v>Value_ Period</v>
      </c>
      <c r="N260" s="20"/>
      <c r="O260" s="20"/>
      <c r="P260" s="20" t="s">
        <v>1571</v>
      </c>
      <c r="Q260" s="22" t="s">
        <v>1527</v>
      </c>
      <c r="R260" s="20" t="s">
        <v>1507</v>
      </c>
      <c r="S260" s="23" t="s">
        <v>1829</v>
      </c>
      <c r="T260" s="23"/>
      <c r="U260" s="23"/>
      <c r="V260" s="23"/>
      <c r="W260" s="23"/>
      <c r="X260" s="23"/>
      <c r="Y260" s="23"/>
      <c r="Z260" s="23"/>
      <c r="AA260" s="23" t="s">
        <v>1486</v>
      </c>
      <c r="AB260" s="23"/>
      <c r="AC260" s="23"/>
      <c r="AD260" s="23"/>
      <c r="AE260" s="23"/>
      <c r="AF260" s="22">
        <v>20180219</v>
      </c>
      <c r="AG260"/>
      <c r="AH260"/>
      <c r="AI260"/>
      <c r="AJ260"/>
      <c r="AK260"/>
      <c r="AL260"/>
      <c r="AM260"/>
      <c r="AN260"/>
      <c r="AO260"/>
      <c r="AP260"/>
      <c r="AQ260"/>
      <c r="AR260"/>
      <c r="AS260"/>
      <c r="AT260"/>
      <c r="AU260"/>
      <c r="AV260"/>
      <c r="AW260"/>
      <c r="AX260"/>
      <c r="AY260"/>
      <c r="AZ260"/>
      <c r="BA260"/>
      <c r="BB260"/>
      <c r="BC260"/>
      <c r="BD260"/>
      <c r="BE260"/>
      <c r="BF260"/>
      <c r="BG260"/>
      <c r="BH260"/>
      <c r="BI260"/>
      <c r="BJ260"/>
      <c r="BK260"/>
      <c r="BL260"/>
      <c r="BM260"/>
      <c r="BN260"/>
      <c r="BO260"/>
      <c r="BP260"/>
      <c r="BQ260"/>
      <c r="BR260"/>
      <c r="BS260"/>
      <c r="BT260"/>
      <c r="BU260"/>
      <c r="BV260"/>
      <c r="BW260"/>
      <c r="BX260"/>
      <c r="BY260"/>
      <c r="BZ260"/>
      <c r="CA260"/>
      <c r="CB260"/>
      <c r="CC260"/>
      <c r="CD260"/>
      <c r="CE260"/>
      <c r="CF260"/>
      <c r="CG260"/>
      <c r="CH260"/>
      <c r="CI260"/>
      <c r="CJ260"/>
      <c r="CK260"/>
      <c r="CL260"/>
      <c r="CM260"/>
      <c r="CN260"/>
      <c r="CO260"/>
      <c r="CP260"/>
      <c r="CQ260"/>
      <c r="CR260"/>
      <c r="CS260"/>
      <c r="CT260"/>
      <c r="CU260"/>
      <c r="CV260"/>
      <c r="CW260"/>
      <c r="CX260"/>
      <c r="CY260"/>
      <c r="CZ260"/>
      <c r="DA260"/>
      <c r="DB260"/>
      <c r="DC260"/>
      <c r="DD260"/>
      <c r="DE260"/>
      <c r="DF260"/>
      <c r="DG260"/>
      <c r="DH260"/>
      <c r="DI260"/>
      <c r="DJ260"/>
      <c r="DK260"/>
      <c r="DL260"/>
      <c r="DM260"/>
      <c r="DN260"/>
      <c r="DO260"/>
      <c r="DP260"/>
      <c r="DQ260"/>
      <c r="DR260"/>
      <c r="DS260"/>
      <c r="DT260"/>
      <c r="DU260"/>
      <c r="DV260"/>
      <c r="DW260"/>
      <c r="DX260"/>
      <c r="DY260"/>
      <c r="DZ260"/>
      <c r="EA260"/>
      <c r="EB260"/>
      <c r="EC260"/>
      <c r="ED260"/>
      <c r="EE260"/>
      <c r="EF260"/>
      <c r="EG260"/>
      <c r="EH260"/>
      <c r="EI260"/>
      <c r="EJ260"/>
      <c r="EK260"/>
      <c r="EL260"/>
      <c r="EM260"/>
      <c r="EN260"/>
      <c r="EO260"/>
      <c r="EP260"/>
      <c r="EQ260"/>
      <c r="ER260"/>
      <c r="ES260"/>
      <c r="ET260"/>
      <c r="EU260"/>
      <c r="EV260"/>
      <c r="EW260"/>
      <c r="EX260"/>
      <c r="EY260"/>
      <c r="EZ260"/>
      <c r="FA260"/>
      <c r="FB260"/>
      <c r="FC260"/>
      <c r="FD260"/>
      <c r="FE260"/>
      <c r="FF260"/>
      <c r="FG260"/>
      <c r="FH260"/>
      <c r="FI260"/>
      <c r="FJ260"/>
      <c r="FK260"/>
      <c r="FL260"/>
      <c r="FM260"/>
      <c r="FN260"/>
      <c r="FO260"/>
      <c r="FP260"/>
      <c r="FQ260"/>
      <c r="FR260"/>
      <c r="FS260"/>
      <c r="FT260"/>
      <c r="FU260"/>
      <c r="FV260"/>
      <c r="FW260"/>
      <c r="FX260"/>
      <c r="FY260"/>
      <c r="FZ260"/>
      <c r="GA260"/>
      <c r="GB260"/>
      <c r="GC260"/>
      <c r="GD260"/>
      <c r="GE260"/>
      <c r="GF260"/>
      <c r="GG260"/>
      <c r="GH260"/>
      <c r="GI260"/>
      <c r="GJ260"/>
      <c r="GK260"/>
      <c r="GL260"/>
      <c r="GM260"/>
      <c r="GN260"/>
      <c r="GO260"/>
      <c r="GP260"/>
      <c r="GQ260"/>
      <c r="GR260"/>
      <c r="GS260"/>
      <c r="GT260"/>
      <c r="GU260"/>
      <c r="GV260"/>
      <c r="GW260"/>
      <c r="GX260"/>
      <c r="GY260"/>
      <c r="GZ260"/>
      <c r="HA260"/>
      <c r="HB260"/>
      <c r="HC260"/>
      <c r="HD260"/>
      <c r="HE260"/>
      <c r="HF260"/>
      <c r="HG260"/>
      <c r="HH260"/>
      <c r="HI260"/>
      <c r="HJ260"/>
      <c r="HK260"/>
      <c r="HL260"/>
      <c r="HM260"/>
      <c r="HN260"/>
      <c r="HO260"/>
      <c r="HP260"/>
      <c r="HQ260"/>
      <c r="HR260"/>
      <c r="HS260"/>
      <c r="HT260"/>
      <c r="HU260"/>
      <c r="HV260"/>
      <c r="HW260"/>
      <c r="HX260"/>
      <c r="HY260"/>
      <c r="HZ260"/>
      <c r="IA260"/>
      <c r="IB260"/>
      <c r="IC260"/>
      <c r="ID260"/>
      <c r="IE260"/>
      <c r="IF260"/>
      <c r="IG260"/>
      <c r="IH260"/>
      <c r="II260"/>
      <c r="IJ260"/>
      <c r="IK260"/>
      <c r="IL260"/>
      <c r="IM260"/>
      <c r="IN260"/>
      <c r="IO260"/>
      <c r="IP260"/>
      <c r="IQ260"/>
      <c r="IR260"/>
      <c r="IS260"/>
      <c r="IT260"/>
      <c r="IU260"/>
      <c r="IV260"/>
      <c r="IW260"/>
      <c r="IX260"/>
      <c r="IY260"/>
      <c r="IZ260"/>
      <c r="JA260"/>
      <c r="JB260"/>
      <c r="JC260"/>
      <c r="JD260"/>
      <c r="JE260"/>
      <c r="JF260"/>
      <c r="JG260"/>
      <c r="JH260"/>
      <c r="JI260"/>
      <c r="JJ260"/>
      <c r="JK260"/>
      <c r="JL260"/>
      <c r="JM260"/>
      <c r="JN260"/>
      <c r="JO260"/>
      <c r="JP260"/>
      <c r="JQ260"/>
      <c r="JR260"/>
      <c r="JS260"/>
      <c r="JT260"/>
      <c r="JU260"/>
      <c r="JV260"/>
      <c r="JW260"/>
      <c r="JX260"/>
      <c r="JY260"/>
      <c r="JZ260"/>
      <c r="KA260"/>
      <c r="KB260"/>
      <c r="KC260"/>
      <c r="KD260"/>
      <c r="KE260"/>
      <c r="KF260"/>
      <c r="KG260"/>
      <c r="KH260"/>
      <c r="KI260"/>
      <c r="KJ260"/>
      <c r="KK260"/>
      <c r="KL260"/>
      <c r="KM260"/>
      <c r="KN260"/>
      <c r="KO260"/>
      <c r="KP260"/>
      <c r="KQ260"/>
      <c r="KR260"/>
      <c r="KS260"/>
      <c r="KT260"/>
      <c r="KU260"/>
      <c r="KV260"/>
      <c r="KW260"/>
      <c r="KX260"/>
      <c r="KY260"/>
      <c r="KZ260"/>
      <c r="LA260"/>
      <c r="LB260"/>
      <c r="LC260"/>
      <c r="LD260"/>
      <c r="LE260"/>
      <c r="LF260"/>
      <c r="LG260"/>
      <c r="LH260"/>
      <c r="LI260"/>
      <c r="LJ260"/>
      <c r="LK260"/>
      <c r="LL260"/>
      <c r="LM260"/>
      <c r="LN260"/>
      <c r="LO260"/>
      <c r="LP260"/>
      <c r="LQ260"/>
      <c r="LR260"/>
      <c r="LS260"/>
      <c r="LT260"/>
      <c r="LU260"/>
      <c r="LV260"/>
      <c r="LW260"/>
      <c r="LX260"/>
      <c r="LY260"/>
      <c r="LZ260"/>
      <c r="MA260"/>
      <c r="MB260"/>
      <c r="MC260"/>
      <c r="MD260"/>
      <c r="ME260"/>
      <c r="MF260"/>
      <c r="MG260"/>
      <c r="MH260"/>
      <c r="MI260"/>
      <c r="MJ260"/>
      <c r="MK260"/>
      <c r="ML260"/>
      <c r="MM260"/>
      <c r="MN260"/>
      <c r="MO260"/>
      <c r="MP260"/>
      <c r="MQ260"/>
      <c r="MR260"/>
      <c r="MS260"/>
      <c r="MT260"/>
      <c r="MU260"/>
      <c r="MV260"/>
      <c r="MW260"/>
      <c r="MX260"/>
      <c r="MY260"/>
      <c r="MZ260"/>
      <c r="NA260"/>
      <c r="NB260"/>
      <c r="NC260"/>
      <c r="ND260"/>
      <c r="NE260"/>
      <c r="NF260"/>
      <c r="NG260"/>
      <c r="NH260"/>
      <c r="NI260"/>
      <c r="NJ260"/>
      <c r="NK260"/>
      <c r="NL260"/>
      <c r="NM260"/>
      <c r="NN260"/>
      <c r="NO260"/>
      <c r="NP260"/>
      <c r="NQ260"/>
      <c r="NR260"/>
      <c r="NS260"/>
      <c r="NT260"/>
      <c r="NU260"/>
      <c r="NV260"/>
      <c r="NW260"/>
      <c r="NX260"/>
      <c r="NY260"/>
      <c r="NZ260"/>
      <c r="OA260"/>
      <c r="OB260"/>
      <c r="OC260"/>
      <c r="OD260"/>
      <c r="OE260"/>
      <c r="OF260"/>
      <c r="OG260"/>
      <c r="OH260"/>
      <c r="OI260"/>
      <c r="OJ260"/>
      <c r="OK260"/>
      <c r="OL260"/>
      <c r="OM260"/>
      <c r="ON260"/>
      <c r="OO260"/>
      <c r="OP260"/>
      <c r="OQ260"/>
      <c r="OR260"/>
      <c r="OS260"/>
      <c r="OT260"/>
      <c r="OU260"/>
      <c r="OV260"/>
      <c r="OW260"/>
      <c r="OX260"/>
      <c r="OY260"/>
      <c r="OZ260"/>
      <c r="PA260"/>
      <c r="PB260"/>
      <c r="PC260"/>
      <c r="PD260"/>
      <c r="PE260"/>
      <c r="PF260"/>
      <c r="PG260"/>
      <c r="PH260"/>
      <c r="PI260"/>
      <c r="PJ260"/>
      <c r="PK260"/>
      <c r="PL260"/>
      <c r="PM260"/>
      <c r="PN260"/>
      <c r="PO260"/>
      <c r="PP260"/>
      <c r="PQ260"/>
      <c r="PR260"/>
      <c r="PS260"/>
      <c r="PT260"/>
      <c r="PU260"/>
      <c r="PV260"/>
      <c r="PW260"/>
      <c r="PX260"/>
      <c r="PY260"/>
      <c r="PZ260"/>
      <c r="QA260"/>
      <c r="QB260"/>
      <c r="QC260"/>
      <c r="QD260"/>
      <c r="QE260"/>
      <c r="QF260"/>
      <c r="QG260"/>
      <c r="QH260"/>
      <c r="QI260"/>
      <c r="QJ260"/>
      <c r="QK260"/>
      <c r="QL260"/>
      <c r="QM260"/>
      <c r="QN260"/>
      <c r="QO260"/>
      <c r="QP260"/>
      <c r="QQ260"/>
      <c r="QR260"/>
      <c r="QS260"/>
      <c r="QT260"/>
      <c r="QU260"/>
      <c r="QV260"/>
      <c r="QW260"/>
      <c r="QX260"/>
      <c r="QY260"/>
      <c r="QZ260"/>
      <c r="RA260"/>
      <c r="RB260"/>
      <c r="RC260"/>
      <c r="RD260"/>
      <c r="RE260"/>
      <c r="RF260"/>
      <c r="RG260"/>
      <c r="RH260"/>
      <c r="RI260"/>
      <c r="RJ260"/>
      <c r="RK260"/>
      <c r="RL260"/>
      <c r="RM260"/>
      <c r="RN260"/>
      <c r="RO260"/>
      <c r="RP260"/>
      <c r="RQ260"/>
      <c r="RR260"/>
      <c r="RS260"/>
      <c r="RT260"/>
      <c r="RU260"/>
      <c r="RV260"/>
      <c r="RW260"/>
      <c r="RX260"/>
      <c r="RY260"/>
      <c r="RZ260"/>
      <c r="SA260"/>
      <c r="SB260"/>
      <c r="SC260"/>
      <c r="SD260"/>
      <c r="SE260"/>
      <c r="SF260"/>
      <c r="SG260"/>
      <c r="SH260"/>
      <c r="SI260"/>
      <c r="SJ260"/>
      <c r="SK260"/>
      <c r="SL260"/>
      <c r="SM260"/>
      <c r="SN260"/>
      <c r="SO260"/>
      <c r="SP260"/>
      <c r="SQ260"/>
      <c r="SR260"/>
      <c r="SS260"/>
      <c r="ST260"/>
      <c r="SU260"/>
      <c r="SV260"/>
      <c r="SW260"/>
      <c r="SX260"/>
      <c r="SY260"/>
      <c r="SZ260"/>
      <c r="TA260"/>
      <c r="TB260"/>
      <c r="TC260"/>
      <c r="TD260"/>
      <c r="TE260"/>
      <c r="TF260"/>
      <c r="TG260"/>
      <c r="TH260"/>
      <c r="TI260"/>
      <c r="TJ260"/>
      <c r="TK260"/>
      <c r="TL260"/>
      <c r="TM260"/>
      <c r="TN260"/>
      <c r="TO260"/>
      <c r="TP260"/>
      <c r="TQ260"/>
      <c r="TR260"/>
      <c r="TS260"/>
      <c r="TT260"/>
      <c r="TU260"/>
      <c r="TV260"/>
      <c r="TW260"/>
      <c r="TX260"/>
      <c r="TY260"/>
      <c r="TZ260"/>
      <c r="UA260"/>
      <c r="UB260"/>
      <c r="UC260"/>
      <c r="UD260"/>
      <c r="UE260"/>
      <c r="UF260"/>
      <c r="UG260"/>
      <c r="UH260"/>
      <c r="UI260"/>
      <c r="UJ260"/>
      <c r="UK260"/>
      <c r="UL260"/>
      <c r="UM260"/>
      <c r="UN260"/>
      <c r="UO260"/>
      <c r="UP260"/>
      <c r="UQ260"/>
      <c r="UR260"/>
      <c r="US260"/>
      <c r="UT260"/>
      <c r="UU260"/>
      <c r="UV260"/>
      <c r="UW260"/>
      <c r="UX260"/>
      <c r="UY260"/>
      <c r="UZ260"/>
      <c r="VA260"/>
      <c r="VB260"/>
      <c r="VC260"/>
      <c r="VD260"/>
      <c r="VE260"/>
      <c r="VF260"/>
      <c r="VG260"/>
      <c r="VH260"/>
      <c r="VI260"/>
      <c r="VJ260"/>
      <c r="VK260"/>
      <c r="VL260"/>
      <c r="VM260"/>
      <c r="VN260"/>
      <c r="VO260"/>
      <c r="VP260"/>
      <c r="VQ260"/>
      <c r="VR260"/>
      <c r="VS260"/>
      <c r="VT260"/>
      <c r="VU260"/>
      <c r="VV260"/>
      <c r="VW260"/>
      <c r="VX260"/>
      <c r="VY260"/>
      <c r="VZ260"/>
      <c r="WA260"/>
      <c r="WB260"/>
      <c r="WC260"/>
      <c r="WD260"/>
      <c r="WE260"/>
      <c r="WF260"/>
      <c r="WG260"/>
      <c r="WH260"/>
      <c r="WI260"/>
      <c r="WJ260"/>
      <c r="WK260"/>
      <c r="WL260"/>
      <c r="WM260"/>
      <c r="WN260"/>
      <c r="WO260"/>
      <c r="WP260"/>
      <c r="WQ260"/>
      <c r="WR260"/>
      <c r="WS260"/>
      <c r="WT260"/>
      <c r="WU260"/>
      <c r="WV260"/>
      <c r="WW260"/>
      <c r="WX260"/>
      <c r="WY260"/>
      <c r="WZ260"/>
      <c r="XA260"/>
      <c r="XB260"/>
      <c r="XC260"/>
      <c r="XD260"/>
      <c r="XE260"/>
      <c r="XF260"/>
      <c r="XG260"/>
      <c r="XH260"/>
      <c r="XI260"/>
      <c r="XJ260"/>
      <c r="XK260"/>
      <c r="XL260"/>
      <c r="XM260"/>
      <c r="XN260"/>
      <c r="XO260"/>
      <c r="XP260"/>
      <c r="XQ260"/>
      <c r="XR260"/>
      <c r="XS260"/>
      <c r="XT260"/>
      <c r="XU260"/>
      <c r="XV260"/>
      <c r="XW260"/>
      <c r="XX260"/>
      <c r="XY260"/>
      <c r="XZ260"/>
      <c r="YA260"/>
      <c r="YB260"/>
      <c r="YC260"/>
      <c r="YD260"/>
      <c r="YE260"/>
      <c r="YF260"/>
      <c r="YG260"/>
      <c r="YH260"/>
      <c r="YI260"/>
      <c r="YJ260"/>
      <c r="YK260"/>
      <c r="YL260"/>
      <c r="YM260"/>
      <c r="YN260"/>
      <c r="YO260"/>
      <c r="YP260"/>
      <c r="YQ260"/>
      <c r="YR260"/>
      <c r="YS260"/>
      <c r="YT260"/>
      <c r="YU260"/>
      <c r="YV260"/>
      <c r="YW260"/>
      <c r="YX260"/>
      <c r="YY260"/>
      <c r="YZ260"/>
      <c r="ZA260"/>
      <c r="ZB260"/>
      <c r="ZC260"/>
      <c r="ZD260"/>
      <c r="ZE260"/>
      <c r="ZF260"/>
      <c r="ZG260"/>
      <c r="ZH260"/>
      <c r="ZI260"/>
      <c r="ZJ260"/>
      <c r="ZK260"/>
      <c r="ZL260"/>
      <c r="ZM260"/>
      <c r="ZN260"/>
      <c r="ZO260"/>
      <c r="ZP260"/>
      <c r="ZQ260"/>
      <c r="ZR260"/>
      <c r="ZS260"/>
      <c r="ZT260"/>
      <c r="ZU260"/>
      <c r="ZV260"/>
      <c r="ZW260"/>
      <c r="ZX260"/>
      <c r="ZY260"/>
      <c r="ZZ260"/>
      <c r="AAA260"/>
      <c r="AAB260"/>
      <c r="AAC260"/>
      <c r="AAD260"/>
      <c r="AAE260"/>
      <c r="AAF260"/>
      <c r="AAG260"/>
      <c r="AAH260"/>
      <c r="AAI260"/>
      <c r="AAJ260"/>
      <c r="AAK260"/>
      <c r="AAL260"/>
      <c r="AAM260"/>
      <c r="AAN260"/>
      <c r="AAO260"/>
      <c r="AAP260"/>
      <c r="AAQ260"/>
      <c r="AAR260"/>
      <c r="AAS260"/>
      <c r="AAT260"/>
      <c r="AAU260"/>
      <c r="AAV260"/>
      <c r="AAW260"/>
      <c r="AAX260"/>
      <c r="AAY260"/>
      <c r="AAZ260"/>
      <c r="ABA260"/>
      <c r="ABB260"/>
      <c r="ABC260"/>
      <c r="ABD260"/>
      <c r="ABE260"/>
      <c r="ABF260"/>
      <c r="ABG260"/>
      <c r="ABH260"/>
      <c r="ABI260"/>
      <c r="ABJ260"/>
      <c r="ABK260"/>
      <c r="ABL260"/>
      <c r="ABM260"/>
      <c r="ABN260"/>
      <c r="ABO260"/>
      <c r="ABP260"/>
      <c r="ABQ260"/>
      <c r="ABR260"/>
      <c r="ABS260"/>
      <c r="ABT260"/>
      <c r="ABU260"/>
      <c r="ABV260"/>
      <c r="ABW260"/>
      <c r="ABX260"/>
      <c r="ABY260"/>
      <c r="ABZ260"/>
      <c r="ACA260"/>
      <c r="ACB260"/>
      <c r="ACC260"/>
      <c r="ACD260"/>
      <c r="ACE260"/>
      <c r="ACF260"/>
      <c r="ACG260"/>
      <c r="ACH260"/>
      <c r="ACI260"/>
      <c r="ACJ260"/>
      <c r="ACK260"/>
      <c r="ACL260"/>
      <c r="ACM260"/>
      <c r="ACN260"/>
      <c r="ACO260"/>
      <c r="ACP260"/>
      <c r="ACQ260"/>
      <c r="ACR260"/>
      <c r="ACS260"/>
      <c r="ACT260"/>
      <c r="ACU260"/>
      <c r="ACV260"/>
      <c r="ACW260"/>
      <c r="ACX260"/>
      <c r="ACY260"/>
      <c r="ACZ260"/>
      <c r="ADA260"/>
      <c r="ADB260"/>
      <c r="ADC260"/>
      <c r="ADD260"/>
      <c r="ADE260"/>
      <c r="ADF260"/>
      <c r="ADG260"/>
      <c r="ADH260"/>
      <c r="ADI260"/>
      <c r="ADJ260"/>
      <c r="ADK260"/>
      <c r="ADL260"/>
      <c r="ADM260"/>
      <c r="ADN260"/>
      <c r="ADO260"/>
      <c r="ADP260"/>
      <c r="ADQ260"/>
      <c r="ADR260"/>
      <c r="ADS260"/>
      <c r="ADT260"/>
      <c r="ADU260"/>
      <c r="ADV260"/>
      <c r="ADW260"/>
      <c r="ADX260"/>
      <c r="ADY260"/>
      <c r="ADZ260"/>
      <c r="AEA260"/>
      <c r="AEB260"/>
      <c r="AEC260"/>
      <c r="AED260"/>
      <c r="AEE260"/>
      <c r="AEF260"/>
      <c r="AEG260"/>
      <c r="AEH260"/>
      <c r="AEI260"/>
      <c r="AEJ260"/>
      <c r="AEK260"/>
      <c r="AEL260"/>
      <c r="AEM260"/>
      <c r="AEN260"/>
      <c r="AEO260"/>
      <c r="AEP260"/>
      <c r="AEQ260"/>
      <c r="AER260"/>
      <c r="AES260"/>
      <c r="AET260"/>
      <c r="AEU260"/>
      <c r="AEV260"/>
      <c r="AEW260"/>
      <c r="AEX260"/>
      <c r="AEY260"/>
      <c r="AEZ260"/>
      <c r="AFA260"/>
      <c r="AFB260"/>
      <c r="AFC260"/>
      <c r="AFD260"/>
      <c r="AFE260"/>
      <c r="AFF260"/>
      <c r="AFG260"/>
      <c r="AFH260"/>
      <c r="AFI260"/>
      <c r="AFJ260"/>
      <c r="AFK260"/>
      <c r="AFL260"/>
      <c r="AFM260"/>
      <c r="AFN260"/>
      <c r="AFO260"/>
      <c r="AFP260"/>
      <c r="AFQ260"/>
      <c r="AFR260"/>
      <c r="AFS260"/>
      <c r="AFT260"/>
      <c r="AFU260"/>
      <c r="AFV260"/>
      <c r="AFW260"/>
      <c r="AFX260"/>
      <c r="AFY260"/>
      <c r="AFZ260"/>
      <c r="AGA260"/>
      <c r="AGB260"/>
      <c r="AGC260"/>
      <c r="AGD260"/>
      <c r="AGE260"/>
      <c r="AGF260"/>
      <c r="AGG260"/>
      <c r="AGH260"/>
      <c r="AGI260"/>
      <c r="AGJ260"/>
      <c r="AGK260"/>
      <c r="AGL260"/>
      <c r="AGM260"/>
      <c r="AGN260"/>
      <c r="AGO260"/>
      <c r="AGP260"/>
      <c r="AGQ260"/>
      <c r="AGR260"/>
      <c r="AGS260"/>
      <c r="AGT260"/>
      <c r="AGU260"/>
      <c r="AGV260"/>
      <c r="AGW260"/>
      <c r="AGX260"/>
      <c r="AGY260"/>
      <c r="AGZ260"/>
      <c r="AHA260"/>
      <c r="AHB260"/>
      <c r="AHC260"/>
      <c r="AHD260"/>
      <c r="AHE260"/>
      <c r="AHF260"/>
      <c r="AHG260"/>
      <c r="AHH260"/>
      <c r="AHI260"/>
      <c r="AHJ260"/>
      <c r="AHK260"/>
      <c r="AHL260"/>
      <c r="AHM260"/>
      <c r="AHN260"/>
      <c r="AHO260"/>
      <c r="AHP260"/>
      <c r="AHQ260"/>
      <c r="AHR260"/>
      <c r="AHS260"/>
      <c r="AHT260"/>
      <c r="AHU260"/>
      <c r="AHV260"/>
      <c r="AHW260"/>
      <c r="AHX260"/>
      <c r="AHY260"/>
      <c r="AHZ260"/>
      <c r="AIA260"/>
      <c r="AIB260"/>
      <c r="AIC260"/>
      <c r="AID260"/>
      <c r="AIE260"/>
      <c r="AIF260"/>
      <c r="AIG260"/>
      <c r="AIH260"/>
      <c r="AII260"/>
      <c r="AIJ260"/>
      <c r="AIK260"/>
      <c r="AIL260"/>
      <c r="AIM260"/>
      <c r="AIN260"/>
      <c r="AIO260"/>
      <c r="AIP260"/>
      <c r="AIQ260"/>
      <c r="AIR260"/>
      <c r="AIS260"/>
      <c r="AIT260"/>
      <c r="AIU260"/>
      <c r="AIV260"/>
      <c r="AIW260"/>
      <c r="AIX260"/>
      <c r="AIY260"/>
      <c r="AIZ260"/>
      <c r="AJA260"/>
      <c r="AJB260"/>
      <c r="AJC260"/>
      <c r="AJD260"/>
      <c r="AJE260"/>
      <c r="AJF260"/>
      <c r="AJG260"/>
      <c r="AJH260"/>
      <c r="AJI260"/>
      <c r="AJJ260"/>
      <c r="AJK260"/>
      <c r="AJL260"/>
      <c r="AJM260"/>
      <c r="AJN260"/>
      <c r="AJO260"/>
      <c r="AJP260"/>
      <c r="AJQ260"/>
      <c r="AJR260"/>
      <c r="AJS260"/>
      <c r="AJT260"/>
      <c r="AJU260"/>
      <c r="AJV260"/>
      <c r="AJW260"/>
      <c r="AJX260"/>
      <c r="AJY260"/>
      <c r="AJZ260"/>
      <c r="AKA260"/>
      <c r="AKB260"/>
      <c r="AKC260"/>
      <c r="AKD260"/>
      <c r="AKE260"/>
      <c r="AKF260"/>
      <c r="AKG260"/>
      <c r="AKH260"/>
      <c r="AKI260"/>
      <c r="AKJ260"/>
      <c r="AKK260"/>
      <c r="AKL260"/>
      <c r="AKM260"/>
      <c r="AKN260"/>
      <c r="AKO260"/>
      <c r="AKP260"/>
      <c r="AKQ260"/>
      <c r="AKR260"/>
      <c r="AKS260"/>
      <c r="AKT260"/>
      <c r="AKU260"/>
      <c r="AKV260"/>
      <c r="AKW260"/>
      <c r="AKX260"/>
      <c r="AKY260"/>
      <c r="AKZ260"/>
      <c r="ALA260"/>
      <c r="ALB260"/>
      <c r="ALC260"/>
      <c r="ALD260"/>
      <c r="ALE260"/>
      <c r="ALF260"/>
      <c r="ALG260"/>
      <c r="ALH260"/>
      <c r="ALI260"/>
      <c r="ALJ260"/>
      <c r="ALK260"/>
      <c r="ALL260"/>
      <c r="ALM260"/>
      <c r="ALN260"/>
      <c r="ALO260"/>
      <c r="ALP260"/>
      <c r="ALQ260"/>
      <c r="ALR260"/>
      <c r="ALS260"/>
      <c r="ALT260"/>
      <c r="ALU260"/>
      <c r="ALV260"/>
      <c r="ALW260"/>
      <c r="ALX260"/>
      <c r="ALY260"/>
      <c r="ALZ260"/>
      <c r="AMA260"/>
      <c r="AMB260"/>
      <c r="AMC260"/>
      <c r="AMD260"/>
      <c r="AME260"/>
      <c r="AMF260"/>
      <c r="AMG260"/>
      <c r="AMH260"/>
      <c r="AMI260"/>
      <c r="AMJ260"/>
      <c r="AMK260"/>
      <c r="AML260"/>
      <c r="AMM260"/>
      <c r="AMN260"/>
      <c r="AMO260"/>
    </row>
    <row r="261" spans="1:1029" s="82" customFormat="1" ht="5.25" customHeight="1">
      <c r="A261" s="78"/>
      <c r="B261" s="79"/>
      <c r="C261" s="78"/>
      <c r="D261" s="78"/>
      <c r="E261" s="78"/>
      <c r="F261" s="78"/>
      <c r="G261" s="78"/>
      <c r="H261" s="78"/>
      <c r="I261" s="78"/>
      <c r="J261" s="78"/>
      <c r="K261" s="78"/>
      <c r="L261" s="78"/>
      <c r="M261" s="78"/>
      <c r="N261" s="78"/>
      <c r="O261" s="78"/>
      <c r="P261" s="78"/>
      <c r="Q261" s="78"/>
      <c r="R261" s="78"/>
      <c r="S261" s="78"/>
      <c r="T261" s="78"/>
      <c r="U261" s="78"/>
      <c r="V261" s="80"/>
      <c r="W261" s="78"/>
      <c r="X261" s="78"/>
      <c r="Y261" s="78"/>
      <c r="Z261" s="78"/>
      <c r="AA261" s="78"/>
      <c r="AB261" s="78"/>
      <c r="AC261" s="78"/>
      <c r="AD261" s="78"/>
      <c r="AE261" s="78"/>
      <c r="AF261" s="81"/>
      <c r="AG261" s="78"/>
      <c r="AH261" s="78"/>
      <c r="AI261" s="78"/>
      <c r="AJ261" s="78"/>
      <c r="AK261" s="78"/>
      <c r="AL261" s="78"/>
      <c r="AM261" s="78"/>
      <c r="AN261" s="78"/>
      <c r="AO261" s="78"/>
      <c r="AP261" s="78"/>
      <c r="AQ261" s="78"/>
      <c r="AR261" s="78"/>
      <c r="AS261" s="78"/>
      <c r="AT261" s="78"/>
      <c r="AU261" s="78"/>
      <c r="AV261" s="78"/>
      <c r="AW261" s="78"/>
      <c r="AX261" s="78"/>
      <c r="AY261" s="78"/>
      <c r="AZ261" s="78"/>
      <c r="BA261" s="78"/>
      <c r="BB261" s="78"/>
      <c r="BC261" s="78"/>
      <c r="BD261" s="78"/>
      <c r="BE261" s="78"/>
      <c r="BF261" s="78"/>
      <c r="BG261" s="78"/>
      <c r="BH261" s="78"/>
      <c r="BI261" s="78"/>
      <c r="BJ261" s="78"/>
      <c r="BK261" s="78"/>
      <c r="BL261" s="78"/>
      <c r="BM261" s="78"/>
      <c r="BN261" s="78"/>
      <c r="BO261" s="78"/>
      <c r="BP261" s="78"/>
      <c r="BQ261" s="78"/>
      <c r="BR261" s="78"/>
      <c r="BS261" s="78"/>
      <c r="BT261" s="78"/>
      <c r="BU261" s="78"/>
      <c r="BV261" s="78"/>
      <c r="BW261" s="78"/>
      <c r="BX261" s="78"/>
      <c r="BY261" s="78"/>
      <c r="BZ261" s="78"/>
      <c r="CA261" s="78"/>
      <c r="CB261" s="78"/>
      <c r="CC261" s="78"/>
      <c r="CD261" s="78"/>
      <c r="CE261" s="78"/>
      <c r="CF261" s="78"/>
      <c r="CG261" s="78"/>
      <c r="CH261" s="78"/>
      <c r="CI261" s="78"/>
      <c r="CJ261" s="78"/>
      <c r="CK261" s="78"/>
      <c r="CL261" s="78"/>
      <c r="CM261" s="78"/>
      <c r="CN261" s="78"/>
      <c r="CO261" s="78"/>
      <c r="CP261" s="78"/>
      <c r="CQ261" s="78"/>
      <c r="CR261" s="78"/>
      <c r="CS261" s="78"/>
      <c r="CT261" s="78"/>
      <c r="CU261" s="78"/>
      <c r="CV261" s="78"/>
      <c r="CW261" s="78"/>
      <c r="CX261" s="78"/>
      <c r="CY261" s="78"/>
      <c r="CZ261" s="78"/>
      <c r="DA261" s="78"/>
      <c r="DB261" s="78"/>
      <c r="DC261" s="78"/>
      <c r="DD261" s="78"/>
      <c r="DE261" s="78"/>
      <c r="DF261" s="78"/>
      <c r="DG261" s="78"/>
      <c r="DH261" s="78"/>
      <c r="DI261" s="78"/>
      <c r="DJ261" s="78"/>
      <c r="DK261" s="78"/>
      <c r="DL261" s="78"/>
      <c r="DM261" s="78"/>
      <c r="DN261" s="78"/>
      <c r="DO261" s="78"/>
      <c r="DP261" s="78"/>
      <c r="DQ261" s="78"/>
      <c r="DR261" s="78"/>
      <c r="DS261" s="78"/>
      <c r="DT261" s="78"/>
      <c r="DU261" s="78"/>
      <c r="DV261" s="78"/>
      <c r="DW261" s="78"/>
      <c r="DX261" s="78"/>
      <c r="DY261" s="78"/>
      <c r="DZ261" s="78"/>
      <c r="EA261" s="78"/>
      <c r="EB261" s="78"/>
      <c r="EC261" s="78"/>
      <c r="ED261" s="78"/>
      <c r="EE261" s="78"/>
      <c r="EF261" s="78"/>
      <c r="EG261" s="78"/>
      <c r="EH261" s="78"/>
      <c r="EI261" s="78"/>
      <c r="EJ261" s="78"/>
      <c r="EK261" s="78"/>
      <c r="EL261" s="78"/>
      <c r="EM261" s="78"/>
      <c r="EN261" s="78"/>
      <c r="EO261" s="78"/>
      <c r="EP261" s="78"/>
      <c r="EQ261" s="78"/>
      <c r="ER261" s="78"/>
      <c r="ES261" s="78"/>
      <c r="ET261" s="78"/>
      <c r="EU261" s="78"/>
      <c r="EV261" s="78"/>
      <c r="EW261" s="78"/>
      <c r="EX261" s="78"/>
      <c r="EY261" s="78"/>
      <c r="EZ261" s="78"/>
      <c r="FA261" s="78"/>
      <c r="FB261" s="78"/>
      <c r="FC261" s="78"/>
      <c r="FD261" s="78"/>
      <c r="FE261" s="78"/>
      <c r="FF261" s="78"/>
      <c r="FG261" s="78"/>
      <c r="FH261" s="78"/>
      <c r="FI261" s="78"/>
      <c r="FJ261" s="78"/>
      <c r="FK261" s="78"/>
      <c r="FL261" s="78"/>
      <c r="FM261" s="78"/>
      <c r="FN261" s="78"/>
      <c r="FO261" s="78"/>
      <c r="FP261" s="78"/>
      <c r="FQ261" s="78"/>
      <c r="FR261" s="78"/>
      <c r="FS261" s="78"/>
      <c r="FT261" s="78"/>
      <c r="FU261" s="78"/>
      <c r="FV261" s="78"/>
      <c r="FW261" s="78"/>
      <c r="FX261" s="78"/>
      <c r="FY261" s="78"/>
      <c r="FZ261" s="78"/>
      <c r="GA261" s="78"/>
      <c r="GB261" s="78"/>
      <c r="GC261" s="78"/>
      <c r="GD261" s="78"/>
      <c r="GE261" s="78"/>
      <c r="GF261" s="78"/>
      <c r="GG261" s="78"/>
      <c r="GH261" s="78"/>
      <c r="GI261" s="78"/>
      <c r="GJ261" s="78"/>
      <c r="GK261" s="78"/>
      <c r="GL261" s="78"/>
      <c r="GM261" s="78"/>
      <c r="GN261" s="78"/>
      <c r="GO261" s="78"/>
      <c r="GP261" s="78"/>
      <c r="GQ261" s="78"/>
      <c r="GR261" s="78"/>
      <c r="GS261" s="78"/>
      <c r="GT261" s="78"/>
      <c r="GU261" s="78"/>
      <c r="GV261" s="78"/>
      <c r="GW261" s="78"/>
      <c r="GX261" s="78"/>
      <c r="GY261" s="78"/>
      <c r="GZ261" s="78"/>
      <c r="HA261" s="78"/>
      <c r="HB261" s="78"/>
      <c r="HC261" s="78"/>
      <c r="HD261" s="78"/>
      <c r="HE261" s="78"/>
      <c r="HF261" s="78"/>
      <c r="HG261" s="78"/>
      <c r="HH261" s="78"/>
      <c r="HI261" s="78"/>
      <c r="HJ261" s="78"/>
      <c r="HK261" s="78"/>
      <c r="HL261" s="78"/>
      <c r="HM261" s="78"/>
      <c r="HN261" s="78"/>
      <c r="HO261" s="78"/>
      <c r="HP261" s="78"/>
      <c r="HQ261" s="78"/>
      <c r="HR261" s="78"/>
      <c r="HS261" s="78"/>
      <c r="HT261" s="78"/>
      <c r="HU261" s="78"/>
      <c r="HV261" s="78"/>
      <c r="HW261" s="78"/>
      <c r="HX261" s="78"/>
      <c r="HY261" s="78"/>
      <c r="HZ261" s="78"/>
      <c r="IA261" s="78"/>
      <c r="IB261" s="78"/>
      <c r="IC261" s="78"/>
      <c r="ID261" s="78"/>
      <c r="IE261" s="78"/>
      <c r="IF261" s="78"/>
      <c r="IG261" s="78"/>
      <c r="IH261" s="78"/>
      <c r="II261" s="78"/>
      <c r="IJ261" s="78"/>
      <c r="IK261" s="78"/>
      <c r="IL261" s="78"/>
      <c r="IM261" s="78"/>
      <c r="IN261" s="78"/>
      <c r="IO261" s="78"/>
      <c r="IP261" s="78"/>
      <c r="IQ261" s="78"/>
      <c r="IR261" s="78"/>
      <c r="IS261" s="78"/>
      <c r="IT261" s="78"/>
      <c r="IU261" s="78"/>
      <c r="IV261" s="78"/>
      <c r="IW261" s="78"/>
      <c r="IX261" s="78"/>
      <c r="IY261" s="78"/>
      <c r="IZ261" s="78"/>
      <c r="JA261" s="78"/>
      <c r="JB261" s="78"/>
      <c r="JC261" s="78"/>
      <c r="JD261" s="78"/>
      <c r="JE261" s="78"/>
      <c r="JF261" s="78"/>
      <c r="JG261" s="78"/>
      <c r="JH261" s="78"/>
      <c r="JI261" s="78"/>
      <c r="JJ261" s="78"/>
      <c r="JK261" s="78"/>
      <c r="JL261" s="78"/>
      <c r="JM261" s="78"/>
      <c r="JN261" s="78"/>
      <c r="JO261" s="78"/>
      <c r="JP261" s="78"/>
      <c r="JQ261" s="78"/>
      <c r="JR261" s="78"/>
      <c r="JS261" s="78"/>
      <c r="JT261" s="78"/>
      <c r="JU261" s="78"/>
      <c r="JV261" s="78"/>
      <c r="JW261" s="78"/>
      <c r="JX261" s="78"/>
      <c r="JY261" s="78"/>
      <c r="JZ261" s="78"/>
      <c r="KA261" s="78"/>
      <c r="KB261" s="78"/>
      <c r="KC261" s="78"/>
      <c r="KD261" s="78"/>
      <c r="KE261" s="78"/>
      <c r="KF261" s="78"/>
      <c r="KG261" s="78"/>
      <c r="KH261" s="78"/>
      <c r="KI261" s="78"/>
      <c r="KJ261" s="78"/>
      <c r="KK261" s="78"/>
      <c r="KL261" s="78"/>
      <c r="KM261" s="78"/>
      <c r="KN261" s="78"/>
      <c r="KO261" s="78"/>
      <c r="KP261" s="78"/>
      <c r="KQ261" s="78"/>
      <c r="KR261" s="78"/>
      <c r="KS261" s="78"/>
      <c r="KT261" s="78"/>
      <c r="KU261" s="78"/>
      <c r="KV261" s="78"/>
      <c r="KW261" s="78"/>
      <c r="KX261" s="78"/>
      <c r="KY261" s="78"/>
      <c r="KZ261" s="78"/>
      <c r="LA261" s="78"/>
      <c r="LB261" s="78"/>
      <c r="LC261" s="78"/>
      <c r="LD261" s="78"/>
      <c r="LE261" s="78"/>
      <c r="LF261" s="78"/>
      <c r="LG261" s="78"/>
      <c r="LH261" s="78"/>
      <c r="LI261" s="78"/>
      <c r="LJ261" s="78"/>
      <c r="LK261" s="78"/>
      <c r="LL261" s="78"/>
      <c r="LM261" s="78"/>
      <c r="LN261" s="78"/>
      <c r="LO261" s="78"/>
      <c r="LP261" s="78"/>
      <c r="LQ261" s="78"/>
      <c r="LR261" s="78"/>
      <c r="LS261" s="78"/>
      <c r="LT261" s="78"/>
      <c r="LU261" s="78"/>
      <c r="LV261" s="78"/>
      <c r="LW261" s="78"/>
      <c r="LX261" s="78"/>
      <c r="LY261" s="78"/>
      <c r="LZ261" s="78"/>
      <c r="MA261" s="78"/>
      <c r="MB261" s="78"/>
      <c r="MC261" s="78"/>
      <c r="MD261" s="78"/>
      <c r="ME261" s="78"/>
      <c r="MF261" s="78"/>
      <c r="MG261" s="78"/>
      <c r="MH261" s="78"/>
      <c r="MI261" s="78"/>
      <c r="MJ261" s="78"/>
      <c r="MK261" s="78"/>
      <c r="ML261" s="78"/>
      <c r="MM261" s="78"/>
      <c r="MN261" s="78"/>
      <c r="MO261" s="78"/>
      <c r="MP261" s="78"/>
      <c r="MQ261" s="78"/>
      <c r="MR261" s="78"/>
      <c r="MS261" s="78"/>
      <c r="MT261" s="78"/>
      <c r="MU261" s="78"/>
      <c r="MV261" s="78"/>
      <c r="MW261" s="78"/>
      <c r="MX261" s="78"/>
      <c r="MY261" s="78"/>
      <c r="MZ261" s="78"/>
      <c r="NA261" s="78"/>
      <c r="NB261" s="78"/>
      <c r="NC261" s="78"/>
      <c r="ND261" s="78"/>
      <c r="NE261" s="78"/>
      <c r="NF261" s="78"/>
      <c r="NG261" s="78"/>
      <c r="NH261" s="78"/>
      <c r="NI261" s="78"/>
      <c r="NJ261" s="78"/>
      <c r="NK261" s="78"/>
      <c r="NL261" s="78"/>
      <c r="NM261" s="78"/>
      <c r="NN261" s="78"/>
      <c r="NO261" s="78"/>
      <c r="NP261" s="78"/>
      <c r="NQ261" s="78"/>
      <c r="NR261" s="78"/>
      <c r="NS261" s="78"/>
      <c r="NT261" s="78"/>
      <c r="NU261" s="78"/>
      <c r="NV261" s="78"/>
      <c r="NW261" s="78"/>
      <c r="NX261" s="78"/>
      <c r="NY261" s="78"/>
      <c r="NZ261" s="78"/>
      <c r="OA261" s="78"/>
      <c r="OB261" s="78"/>
      <c r="OC261" s="78"/>
      <c r="OD261" s="78"/>
      <c r="OE261" s="78"/>
      <c r="OF261" s="78"/>
      <c r="OG261" s="78"/>
      <c r="OH261" s="78"/>
      <c r="OI261" s="78"/>
      <c r="OJ261" s="78"/>
      <c r="OK261" s="78"/>
      <c r="OL261" s="78"/>
      <c r="OM261" s="78"/>
      <c r="ON261" s="78"/>
      <c r="OO261" s="78"/>
      <c r="OP261" s="78"/>
      <c r="OQ261" s="78"/>
      <c r="OR261" s="78"/>
      <c r="OS261" s="78"/>
      <c r="OT261" s="78"/>
      <c r="OU261" s="78"/>
      <c r="OV261" s="78"/>
      <c r="OW261" s="78"/>
      <c r="OX261" s="78"/>
      <c r="OY261" s="78"/>
      <c r="OZ261" s="78"/>
      <c r="PA261" s="78"/>
      <c r="PB261" s="78"/>
      <c r="PC261" s="78"/>
      <c r="PD261" s="78"/>
      <c r="PE261" s="78"/>
      <c r="PF261" s="78"/>
      <c r="PG261" s="78"/>
      <c r="PH261" s="78"/>
      <c r="PI261" s="78"/>
      <c r="PJ261" s="78"/>
      <c r="PK261" s="78"/>
      <c r="PL261" s="78"/>
      <c r="PM261" s="78"/>
      <c r="PN261" s="78"/>
      <c r="PO261" s="78"/>
      <c r="PP261" s="78"/>
      <c r="PQ261" s="78"/>
      <c r="PR261" s="78"/>
      <c r="PS261" s="78"/>
      <c r="PT261" s="78"/>
      <c r="PU261" s="78"/>
      <c r="PV261" s="78"/>
      <c r="PW261" s="78"/>
      <c r="PX261" s="78"/>
      <c r="PY261" s="78"/>
      <c r="PZ261" s="78"/>
      <c r="QA261" s="78"/>
      <c r="QB261" s="78"/>
      <c r="QC261" s="78"/>
      <c r="QD261" s="78"/>
      <c r="QE261" s="78"/>
      <c r="QF261" s="78"/>
      <c r="QG261" s="78"/>
      <c r="QH261" s="78"/>
      <c r="QI261" s="78"/>
      <c r="QJ261" s="78"/>
      <c r="QK261" s="78"/>
      <c r="QL261" s="78"/>
      <c r="QM261" s="78"/>
      <c r="QN261" s="78"/>
      <c r="QO261" s="78"/>
      <c r="QP261" s="78"/>
      <c r="QQ261" s="78"/>
      <c r="QR261" s="78"/>
      <c r="QS261" s="78"/>
      <c r="QT261" s="78"/>
      <c r="QU261" s="78"/>
      <c r="QV261" s="78"/>
      <c r="QW261" s="78"/>
      <c r="QX261" s="78"/>
      <c r="QY261" s="78"/>
      <c r="QZ261" s="78"/>
      <c r="RA261" s="78"/>
      <c r="RB261" s="78"/>
      <c r="RC261" s="78"/>
      <c r="RD261" s="78"/>
      <c r="RE261" s="78"/>
      <c r="RF261" s="78"/>
      <c r="RG261" s="78"/>
      <c r="RH261" s="78"/>
      <c r="RI261" s="78"/>
      <c r="RJ261" s="78"/>
      <c r="RK261" s="78"/>
      <c r="RL261" s="78"/>
      <c r="RM261" s="78"/>
      <c r="RN261" s="78"/>
      <c r="RO261" s="78"/>
      <c r="RP261" s="78"/>
      <c r="RQ261" s="78"/>
      <c r="RR261" s="78"/>
      <c r="RS261" s="78"/>
      <c r="RT261" s="78"/>
      <c r="RU261" s="78"/>
      <c r="RV261" s="78"/>
      <c r="RW261" s="78"/>
      <c r="RX261" s="78"/>
      <c r="RY261" s="78"/>
      <c r="RZ261" s="78"/>
      <c r="SA261" s="78"/>
      <c r="SB261" s="78"/>
      <c r="SC261" s="78"/>
      <c r="SD261" s="78"/>
      <c r="SE261" s="78"/>
      <c r="SF261" s="78"/>
      <c r="SG261" s="78"/>
      <c r="SH261" s="78"/>
      <c r="SI261" s="78"/>
      <c r="SJ261" s="78"/>
      <c r="SK261" s="78"/>
      <c r="SL261" s="78"/>
      <c r="SM261" s="78"/>
      <c r="SN261" s="78"/>
      <c r="SO261" s="78"/>
      <c r="SP261" s="78"/>
      <c r="SQ261" s="78"/>
      <c r="SR261" s="78"/>
      <c r="SS261" s="78"/>
      <c r="ST261" s="78"/>
      <c r="SU261" s="78"/>
      <c r="SV261" s="78"/>
      <c r="SW261" s="78"/>
      <c r="SX261" s="78"/>
      <c r="SY261" s="78"/>
      <c r="SZ261" s="78"/>
      <c r="TA261" s="78"/>
      <c r="TB261" s="78"/>
      <c r="TC261" s="78"/>
      <c r="TD261" s="78"/>
      <c r="TE261" s="78"/>
      <c r="TF261" s="78"/>
      <c r="TG261" s="78"/>
      <c r="TH261" s="78"/>
      <c r="TI261" s="78"/>
      <c r="TJ261" s="78"/>
      <c r="TK261" s="78"/>
      <c r="TL261" s="78"/>
      <c r="TM261" s="78"/>
      <c r="TN261" s="78"/>
      <c r="TO261" s="78"/>
      <c r="TP261" s="78"/>
      <c r="TQ261" s="78"/>
      <c r="TR261" s="78"/>
      <c r="TS261" s="78"/>
      <c r="TT261" s="78"/>
      <c r="TU261" s="78"/>
      <c r="TV261" s="78"/>
      <c r="TW261" s="78"/>
      <c r="TX261" s="78"/>
      <c r="TY261" s="78"/>
      <c r="TZ261" s="78"/>
      <c r="UA261" s="78"/>
      <c r="UB261" s="78"/>
      <c r="UC261" s="78"/>
      <c r="UD261" s="78"/>
      <c r="UE261" s="78"/>
      <c r="UF261" s="78"/>
      <c r="UG261" s="78"/>
      <c r="UH261" s="78"/>
      <c r="UI261" s="78"/>
      <c r="UJ261" s="78"/>
      <c r="UK261" s="78"/>
      <c r="UL261" s="78"/>
      <c r="UM261" s="78"/>
      <c r="UN261" s="78"/>
      <c r="UO261" s="78"/>
      <c r="UP261" s="78"/>
      <c r="UQ261" s="78"/>
      <c r="UR261" s="78"/>
      <c r="US261" s="78"/>
      <c r="UT261" s="78"/>
      <c r="UU261" s="78"/>
      <c r="UV261" s="78"/>
      <c r="UW261" s="78"/>
      <c r="UX261" s="78"/>
      <c r="UY261" s="78"/>
      <c r="UZ261" s="78"/>
      <c r="VA261" s="78"/>
      <c r="VB261" s="78"/>
      <c r="VC261" s="78"/>
      <c r="VD261" s="78"/>
      <c r="VE261" s="78"/>
      <c r="VF261" s="78"/>
      <c r="VG261" s="78"/>
      <c r="VH261" s="78"/>
      <c r="VI261" s="78"/>
      <c r="VJ261" s="78"/>
      <c r="VK261" s="78"/>
      <c r="VL261" s="78"/>
      <c r="VM261" s="78"/>
      <c r="VN261" s="78"/>
      <c r="VO261" s="78"/>
      <c r="VP261" s="78"/>
      <c r="VQ261" s="78"/>
      <c r="VR261" s="78"/>
      <c r="VS261" s="78"/>
      <c r="VT261" s="78"/>
      <c r="VU261" s="78"/>
      <c r="VV261" s="78"/>
      <c r="VW261" s="78"/>
      <c r="VX261" s="78"/>
      <c r="VY261" s="78"/>
      <c r="VZ261" s="78"/>
      <c r="WA261" s="78"/>
      <c r="WB261" s="78"/>
      <c r="WC261" s="78"/>
      <c r="WD261" s="78"/>
      <c r="WE261" s="78"/>
      <c r="WF261" s="78"/>
      <c r="WG261" s="78"/>
      <c r="WH261" s="78"/>
      <c r="WI261" s="78"/>
      <c r="WJ261" s="78"/>
      <c r="WK261" s="78"/>
      <c r="WL261" s="78"/>
      <c r="WM261" s="78"/>
      <c r="WN261" s="78"/>
      <c r="WO261" s="78"/>
      <c r="WP261" s="78"/>
      <c r="WQ261" s="78"/>
      <c r="WR261" s="78"/>
      <c r="WS261" s="78"/>
      <c r="WT261" s="78"/>
      <c r="WU261" s="78"/>
      <c r="WV261" s="78"/>
      <c r="WW261" s="78"/>
      <c r="WX261" s="78"/>
      <c r="WY261" s="78"/>
      <c r="WZ261" s="78"/>
      <c r="XA261" s="78"/>
      <c r="XB261" s="78"/>
      <c r="XC261" s="78"/>
      <c r="XD261" s="78"/>
      <c r="XE261" s="78"/>
      <c r="XF261" s="78"/>
      <c r="XG261" s="78"/>
      <c r="XH261" s="78"/>
      <c r="XI261" s="78"/>
      <c r="XJ261" s="78"/>
      <c r="XK261" s="78"/>
      <c r="XL261" s="78"/>
      <c r="XM261" s="78"/>
      <c r="XN261" s="78"/>
      <c r="XO261" s="78"/>
      <c r="XP261" s="78"/>
      <c r="XQ261" s="78"/>
      <c r="XR261" s="78"/>
      <c r="XS261" s="78"/>
      <c r="XT261" s="78"/>
      <c r="XU261" s="78"/>
      <c r="XV261" s="78"/>
      <c r="XW261" s="78"/>
      <c r="XX261" s="78"/>
      <c r="XY261" s="78"/>
      <c r="XZ261" s="78"/>
      <c r="YA261" s="78"/>
      <c r="YB261" s="78"/>
      <c r="YC261" s="78"/>
      <c r="YD261" s="78"/>
      <c r="YE261" s="78"/>
      <c r="YF261" s="78"/>
      <c r="YG261" s="78"/>
      <c r="YH261" s="78"/>
      <c r="YI261" s="78"/>
      <c r="YJ261" s="78"/>
      <c r="YK261" s="78"/>
      <c r="YL261" s="78"/>
      <c r="YM261" s="78"/>
      <c r="YN261" s="78"/>
      <c r="YO261" s="78"/>
      <c r="YP261" s="78"/>
      <c r="YQ261" s="78"/>
      <c r="YR261" s="78"/>
      <c r="YS261" s="78"/>
      <c r="YT261" s="78"/>
      <c r="YU261" s="78"/>
      <c r="YV261" s="78"/>
      <c r="YW261" s="78"/>
      <c r="YX261" s="78"/>
      <c r="YY261" s="78"/>
      <c r="YZ261" s="78"/>
      <c r="ZA261" s="78"/>
      <c r="ZB261" s="78"/>
      <c r="ZC261" s="78"/>
      <c r="ZD261" s="78"/>
      <c r="ZE261" s="78"/>
      <c r="ZF261" s="78"/>
      <c r="ZG261" s="78"/>
      <c r="ZH261" s="78"/>
      <c r="ZI261" s="78"/>
      <c r="ZJ261" s="78"/>
      <c r="ZK261" s="78"/>
      <c r="ZL261" s="78"/>
      <c r="ZM261" s="78"/>
      <c r="ZN261" s="78"/>
      <c r="ZO261" s="78"/>
      <c r="ZP261" s="78"/>
      <c r="ZQ261" s="78"/>
      <c r="ZR261" s="78"/>
      <c r="ZS261" s="78"/>
      <c r="ZT261" s="78"/>
      <c r="ZU261" s="78"/>
      <c r="ZV261" s="78"/>
      <c r="ZW261" s="78"/>
      <c r="ZX261" s="78"/>
      <c r="ZY261" s="78"/>
      <c r="ZZ261" s="78"/>
      <c r="AAA261" s="78"/>
      <c r="AAB261" s="78"/>
      <c r="AAC261" s="78"/>
      <c r="AAD261" s="78"/>
      <c r="AAE261" s="78"/>
      <c r="AAF261" s="78"/>
      <c r="AAG261" s="78"/>
      <c r="AAH261" s="78"/>
      <c r="AAI261" s="78"/>
      <c r="AAJ261" s="78"/>
      <c r="AAK261" s="78"/>
      <c r="AAL261" s="78"/>
      <c r="AAM261" s="78"/>
      <c r="AAN261" s="78"/>
      <c r="AAO261" s="78"/>
      <c r="AAP261" s="78"/>
      <c r="AAQ261" s="78"/>
      <c r="AAR261" s="78"/>
      <c r="AAS261" s="78"/>
      <c r="AAT261" s="78"/>
      <c r="AAU261" s="78"/>
      <c r="AAV261" s="78"/>
      <c r="AAW261" s="78"/>
      <c r="AAX261" s="78"/>
      <c r="AAY261" s="78"/>
      <c r="AAZ261" s="78"/>
      <c r="ABA261" s="78"/>
      <c r="ABB261" s="78"/>
      <c r="ABC261" s="78"/>
      <c r="ABD261" s="78"/>
      <c r="ABE261" s="78"/>
      <c r="ABF261" s="78"/>
      <c r="ABG261" s="78"/>
      <c r="ABH261" s="78"/>
      <c r="ABI261" s="78"/>
      <c r="ABJ261" s="78"/>
      <c r="ABK261" s="78"/>
      <c r="ABL261" s="78"/>
      <c r="ABM261" s="78"/>
      <c r="ABN261" s="78"/>
      <c r="ABO261" s="78"/>
      <c r="ABP261" s="78"/>
      <c r="ABQ261" s="78"/>
      <c r="ABR261" s="78"/>
      <c r="ABS261" s="78"/>
      <c r="ABT261" s="78"/>
      <c r="ABU261" s="78"/>
      <c r="ABV261" s="78"/>
      <c r="ABW261" s="78"/>
      <c r="ABX261" s="78"/>
      <c r="ABY261" s="78"/>
      <c r="ABZ261" s="78"/>
      <c r="ACA261" s="78"/>
      <c r="ACB261" s="78"/>
      <c r="ACC261" s="78"/>
      <c r="ACD261" s="78"/>
      <c r="ACE261" s="78"/>
      <c r="ACF261" s="78"/>
      <c r="ACG261" s="78"/>
      <c r="ACH261" s="78"/>
      <c r="ACI261" s="78"/>
      <c r="ACJ261" s="78"/>
      <c r="ACK261" s="78"/>
      <c r="ACL261" s="78"/>
      <c r="ACM261" s="78"/>
      <c r="ACN261" s="78"/>
      <c r="ACO261" s="78"/>
      <c r="ACP261" s="78"/>
      <c r="ACQ261" s="78"/>
      <c r="ACR261" s="78"/>
      <c r="ACS261" s="78"/>
      <c r="ACT261" s="78"/>
      <c r="ACU261" s="78"/>
      <c r="ACV261" s="78"/>
      <c r="ACW261" s="78"/>
      <c r="ACX261" s="78"/>
      <c r="ACY261" s="78"/>
      <c r="ACZ261" s="78"/>
      <c r="ADA261" s="78"/>
      <c r="ADB261" s="78"/>
      <c r="ADC261" s="78"/>
      <c r="ADD261" s="78"/>
      <c r="ADE261" s="78"/>
      <c r="ADF261" s="78"/>
      <c r="ADG261" s="78"/>
      <c r="ADH261" s="78"/>
      <c r="ADI261" s="78"/>
      <c r="ADJ261" s="78"/>
      <c r="ADK261" s="78"/>
      <c r="ADL261" s="78"/>
      <c r="ADM261" s="78"/>
      <c r="ADN261" s="78"/>
      <c r="ADO261" s="78"/>
      <c r="ADP261" s="78"/>
      <c r="ADQ261" s="78"/>
      <c r="ADR261" s="78"/>
      <c r="ADS261" s="78"/>
      <c r="ADT261" s="78"/>
      <c r="ADU261" s="78"/>
      <c r="ADV261" s="78"/>
      <c r="ADW261" s="78"/>
      <c r="ADX261" s="78"/>
      <c r="ADY261" s="78"/>
      <c r="ADZ261" s="78"/>
      <c r="AEA261" s="78"/>
      <c r="AEB261" s="78"/>
      <c r="AEC261" s="78"/>
      <c r="AED261" s="78"/>
      <c r="AEE261" s="78"/>
      <c r="AEF261" s="78"/>
      <c r="AEG261" s="78"/>
      <c r="AEH261" s="78"/>
      <c r="AEI261" s="78"/>
      <c r="AEJ261" s="78"/>
      <c r="AEK261" s="78"/>
      <c r="AEL261" s="78"/>
      <c r="AEM261" s="78"/>
      <c r="AEN261" s="78"/>
      <c r="AEO261" s="78"/>
      <c r="AEP261" s="78"/>
      <c r="AEQ261" s="78"/>
      <c r="AER261" s="78"/>
      <c r="AES261" s="78"/>
      <c r="AET261" s="78"/>
      <c r="AEU261" s="78"/>
      <c r="AEV261" s="78"/>
      <c r="AEW261" s="78"/>
      <c r="AEX261" s="78"/>
      <c r="AEY261" s="78"/>
      <c r="AEZ261" s="78"/>
      <c r="AFA261" s="78"/>
      <c r="AFB261" s="78"/>
      <c r="AFC261" s="78"/>
      <c r="AFD261" s="78"/>
      <c r="AFE261" s="78"/>
      <c r="AFF261" s="78"/>
      <c r="AFG261" s="78"/>
      <c r="AFH261" s="78"/>
      <c r="AFI261" s="78"/>
      <c r="AFJ261" s="78"/>
      <c r="AFK261" s="78"/>
      <c r="AFL261" s="78"/>
      <c r="AFM261" s="78"/>
      <c r="AFN261" s="78"/>
      <c r="AFO261" s="78"/>
      <c r="AFP261" s="78"/>
      <c r="AFQ261" s="78"/>
      <c r="AFR261" s="78"/>
      <c r="AFS261" s="78"/>
      <c r="AFT261" s="78"/>
      <c r="AFU261" s="78"/>
      <c r="AFV261" s="78"/>
      <c r="AFW261" s="78"/>
      <c r="AFX261" s="78"/>
      <c r="AFY261" s="78"/>
      <c r="AFZ261" s="78"/>
      <c r="AGA261" s="78"/>
      <c r="AGB261" s="78"/>
      <c r="AGC261" s="78"/>
      <c r="AGD261" s="78"/>
      <c r="AGE261" s="78"/>
      <c r="AGF261" s="78"/>
      <c r="AGG261" s="78"/>
      <c r="AGH261" s="78"/>
      <c r="AGI261" s="78"/>
      <c r="AGJ261" s="78"/>
      <c r="AGK261" s="78"/>
      <c r="AGL261" s="78"/>
      <c r="AGM261" s="78"/>
      <c r="AGN261" s="78"/>
      <c r="AGO261" s="78"/>
      <c r="AGP261" s="78"/>
      <c r="AGQ261" s="78"/>
      <c r="AGR261" s="78"/>
      <c r="AGS261" s="78"/>
      <c r="AGT261" s="78"/>
      <c r="AGU261" s="78"/>
      <c r="AGV261" s="78"/>
      <c r="AGW261" s="78"/>
      <c r="AGX261" s="78"/>
      <c r="AGY261" s="78"/>
      <c r="AGZ261" s="78"/>
      <c r="AHA261" s="78"/>
      <c r="AHB261" s="78"/>
      <c r="AHC261" s="78"/>
      <c r="AHD261" s="78"/>
      <c r="AHE261" s="78"/>
      <c r="AHF261" s="78"/>
      <c r="AHG261" s="78"/>
      <c r="AHH261" s="78"/>
      <c r="AHI261" s="78"/>
      <c r="AHJ261" s="78"/>
      <c r="AHK261" s="78"/>
      <c r="AHL261" s="78"/>
      <c r="AHM261" s="78"/>
      <c r="AHN261" s="78"/>
      <c r="AHO261" s="78"/>
      <c r="AHP261" s="78"/>
      <c r="AHQ261" s="78"/>
      <c r="AHR261" s="78"/>
      <c r="AHS261" s="78"/>
      <c r="AHT261" s="78"/>
      <c r="AHU261" s="78"/>
      <c r="AHV261" s="78"/>
      <c r="AHW261" s="78"/>
      <c r="AHX261" s="78"/>
      <c r="AHY261" s="78"/>
      <c r="AHZ261" s="78"/>
      <c r="AIA261" s="78"/>
      <c r="AIB261" s="78"/>
      <c r="AIC261" s="78"/>
      <c r="AID261" s="78"/>
      <c r="AIE261" s="78"/>
      <c r="AIF261" s="78"/>
      <c r="AIG261" s="78"/>
      <c r="AIH261" s="78"/>
      <c r="AII261" s="78"/>
      <c r="AIJ261" s="78"/>
      <c r="AIK261" s="78"/>
      <c r="AIL261" s="78"/>
      <c r="AIM261" s="78"/>
      <c r="AIN261" s="78"/>
      <c r="AIO261" s="78"/>
      <c r="AIP261" s="78"/>
      <c r="AIQ261" s="78"/>
      <c r="AIR261" s="78"/>
      <c r="AIS261" s="78"/>
      <c r="AIT261" s="78"/>
      <c r="AIU261" s="78"/>
      <c r="AIV261" s="78"/>
      <c r="AIW261" s="78"/>
      <c r="AIX261" s="78"/>
      <c r="AIY261" s="78"/>
      <c r="AIZ261" s="78"/>
      <c r="AJA261" s="78"/>
      <c r="AJB261" s="78"/>
      <c r="AJC261" s="78"/>
      <c r="AJD261" s="78"/>
      <c r="AJE261" s="78"/>
      <c r="AJF261" s="78"/>
      <c r="AJG261" s="78"/>
      <c r="AJH261" s="78"/>
      <c r="AJI261" s="78"/>
      <c r="AJJ261" s="78"/>
      <c r="AJK261" s="78"/>
      <c r="AJL261" s="78"/>
      <c r="AJM261" s="78"/>
      <c r="AJN261" s="78"/>
      <c r="AJO261" s="78"/>
      <c r="AJP261" s="78"/>
      <c r="AJQ261" s="78"/>
      <c r="AJR261" s="78"/>
      <c r="AJS261" s="78"/>
      <c r="AJT261" s="78"/>
      <c r="AJU261" s="78"/>
      <c r="AJV261" s="78"/>
      <c r="AJW261" s="78"/>
      <c r="AJX261" s="78"/>
      <c r="AJY261" s="78"/>
      <c r="AJZ261" s="78"/>
      <c r="AKA261" s="78"/>
      <c r="AKB261" s="78"/>
      <c r="AKC261" s="78"/>
      <c r="AKD261" s="78"/>
      <c r="AKE261" s="78"/>
      <c r="AKF261" s="78"/>
      <c r="AKG261" s="78"/>
      <c r="AKH261" s="78"/>
      <c r="AKI261" s="78"/>
      <c r="AKJ261" s="78"/>
      <c r="AKK261" s="78"/>
      <c r="AKL261" s="78"/>
      <c r="AKM261" s="78"/>
      <c r="AKN261" s="78"/>
      <c r="AKO261" s="78"/>
      <c r="AKP261" s="78"/>
      <c r="AKQ261" s="78"/>
      <c r="AKR261" s="78"/>
      <c r="AKS261" s="78"/>
      <c r="AKT261" s="78"/>
      <c r="AKU261" s="78"/>
      <c r="AKV261" s="78"/>
      <c r="AKW261" s="78"/>
      <c r="AKX261" s="78"/>
      <c r="AKY261" s="78"/>
      <c r="AKZ261" s="78"/>
      <c r="ALA261" s="78"/>
      <c r="ALB261" s="78"/>
      <c r="ALC261" s="78"/>
      <c r="ALD261" s="78"/>
      <c r="ALE261" s="78"/>
      <c r="ALF261" s="78"/>
      <c r="ALG261" s="78"/>
      <c r="ALH261" s="78"/>
      <c r="ALI261" s="78"/>
      <c r="ALJ261" s="78"/>
      <c r="ALK261" s="78"/>
      <c r="ALL261" s="78"/>
      <c r="ALM261" s="78"/>
      <c r="ALN261" s="78"/>
      <c r="ALO261" s="78"/>
      <c r="ALP261" s="78"/>
      <c r="ALQ261" s="78"/>
      <c r="ALR261" s="78"/>
      <c r="ALS261" s="78"/>
      <c r="ALT261" s="78"/>
      <c r="ALU261" s="78"/>
      <c r="ALV261" s="78"/>
      <c r="ALW261" s="78"/>
      <c r="ALX261" s="78"/>
      <c r="ALY261" s="78"/>
      <c r="ALZ261" s="78"/>
      <c r="AMA261" s="78"/>
      <c r="AMB261" s="78"/>
      <c r="AMC261" s="78"/>
      <c r="AMD261" s="78"/>
      <c r="AME261" s="78"/>
      <c r="AMF261" s="78"/>
      <c r="AMG261" s="78"/>
      <c r="AMH261" s="78"/>
      <c r="AMI261" s="78"/>
      <c r="AMJ261" s="78"/>
      <c r="AMK261" s="78"/>
      <c r="AML261" s="78"/>
      <c r="AMM261" s="78"/>
      <c r="AMN261" s="78"/>
      <c r="AMO261" s="78"/>
    </row>
  </sheetData>
  <pageMargins left="0.70000000000000007" right="0.70000000000000007" top="0.75" bottom="0.75" header="0.30000000000000004" footer="0.30000000000000004"/>
  <pageSetup paperSize="9" fitToWidth="0" fitToHeight="0"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200"/>
  <sheetViews>
    <sheetView workbookViewId="0"/>
  </sheetViews>
  <sheetFormatPr baseColWidth="10" defaultRowHeight="15"/>
  <cols>
    <col min="1" max="2" width="11" style="37" customWidth="1"/>
    <col min="3" max="3" width="14.625" style="37" customWidth="1"/>
    <col min="4" max="4" width="28.5" style="37" customWidth="1"/>
    <col min="5" max="5" width="32.625" style="37" customWidth="1"/>
    <col min="6" max="6" width="11" style="37" customWidth="1"/>
    <col min="7" max="7" width="38.125" style="37" customWidth="1"/>
    <col min="8" max="8" width="22.625" style="37" customWidth="1"/>
    <col min="9" max="9" width="3.5" style="37" customWidth="1"/>
    <col min="10" max="1024" width="11" style="37" customWidth="1"/>
    <col min="1025" max="1025" width="11" customWidth="1"/>
  </cols>
  <sheetData>
    <row r="1" spans="1:8">
      <c r="A1" s="36" t="s">
        <v>5</v>
      </c>
      <c r="B1" s="36" t="s">
        <v>2</v>
      </c>
      <c r="C1" s="36" t="s">
        <v>1834</v>
      </c>
      <c r="D1" s="36" t="s">
        <v>1835</v>
      </c>
      <c r="E1" s="36" t="s">
        <v>1836</v>
      </c>
      <c r="F1" s="36" t="s">
        <v>1837</v>
      </c>
      <c r="G1" s="36" t="s">
        <v>1838</v>
      </c>
      <c r="H1" s="36" t="s">
        <v>1839</v>
      </c>
    </row>
    <row r="2" spans="1:8" ht="60">
      <c r="A2" s="38" t="s">
        <v>1840</v>
      </c>
      <c r="B2" s="39" t="s">
        <v>1841</v>
      </c>
      <c r="C2" s="39" t="s">
        <v>783</v>
      </c>
      <c r="D2" s="39" t="s">
        <v>784</v>
      </c>
      <c r="E2" s="39" t="s">
        <v>1842</v>
      </c>
      <c r="F2" s="40" t="s">
        <v>1843</v>
      </c>
      <c r="G2" s="41" t="s">
        <v>1844</v>
      </c>
      <c r="H2" s="42" t="s">
        <v>786</v>
      </c>
    </row>
    <row r="3" spans="1:8" ht="120">
      <c r="A3" s="38" t="s">
        <v>1845</v>
      </c>
      <c r="B3" s="39" t="s">
        <v>1841</v>
      </c>
      <c r="C3" s="38" t="s">
        <v>404</v>
      </c>
      <c r="D3" s="38" t="s">
        <v>405</v>
      </c>
      <c r="E3" s="38" t="s">
        <v>1846</v>
      </c>
      <c r="F3" s="40" t="s">
        <v>1843</v>
      </c>
      <c r="G3" s="43" t="s">
        <v>1847</v>
      </c>
      <c r="H3" s="44"/>
    </row>
    <row r="4" spans="1:8" ht="120">
      <c r="A4" s="45" t="s">
        <v>1845</v>
      </c>
      <c r="B4" s="45" t="s">
        <v>1841</v>
      </c>
      <c r="C4" s="45" t="s">
        <v>1848</v>
      </c>
      <c r="D4" s="45" t="s">
        <v>1849</v>
      </c>
      <c r="E4" s="45" t="s">
        <v>1850</v>
      </c>
      <c r="F4" s="45" t="s">
        <v>310</v>
      </c>
      <c r="G4" s="43" t="s">
        <v>1847</v>
      </c>
      <c r="H4" s="44"/>
    </row>
    <row r="5" spans="1:8" ht="90">
      <c r="A5" s="39" t="s">
        <v>1851</v>
      </c>
      <c r="B5" s="39" t="s">
        <v>1841</v>
      </c>
      <c r="C5" s="39" t="s">
        <v>584</v>
      </c>
      <c r="D5" s="39" t="s">
        <v>585</v>
      </c>
      <c r="E5" s="39" t="s">
        <v>1852</v>
      </c>
      <c r="F5" s="40" t="s">
        <v>1843</v>
      </c>
      <c r="G5" s="41" t="s">
        <v>1853</v>
      </c>
      <c r="H5" s="46"/>
    </row>
    <row r="6" spans="1:8" ht="45">
      <c r="A6" s="38" t="s">
        <v>1854</v>
      </c>
      <c r="B6" s="39" t="s">
        <v>1841</v>
      </c>
      <c r="C6" s="39" t="s">
        <v>81</v>
      </c>
      <c r="D6" s="39" t="s">
        <v>1855</v>
      </c>
      <c r="E6" s="39" t="s">
        <v>1856</v>
      </c>
      <c r="F6" s="39" t="s">
        <v>1857</v>
      </c>
      <c r="G6" s="43"/>
      <c r="H6" s="44"/>
    </row>
    <row r="7" spans="1:8" ht="255">
      <c r="A7" s="45" t="s">
        <v>1858</v>
      </c>
      <c r="B7" s="45" t="s">
        <v>1841</v>
      </c>
      <c r="C7" s="45" t="s">
        <v>1859</v>
      </c>
      <c r="D7" s="45" t="s">
        <v>1265</v>
      </c>
      <c r="E7" s="45" t="s">
        <v>1860</v>
      </c>
      <c r="F7" s="45" t="s">
        <v>310</v>
      </c>
      <c r="G7" s="47" t="s">
        <v>1861</v>
      </c>
      <c r="H7" s="46"/>
    </row>
    <row r="8" spans="1:8" ht="45">
      <c r="A8" s="38" t="s">
        <v>1862</v>
      </c>
      <c r="B8" s="39" t="s">
        <v>1841</v>
      </c>
      <c r="C8" s="39" t="s">
        <v>1273</v>
      </c>
      <c r="D8" s="38" t="s">
        <v>1274</v>
      </c>
      <c r="E8" s="38" t="s">
        <v>1863</v>
      </c>
      <c r="F8" s="40" t="s">
        <v>1843</v>
      </c>
      <c r="G8" s="43"/>
      <c r="H8" s="44"/>
    </row>
    <row r="9" spans="1:8" ht="60">
      <c r="A9" s="48" t="s">
        <v>1864</v>
      </c>
      <c r="B9" s="48" t="s">
        <v>1865</v>
      </c>
      <c r="C9" s="48" t="s">
        <v>1866</v>
      </c>
      <c r="D9" s="48" t="s">
        <v>186</v>
      </c>
      <c r="E9" s="48" t="s">
        <v>1867</v>
      </c>
      <c r="F9" s="40" t="s">
        <v>1843</v>
      </c>
      <c r="G9" s="43" t="s">
        <v>186</v>
      </c>
      <c r="H9" s="44"/>
    </row>
    <row r="10" spans="1:8" ht="45">
      <c r="A10" s="38" t="s">
        <v>931</v>
      </c>
      <c r="B10" s="49" t="s">
        <v>1868</v>
      </c>
      <c r="C10" s="38" t="s">
        <v>933</v>
      </c>
      <c r="D10" s="41" t="s">
        <v>934</v>
      </c>
      <c r="E10" s="39" t="s">
        <v>1869</v>
      </c>
      <c r="F10" s="40" t="s">
        <v>1843</v>
      </c>
      <c r="G10" s="41" t="s">
        <v>1870</v>
      </c>
      <c r="H10" s="46"/>
    </row>
    <row r="11" spans="1:8" ht="90">
      <c r="A11" s="38" t="s">
        <v>1034</v>
      </c>
      <c r="B11" s="49" t="s">
        <v>1868</v>
      </c>
      <c r="C11" s="38" t="s">
        <v>1036</v>
      </c>
      <c r="D11" s="39" t="s">
        <v>1037</v>
      </c>
      <c r="E11" s="38" t="s">
        <v>1871</v>
      </c>
      <c r="F11" s="40" t="s">
        <v>1843</v>
      </c>
      <c r="G11" s="43" t="s">
        <v>1872</v>
      </c>
      <c r="H11" s="44"/>
    </row>
    <row r="12" spans="1:8" ht="45">
      <c r="A12" s="45" t="s">
        <v>306</v>
      </c>
      <c r="B12" s="50" t="s">
        <v>1868</v>
      </c>
      <c r="C12" s="45" t="s">
        <v>1873</v>
      </c>
      <c r="D12" s="45" t="s">
        <v>309</v>
      </c>
      <c r="E12" s="45" t="s">
        <v>1874</v>
      </c>
      <c r="F12" s="45" t="s">
        <v>310</v>
      </c>
      <c r="G12" s="41" t="s">
        <v>1875</v>
      </c>
      <c r="H12" s="46"/>
    </row>
    <row r="13" spans="1:8" ht="75">
      <c r="A13" s="39" t="s">
        <v>1086</v>
      </c>
      <c r="B13" s="49" t="s">
        <v>1868</v>
      </c>
      <c r="C13" s="38" t="s">
        <v>1876</v>
      </c>
      <c r="D13" s="39" t="s">
        <v>552</v>
      </c>
      <c r="E13" s="38" t="s">
        <v>1877</v>
      </c>
      <c r="F13" s="40" t="s">
        <v>1843</v>
      </c>
      <c r="G13" s="43" t="s">
        <v>1878</v>
      </c>
      <c r="H13" s="44"/>
    </row>
    <row r="14" spans="1:8" ht="45">
      <c r="A14" s="45" t="s">
        <v>654</v>
      </c>
      <c r="B14" s="50" t="s">
        <v>1868</v>
      </c>
      <c r="C14" s="45" t="s">
        <v>1879</v>
      </c>
      <c r="D14" s="45" t="s">
        <v>552</v>
      </c>
      <c r="E14" s="45" t="s">
        <v>1880</v>
      </c>
      <c r="F14" s="45" t="s">
        <v>310</v>
      </c>
      <c r="G14" s="43" t="s">
        <v>1878</v>
      </c>
      <c r="H14" s="46"/>
    </row>
    <row r="15" spans="1:8" ht="75">
      <c r="A15" s="39" t="s">
        <v>739</v>
      </c>
      <c r="B15" s="49" t="s">
        <v>1868</v>
      </c>
      <c r="C15" s="38" t="s">
        <v>741</v>
      </c>
      <c r="D15" s="39" t="s">
        <v>1881</v>
      </c>
      <c r="E15" s="38" t="s">
        <v>1882</v>
      </c>
      <c r="F15" s="40" t="s">
        <v>1843</v>
      </c>
      <c r="G15" s="43" t="s">
        <v>1883</v>
      </c>
      <c r="H15" s="44"/>
    </row>
    <row r="16" spans="1:8" ht="75">
      <c r="A16" s="39" t="s">
        <v>549</v>
      </c>
      <c r="B16" s="49" t="s">
        <v>1868</v>
      </c>
      <c r="C16" s="38" t="s">
        <v>1884</v>
      </c>
      <c r="D16" s="39" t="s">
        <v>552</v>
      </c>
      <c r="E16" s="38" t="s">
        <v>1885</v>
      </c>
      <c r="F16" s="40" t="s">
        <v>1843</v>
      </c>
      <c r="G16" s="41" t="s">
        <v>1878</v>
      </c>
      <c r="H16" s="46"/>
    </row>
    <row r="17" spans="1:8" ht="135">
      <c r="A17" s="38" t="s">
        <v>1886</v>
      </c>
      <c r="B17" s="49" t="s">
        <v>1868</v>
      </c>
      <c r="C17" s="38" t="s">
        <v>993</v>
      </c>
      <c r="D17" s="39" t="s">
        <v>1887</v>
      </c>
      <c r="E17" s="39" t="s">
        <v>1888</v>
      </c>
      <c r="F17" s="40" t="s">
        <v>1843</v>
      </c>
      <c r="G17" s="43" t="s">
        <v>1889</v>
      </c>
      <c r="H17" s="51" t="s">
        <v>1890</v>
      </c>
    </row>
    <row r="18" spans="1:8" ht="90">
      <c r="A18" s="38" t="s">
        <v>195</v>
      </c>
      <c r="B18" s="49" t="s">
        <v>1868</v>
      </c>
      <c r="C18" s="38" t="s">
        <v>1891</v>
      </c>
      <c r="D18" s="38" t="s">
        <v>198</v>
      </c>
      <c r="E18" s="39" t="s">
        <v>1892</v>
      </c>
      <c r="F18" s="40" t="s">
        <v>1843</v>
      </c>
      <c r="G18" s="41" t="s">
        <v>1893</v>
      </c>
      <c r="H18" s="46"/>
    </row>
    <row r="19" spans="1:8" ht="105">
      <c r="A19" s="39" t="s">
        <v>1894</v>
      </c>
      <c r="B19" s="49" t="s">
        <v>1868</v>
      </c>
      <c r="C19" s="38" t="s">
        <v>501</v>
      </c>
      <c r="D19" s="39" t="s">
        <v>502</v>
      </c>
      <c r="E19" s="38" t="s">
        <v>1895</v>
      </c>
      <c r="F19" s="40" t="s">
        <v>1843</v>
      </c>
      <c r="G19" s="47" t="s">
        <v>1896</v>
      </c>
      <c r="H19" s="44"/>
    </row>
    <row r="20" spans="1:8" ht="75">
      <c r="A20" s="39" t="s">
        <v>1280</v>
      </c>
      <c r="B20" s="49" t="s">
        <v>1868</v>
      </c>
      <c r="C20" s="38" t="s">
        <v>1897</v>
      </c>
      <c r="D20" s="39" t="s">
        <v>1283</v>
      </c>
      <c r="E20" s="38" t="s">
        <v>1898</v>
      </c>
      <c r="F20" s="40" t="s">
        <v>1843</v>
      </c>
      <c r="G20" s="41" t="s">
        <v>1899</v>
      </c>
      <c r="H20" s="46"/>
    </row>
    <row r="21" spans="1:8" ht="75">
      <c r="A21" s="39" t="s">
        <v>1285</v>
      </c>
      <c r="B21" s="49" t="s">
        <v>1868</v>
      </c>
      <c r="C21" s="38" t="s">
        <v>1287</v>
      </c>
      <c r="D21" s="39" t="s">
        <v>1288</v>
      </c>
      <c r="E21" s="38" t="s">
        <v>1900</v>
      </c>
      <c r="F21" s="40" t="s">
        <v>1843</v>
      </c>
      <c r="G21" s="43" t="s">
        <v>1901</v>
      </c>
      <c r="H21" s="44"/>
    </row>
    <row r="22" spans="1:8" ht="75">
      <c r="A22" s="39" t="s">
        <v>1090</v>
      </c>
      <c r="B22" s="49" t="s">
        <v>1868</v>
      </c>
      <c r="C22" s="38" t="s">
        <v>1092</v>
      </c>
      <c r="D22" s="39" t="s">
        <v>1093</v>
      </c>
      <c r="E22" s="38" t="s">
        <v>1902</v>
      </c>
      <c r="F22" s="40" t="s">
        <v>1843</v>
      </c>
      <c r="G22" s="41" t="s">
        <v>1903</v>
      </c>
      <c r="H22" s="46"/>
    </row>
    <row r="23" spans="1:8" ht="75">
      <c r="A23" s="39" t="s">
        <v>802</v>
      </c>
      <c r="B23" s="49" t="s">
        <v>1868</v>
      </c>
      <c r="C23" s="38" t="s">
        <v>1904</v>
      </c>
      <c r="D23" s="39" t="s">
        <v>805</v>
      </c>
      <c r="E23" s="38" t="s">
        <v>1905</v>
      </c>
      <c r="F23" s="40" t="s">
        <v>1843</v>
      </c>
      <c r="G23" s="43" t="s">
        <v>1906</v>
      </c>
      <c r="H23" s="44"/>
    </row>
    <row r="24" spans="1:8" ht="45">
      <c r="A24" s="39" t="s">
        <v>361</v>
      </c>
      <c r="B24" s="49" t="s">
        <v>1868</v>
      </c>
      <c r="C24" s="38" t="s">
        <v>358</v>
      </c>
      <c r="D24" s="41" t="s">
        <v>363</v>
      </c>
      <c r="E24" s="38" t="s">
        <v>1907</v>
      </c>
      <c r="F24" s="40" t="s">
        <v>1843</v>
      </c>
      <c r="G24" s="41" t="s">
        <v>1908</v>
      </c>
      <c r="H24" s="46"/>
    </row>
    <row r="25" spans="1:8" ht="150">
      <c r="A25" s="38" t="s">
        <v>1909</v>
      </c>
      <c r="B25" s="49" t="s">
        <v>1865</v>
      </c>
      <c r="C25" s="39" t="s">
        <v>205</v>
      </c>
      <c r="D25" s="52" t="s">
        <v>206</v>
      </c>
      <c r="E25" s="39" t="s">
        <v>1910</v>
      </c>
      <c r="F25" s="40" t="s">
        <v>1843</v>
      </c>
      <c r="G25" s="43" t="s">
        <v>1911</v>
      </c>
      <c r="H25" s="44"/>
    </row>
    <row r="26" spans="1:8" ht="60">
      <c r="A26" s="38" t="s">
        <v>1912</v>
      </c>
      <c r="B26" s="49" t="s">
        <v>1865</v>
      </c>
      <c r="C26" s="39" t="s">
        <v>1143</v>
      </c>
      <c r="D26" s="38" t="s">
        <v>1144</v>
      </c>
      <c r="E26" s="38" t="s">
        <v>1913</v>
      </c>
      <c r="F26" s="39" t="s">
        <v>1857</v>
      </c>
      <c r="G26" s="41"/>
      <c r="H26" s="46"/>
    </row>
    <row r="27" spans="1:8" ht="225">
      <c r="A27" s="38" t="s">
        <v>1914</v>
      </c>
      <c r="B27" s="49" t="s">
        <v>1865</v>
      </c>
      <c r="C27" s="39" t="s">
        <v>843</v>
      </c>
      <c r="D27" s="38" t="s">
        <v>844</v>
      </c>
      <c r="E27" s="38" t="s">
        <v>1915</v>
      </c>
      <c r="F27" s="40" t="s">
        <v>1843</v>
      </c>
      <c r="G27" s="43" t="s">
        <v>1916</v>
      </c>
      <c r="H27" s="44"/>
    </row>
    <row r="28" spans="1:8" ht="225">
      <c r="A28" s="38" t="s">
        <v>1917</v>
      </c>
      <c r="B28" s="49" t="s">
        <v>1865</v>
      </c>
      <c r="C28" s="39" t="s">
        <v>1399</v>
      </c>
      <c r="D28" s="38" t="s">
        <v>1400</v>
      </c>
      <c r="E28" s="38" t="s">
        <v>1918</v>
      </c>
      <c r="F28" s="40" t="s">
        <v>1843</v>
      </c>
      <c r="G28" s="47" t="s">
        <v>1919</v>
      </c>
      <c r="H28" s="46"/>
    </row>
    <row r="29" spans="1:8" ht="75">
      <c r="A29" s="48" t="s">
        <v>1920</v>
      </c>
      <c r="B29" s="48" t="s">
        <v>1865</v>
      </c>
      <c r="C29" s="48" t="s">
        <v>708</v>
      </c>
      <c r="D29" s="48" t="s">
        <v>709</v>
      </c>
      <c r="E29" s="48" t="s">
        <v>1921</v>
      </c>
      <c r="F29" s="40" t="s">
        <v>1843</v>
      </c>
      <c r="G29" s="43" t="s">
        <v>1922</v>
      </c>
      <c r="H29" s="46"/>
    </row>
    <row r="30" spans="1:8" ht="45">
      <c r="A30" s="53" t="s">
        <v>931</v>
      </c>
      <c r="B30" s="54" t="s">
        <v>1923</v>
      </c>
      <c r="C30" s="53" t="s">
        <v>933</v>
      </c>
      <c r="D30" s="55" t="s">
        <v>934</v>
      </c>
      <c r="E30" s="53" t="s">
        <v>1869</v>
      </c>
      <c r="F30" s="40" t="s">
        <v>1843</v>
      </c>
      <c r="G30" s="41" t="s">
        <v>1870</v>
      </c>
      <c r="H30" s="46"/>
    </row>
    <row r="31" spans="1:8" ht="90">
      <c r="A31" s="53" t="s">
        <v>1034</v>
      </c>
      <c r="B31" s="54" t="s">
        <v>1923</v>
      </c>
      <c r="C31" s="53" t="s">
        <v>1036</v>
      </c>
      <c r="D31" s="53" t="s">
        <v>1924</v>
      </c>
      <c r="E31" s="53" t="s">
        <v>1871</v>
      </c>
      <c r="F31" s="40" t="s">
        <v>1843</v>
      </c>
      <c r="G31" s="43" t="s">
        <v>1872</v>
      </c>
      <c r="H31" s="46"/>
    </row>
    <row r="32" spans="1:8" ht="45">
      <c r="A32" s="53" t="s">
        <v>306</v>
      </c>
      <c r="B32" s="54" t="s">
        <v>1923</v>
      </c>
      <c r="C32" s="53" t="s">
        <v>1873</v>
      </c>
      <c r="D32" s="53" t="s">
        <v>309</v>
      </c>
      <c r="E32" s="53" t="s">
        <v>33</v>
      </c>
      <c r="F32" s="40" t="s">
        <v>1843</v>
      </c>
      <c r="G32" s="41" t="s">
        <v>1875</v>
      </c>
      <c r="H32" s="46"/>
    </row>
    <row r="33" spans="1:8" ht="45">
      <c r="A33" s="53" t="s">
        <v>1086</v>
      </c>
      <c r="B33" s="54" t="s">
        <v>1923</v>
      </c>
      <c r="C33" s="53" t="s">
        <v>1876</v>
      </c>
      <c r="D33" s="53" t="s">
        <v>552</v>
      </c>
      <c r="E33" s="53" t="s">
        <v>1925</v>
      </c>
      <c r="F33" s="40" t="s">
        <v>1843</v>
      </c>
      <c r="G33" s="43" t="s">
        <v>1878</v>
      </c>
      <c r="H33" s="46"/>
    </row>
    <row r="34" spans="1:8" ht="45">
      <c r="A34" s="53" t="s">
        <v>654</v>
      </c>
      <c r="B34" s="54" t="s">
        <v>1923</v>
      </c>
      <c r="C34" s="53" t="s">
        <v>1879</v>
      </c>
      <c r="D34" s="53" t="s">
        <v>552</v>
      </c>
      <c r="E34" s="53" t="s">
        <v>1926</v>
      </c>
      <c r="F34" s="40" t="s">
        <v>1843</v>
      </c>
      <c r="G34" s="41" t="s">
        <v>1878</v>
      </c>
      <c r="H34" s="46"/>
    </row>
    <row r="35" spans="1:8" ht="45">
      <c r="A35" s="53" t="s">
        <v>739</v>
      </c>
      <c r="B35" s="54" t="s">
        <v>1923</v>
      </c>
      <c r="C35" s="53" t="s">
        <v>741</v>
      </c>
      <c r="D35" s="53" t="s">
        <v>1881</v>
      </c>
      <c r="E35" s="53" t="s">
        <v>1927</v>
      </c>
      <c r="F35" s="40" t="s">
        <v>1843</v>
      </c>
      <c r="G35" s="43" t="s">
        <v>1883</v>
      </c>
      <c r="H35" s="46"/>
    </row>
    <row r="36" spans="1:8" ht="45">
      <c r="A36" s="53" t="s">
        <v>549</v>
      </c>
      <c r="B36" s="54" t="s">
        <v>1923</v>
      </c>
      <c r="C36" s="53" t="s">
        <v>1884</v>
      </c>
      <c r="D36" s="53" t="s">
        <v>552</v>
      </c>
      <c r="E36" s="53" t="s">
        <v>1928</v>
      </c>
      <c r="F36" s="40" t="s">
        <v>1843</v>
      </c>
      <c r="G36" s="41" t="s">
        <v>1878</v>
      </c>
      <c r="H36" s="46"/>
    </row>
    <row r="37" spans="1:8" ht="135">
      <c r="A37" s="53" t="s">
        <v>1886</v>
      </c>
      <c r="B37" s="54" t="s">
        <v>1923</v>
      </c>
      <c r="C37" s="53" t="s">
        <v>993</v>
      </c>
      <c r="D37" s="53" t="s">
        <v>994</v>
      </c>
      <c r="E37" s="53" t="s">
        <v>1888</v>
      </c>
      <c r="F37" s="40" t="s">
        <v>1843</v>
      </c>
      <c r="G37" s="43" t="s">
        <v>1889</v>
      </c>
      <c r="H37" s="51" t="s">
        <v>1890</v>
      </c>
    </row>
    <row r="38" spans="1:8" ht="90">
      <c r="A38" s="53" t="s">
        <v>195</v>
      </c>
      <c r="B38" s="54" t="s">
        <v>1923</v>
      </c>
      <c r="C38" s="53" t="s">
        <v>1891</v>
      </c>
      <c r="D38" s="53" t="s">
        <v>1929</v>
      </c>
      <c r="E38" s="53" t="s">
        <v>1892</v>
      </c>
      <c r="F38" s="40" t="s">
        <v>1843</v>
      </c>
      <c r="G38" s="41" t="s">
        <v>1893</v>
      </c>
      <c r="H38" s="46"/>
    </row>
    <row r="39" spans="1:8" ht="135">
      <c r="A39" s="53" t="s">
        <v>1894</v>
      </c>
      <c r="B39" s="54" t="s">
        <v>1923</v>
      </c>
      <c r="C39" s="53" t="s">
        <v>1930</v>
      </c>
      <c r="D39" s="53" t="s">
        <v>1931</v>
      </c>
      <c r="E39" s="53" t="s">
        <v>1932</v>
      </c>
      <c r="F39" s="56" t="s">
        <v>1933</v>
      </c>
      <c r="G39" s="47" t="s">
        <v>1934</v>
      </c>
      <c r="H39" s="46"/>
    </row>
    <row r="40" spans="1:8" ht="45">
      <c r="A40" s="53" t="s">
        <v>1280</v>
      </c>
      <c r="B40" s="54" t="s">
        <v>1923</v>
      </c>
      <c r="C40" s="53" t="s">
        <v>1897</v>
      </c>
      <c r="D40" s="53" t="s">
        <v>1283</v>
      </c>
      <c r="E40" s="53" t="s">
        <v>1935</v>
      </c>
      <c r="F40" s="40" t="s">
        <v>1843</v>
      </c>
      <c r="G40" s="41" t="s">
        <v>1899</v>
      </c>
      <c r="H40" s="46"/>
    </row>
    <row r="41" spans="1:8" ht="45">
      <c r="A41" s="53" t="s">
        <v>1285</v>
      </c>
      <c r="B41" s="54" t="s">
        <v>1923</v>
      </c>
      <c r="C41" s="53" t="s">
        <v>1287</v>
      </c>
      <c r="D41" s="53" t="s">
        <v>1288</v>
      </c>
      <c r="E41" s="53" t="s">
        <v>1936</v>
      </c>
      <c r="F41" s="40" t="s">
        <v>1843</v>
      </c>
      <c r="G41" s="43" t="s">
        <v>1901</v>
      </c>
      <c r="H41" s="46"/>
    </row>
    <row r="42" spans="1:8" ht="45">
      <c r="A42" s="53" t="s">
        <v>1090</v>
      </c>
      <c r="B42" s="54" t="s">
        <v>1923</v>
      </c>
      <c r="C42" s="53" t="s">
        <v>1092</v>
      </c>
      <c r="D42" s="53" t="s">
        <v>1093</v>
      </c>
      <c r="E42" s="53" t="s">
        <v>1937</v>
      </c>
      <c r="F42" s="40" t="s">
        <v>1843</v>
      </c>
      <c r="G42" s="41" t="s">
        <v>1903</v>
      </c>
      <c r="H42" s="46"/>
    </row>
    <row r="43" spans="1:8" ht="45">
      <c r="A43" s="53" t="s">
        <v>802</v>
      </c>
      <c r="B43" s="54" t="s">
        <v>1923</v>
      </c>
      <c r="C43" s="53" t="s">
        <v>1904</v>
      </c>
      <c r="D43" s="53" t="s">
        <v>805</v>
      </c>
      <c r="E43" s="53" t="s">
        <v>1938</v>
      </c>
      <c r="F43" s="40" t="s">
        <v>1843</v>
      </c>
      <c r="G43" s="43" t="s">
        <v>1906</v>
      </c>
      <c r="H43" s="46"/>
    </row>
    <row r="44" spans="1:8" ht="45">
      <c r="A44" s="53" t="s">
        <v>361</v>
      </c>
      <c r="B44" s="54" t="s">
        <v>1923</v>
      </c>
      <c r="C44" s="53" t="s">
        <v>358</v>
      </c>
      <c r="D44" s="55" t="s">
        <v>363</v>
      </c>
      <c r="E44" s="53" t="s">
        <v>1926</v>
      </c>
      <c r="F44" s="40" t="s">
        <v>1843</v>
      </c>
      <c r="G44" s="41" t="s">
        <v>1908</v>
      </c>
      <c r="H44" s="46"/>
    </row>
    <row r="45" spans="1:8" ht="90">
      <c r="A45" s="38" t="s">
        <v>1939</v>
      </c>
      <c r="B45" s="49" t="s">
        <v>1865</v>
      </c>
      <c r="C45" s="39" t="s">
        <v>1940</v>
      </c>
      <c r="D45" s="38" t="s">
        <v>1228</v>
      </c>
      <c r="E45" s="38" t="s">
        <v>1941</v>
      </c>
      <c r="F45" s="40" t="s">
        <v>1843</v>
      </c>
      <c r="G45" s="43" t="s">
        <v>1942</v>
      </c>
      <c r="H45" s="46"/>
    </row>
    <row r="46" spans="1:8" ht="135">
      <c r="A46" s="38" t="s">
        <v>1943</v>
      </c>
      <c r="B46" s="49" t="s">
        <v>1865</v>
      </c>
      <c r="C46" s="38" t="s">
        <v>699</v>
      </c>
      <c r="D46" s="39" t="s">
        <v>700</v>
      </c>
      <c r="E46" s="39" t="s">
        <v>1944</v>
      </c>
      <c r="F46" s="40" t="s">
        <v>1843</v>
      </c>
      <c r="G46" s="41" t="s">
        <v>1945</v>
      </c>
      <c r="H46" s="46"/>
    </row>
    <row r="47" spans="1:8" ht="45">
      <c r="A47" s="39" t="s">
        <v>1946</v>
      </c>
      <c r="B47" s="49" t="s">
        <v>1865</v>
      </c>
      <c r="C47" s="39" t="s">
        <v>1139</v>
      </c>
      <c r="D47" s="38" t="s">
        <v>1140</v>
      </c>
      <c r="E47" s="39" t="s">
        <v>1947</v>
      </c>
      <c r="F47" s="39" t="s">
        <v>1857</v>
      </c>
      <c r="G47" s="41"/>
      <c r="H47" s="46"/>
    </row>
    <row r="48" spans="1:8" ht="165">
      <c r="A48" s="38" t="s">
        <v>1948</v>
      </c>
      <c r="B48" s="49" t="s">
        <v>1865</v>
      </c>
      <c r="C48" s="38" t="s">
        <v>542</v>
      </c>
      <c r="D48" s="39" t="s">
        <v>543</v>
      </c>
      <c r="E48" s="39" t="s">
        <v>1949</v>
      </c>
      <c r="F48" s="40" t="s">
        <v>1843</v>
      </c>
      <c r="G48" s="41" t="s">
        <v>1950</v>
      </c>
      <c r="H48" s="46"/>
    </row>
    <row r="49" spans="1:8" ht="45">
      <c r="A49" s="48" t="s">
        <v>1951</v>
      </c>
      <c r="B49" s="57" t="s">
        <v>1865</v>
      </c>
      <c r="C49" s="48" t="s">
        <v>1185</v>
      </c>
      <c r="D49" s="48" t="s">
        <v>1186</v>
      </c>
      <c r="E49" s="48" t="s">
        <v>1952</v>
      </c>
      <c r="F49" s="40" t="s">
        <v>1843</v>
      </c>
      <c r="G49" s="41" t="s">
        <v>1953</v>
      </c>
      <c r="H49" s="46"/>
    </row>
    <row r="50" spans="1:8" ht="45">
      <c r="A50" s="39" t="s">
        <v>931</v>
      </c>
      <c r="B50" s="49" t="s">
        <v>1954</v>
      </c>
      <c r="C50" s="39" t="s">
        <v>933</v>
      </c>
      <c r="D50" s="41" t="s">
        <v>934</v>
      </c>
      <c r="E50" s="39" t="s">
        <v>1869</v>
      </c>
      <c r="F50" s="40" t="s">
        <v>1843</v>
      </c>
      <c r="G50" s="41" t="s">
        <v>1870</v>
      </c>
      <c r="H50" s="46"/>
    </row>
    <row r="51" spans="1:8" ht="75">
      <c r="A51" s="39" t="s">
        <v>1034</v>
      </c>
      <c r="B51" s="49" t="s">
        <v>1954</v>
      </c>
      <c r="C51" s="39" t="s">
        <v>1036</v>
      </c>
      <c r="D51" s="39" t="s">
        <v>1924</v>
      </c>
      <c r="E51" s="39" t="s">
        <v>1871</v>
      </c>
      <c r="F51" s="40" t="s">
        <v>1843</v>
      </c>
      <c r="G51" s="41" t="s">
        <v>1955</v>
      </c>
      <c r="H51" s="46"/>
    </row>
    <row r="52" spans="1:8" ht="45">
      <c r="A52" s="39" t="s">
        <v>306</v>
      </c>
      <c r="B52" s="49" t="s">
        <v>1954</v>
      </c>
      <c r="C52" s="39" t="s">
        <v>1873</v>
      </c>
      <c r="D52" s="39" t="s">
        <v>309</v>
      </c>
      <c r="E52" s="39" t="s">
        <v>33</v>
      </c>
      <c r="F52" s="40" t="s">
        <v>1843</v>
      </c>
      <c r="G52" s="41" t="s">
        <v>1875</v>
      </c>
      <c r="H52" s="46"/>
    </row>
    <row r="53" spans="1:8" ht="45">
      <c r="A53" s="39" t="s">
        <v>1086</v>
      </c>
      <c r="B53" s="49" t="s">
        <v>1954</v>
      </c>
      <c r="C53" s="39" t="s">
        <v>1876</v>
      </c>
      <c r="D53" s="39" t="s">
        <v>552</v>
      </c>
      <c r="E53" s="39" t="s">
        <v>1925</v>
      </c>
      <c r="F53" s="40" t="s">
        <v>1843</v>
      </c>
      <c r="G53" s="43" t="s">
        <v>1878</v>
      </c>
      <c r="H53" s="46"/>
    </row>
    <row r="54" spans="1:8" ht="45">
      <c r="A54" s="39" t="s">
        <v>654</v>
      </c>
      <c r="B54" s="49" t="s">
        <v>1954</v>
      </c>
      <c r="C54" s="39" t="s">
        <v>1879</v>
      </c>
      <c r="D54" s="39" t="s">
        <v>552</v>
      </c>
      <c r="E54" s="39" t="s">
        <v>1926</v>
      </c>
      <c r="F54" s="40" t="s">
        <v>1843</v>
      </c>
      <c r="G54" s="41" t="s">
        <v>1878</v>
      </c>
      <c r="H54" s="46"/>
    </row>
    <row r="55" spans="1:8" ht="45">
      <c r="A55" s="39" t="s">
        <v>739</v>
      </c>
      <c r="B55" s="49" t="s">
        <v>1954</v>
      </c>
      <c r="C55" s="39" t="s">
        <v>741</v>
      </c>
      <c r="D55" s="39" t="s">
        <v>1881</v>
      </c>
      <c r="E55" s="39" t="s">
        <v>1927</v>
      </c>
      <c r="F55" s="40" t="s">
        <v>1843</v>
      </c>
      <c r="G55" s="43" t="s">
        <v>1883</v>
      </c>
      <c r="H55" s="46"/>
    </row>
    <row r="56" spans="1:8" ht="45">
      <c r="A56" s="39" t="s">
        <v>549</v>
      </c>
      <c r="B56" s="49" t="s">
        <v>1954</v>
      </c>
      <c r="C56" s="39" t="s">
        <v>1884</v>
      </c>
      <c r="D56" s="39" t="s">
        <v>552</v>
      </c>
      <c r="E56" s="39" t="s">
        <v>1928</v>
      </c>
      <c r="F56" s="40" t="s">
        <v>1843</v>
      </c>
      <c r="G56" s="41" t="s">
        <v>1878</v>
      </c>
      <c r="H56" s="46"/>
    </row>
    <row r="57" spans="1:8" ht="135">
      <c r="A57" s="39" t="s">
        <v>1886</v>
      </c>
      <c r="B57" s="49" t="s">
        <v>1954</v>
      </c>
      <c r="C57" s="38" t="s">
        <v>993</v>
      </c>
      <c r="D57" s="39" t="s">
        <v>994</v>
      </c>
      <c r="E57" s="39" t="s">
        <v>1888</v>
      </c>
      <c r="F57" s="40" t="s">
        <v>1843</v>
      </c>
      <c r="G57" s="43" t="s">
        <v>1889</v>
      </c>
      <c r="H57" s="51" t="s">
        <v>1890</v>
      </c>
    </row>
    <row r="58" spans="1:8" ht="90">
      <c r="A58" s="39" t="s">
        <v>195</v>
      </c>
      <c r="B58" s="49" t="s">
        <v>1954</v>
      </c>
      <c r="C58" s="38" t="s">
        <v>1891</v>
      </c>
      <c r="D58" s="38" t="s">
        <v>1929</v>
      </c>
      <c r="E58" s="39" t="s">
        <v>1892</v>
      </c>
      <c r="F58" s="40" t="s">
        <v>1843</v>
      </c>
      <c r="G58" s="41" t="s">
        <v>1893</v>
      </c>
      <c r="H58" s="46"/>
    </row>
    <row r="59" spans="1:8" ht="135">
      <c r="A59" s="39" t="s">
        <v>1894</v>
      </c>
      <c r="B59" s="49" t="s">
        <v>1954</v>
      </c>
      <c r="C59" s="38" t="s">
        <v>1930</v>
      </c>
      <c r="D59" s="39" t="s">
        <v>1931</v>
      </c>
      <c r="E59" s="39" t="s">
        <v>1932</v>
      </c>
      <c r="F59" s="56" t="s">
        <v>1933</v>
      </c>
      <c r="G59" s="47" t="s">
        <v>1934</v>
      </c>
      <c r="H59" s="46"/>
    </row>
    <row r="60" spans="1:8" ht="45">
      <c r="A60" s="39" t="s">
        <v>1280</v>
      </c>
      <c r="B60" s="49" t="s">
        <v>1954</v>
      </c>
      <c r="C60" s="39" t="s">
        <v>1897</v>
      </c>
      <c r="D60" s="39" t="s">
        <v>1283</v>
      </c>
      <c r="E60" s="39" t="s">
        <v>1935</v>
      </c>
      <c r="F60" s="40" t="s">
        <v>1843</v>
      </c>
      <c r="G60" s="41" t="s">
        <v>1899</v>
      </c>
      <c r="H60" s="46"/>
    </row>
    <row r="61" spans="1:8" ht="45">
      <c r="A61" s="39" t="s">
        <v>1285</v>
      </c>
      <c r="B61" s="49" t="s">
        <v>1954</v>
      </c>
      <c r="C61" s="39" t="s">
        <v>1287</v>
      </c>
      <c r="D61" s="39" t="s">
        <v>1288</v>
      </c>
      <c r="E61" s="39" t="s">
        <v>1936</v>
      </c>
      <c r="F61" s="40" t="s">
        <v>1843</v>
      </c>
      <c r="G61" s="43" t="s">
        <v>1901</v>
      </c>
      <c r="H61" s="46"/>
    </row>
    <row r="62" spans="1:8" ht="45">
      <c r="A62" s="39" t="s">
        <v>1090</v>
      </c>
      <c r="B62" s="49" t="s">
        <v>1954</v>
      </c>
      <c r="C62" s="39" t="s">
        <v>1092</v>
      </c>
      <c r="D62" s="39" t="s">
        <v>1093</v>
      </c>
      <c r="E62" s="39" t="s">
        <v>1937</v>
      </c>
      <c r="F62" s="40" t="s">
        <v>1843</v>
      </c>
      <c r="G62" s="41" t="s">
        <v>1903</v>
      </c>
      <c r="H62" s="46"/>
    </row>
    <row r="63" spans="1:8" ht="45">
      <c r="A63" s="39" t="s">
        <v>802</v>
      </c>
      <c r="B63" s="49" t="s">
        <v>1954</v>
      </c>
      <c r="C63" s="39" t="s">
        <v>1904</v>
      </c>
      <c r="D63" s="39" t="s">
        <v>805</v>
      </c>
      <c r="E63" s="39" t="s">
        <v>1938</v>
      </c>
      <c r="F63" s="40" t="s">
        <v>1843</v>
      </c>
      <c r="G63" s="43" t="s">
        <v>1906</v>
      </c>
      <c r="H63" s="46"/>
    </row>
    <row r="64" spans="1:8" ht="45">
      <c r="A64" s="39" t="s">
        <v>361</v>
      </c>
      <c r="B64" s="49" t="s">
        <v>1954</v>
      </c>
      <c r="C64" s="39" t="s">
        <v>358</v>
      </c>
      <c r="D64" s="41" t="s">
        <v>363</v>
      </c>
      <c r="E64" s="39" t="s">
        <v>1926</v>
      </c>
      <c r="F64" s="40" t="s">
        <v>1843</v>
      </c>
      <c r="G64" s="41" t="s">
        <v>1908</v>
      </c>
      <c r="H64" s="46"/>
    </row>
    <row r="65" spans="1:8" ht="105">
      <c r="A65" s="39" t="s">
        <v>1956</v>
      </c>
      <c r="B65" s="49" t="s">
        <v>1865</v>
      </c>
      <c r="C65" s="39" t="s">
        <v>1957</v>
      </c>
      <c r="D65" s="39" t="s">
        <v>1363</v>
      </c>
      <c r="E65" s="39" t="s">
        <v>1958</v>
      </c>
      <c r="F65" s="40" t="s">
        <v>1843</v>
      </c>
      <c r="G65" s="47" t="s">
        <v>1959</v>
      </c>
      <c r="H65" s="46"/>
    </row>
    <row r="66" spans="1:8" ht="225">
      <c r="A66" s="38" t="s">
        <v>1960</v>
      </c>
      <c r="B66" s="49" t="s">
        <v>1865</v>
      </c>
      <c r="C66" s="38" t="s">
        <v>1176</v>
      </c>
      <c r="D66" s="39" t="s">
        <v>1177</v>
      </c>
      <c r="E66" s="38" t="s">
        <v>1961</v>
      </c>
      <c r="F66" s="40" t="s">
        <v>1843</v>
      </c>
      <c r="G66" s="41" t="s">
        <v>1962</v>
      </c>
      <c r="H66" s="46"/>
    </row>
    <row r="67" spans="1:8" ht="120">
      <c r="A67" s="48" t="s">
        <v>1963</v>
      </c>
      <c r="B67" s="57" t="s">
        <v>1841</v>
      </c>
      <c r="C67" s="48" t="s">
        <v>1152</v>
      </c>
      <c r="D67" s="48" t="s">
        <v>1153</v>
      </c>
      <c r="E67" s="48" t="s">
        <v>1964</v>
      </c>
      <c r="F67" s="40" t="s">
        <v>1843</v>
      </c>
      <c r="G67" s="43" t="s">
        <v>1153</v>
      </c>
      <c r="H67" s="44"/>
    </row>
    <row r="68" spans="1:8" ht="45">
      <c r="A68" s="39" t="s">
        <v>1965</v>
      </c>
      <c r="B68" s="49" t="s">
        <v>1966</v>
      </c>
      <c r="C68" s="39" t="s">
        <v>1385</v>
      </c>
      <c r="D68" s="46" t="s">
        <v>1386</v>
      </c>
      <c r="E68" s="39" t="s">
        <v>1967</v>
      </c>
      <c r="F68" s="40" t="s">
        <v>1843</v>
      </c>
      <c r="G68" s="41" t="s">
        <v>1968</v>
      </c>
      <c r="H68" s="46"/>
    </row>
    <row r="69" spans="1:8" ht="150">
      <c r="A69" s="39" t="s">
        <v>1969</v>
      </c>
      <c r="B69" s="49" t="s">
        <v>1966</v>
      </c>
      <c r="C69" s="39" t="s">
        <v>736</v>
      </c>
      <c r="D69" s="39" t="s">
        <v>737</v>
      </c>
      <c r="E69" s="38" t="s">
        <v>1970</v>
      </c>
      <c r="F69" s="39" t="s">
        <v>1857</v>
      </c>
      <c r="G69" s="43"/>
      <c r="H69" s="44"/>
    </row>
    <row r="70" spans="1:8" ht="90">
      <c r="A70" s="45" t="s">
        <v>1971</v>
      </c>
      <c r="B70" s="50" t="s">
        <v>1966</v>
      </c>
      <c r="C70" s="45" t="s">
        <v>1972</v>
      </c>
      <c r="D70" s="45" t="s">
        <v>338</v>
      </c>
      <c r="E70" s="45" t="s">
        <v>1973</v>
      </c>
      <c r="F70" s="45" t="s">
        <v>310</v>
      </c>
      <c r="G70" s="41" t="s">
        <v>1974</v>
      </c>
      <c r="H70" s="46"/>
    </row>
    <row r="71" spans="1:8" ht="90">
      <c r="A71" s="38" t="s">
        <v>1975</v>
      </c>
      <c r="B71" s="49" t="s">
        <v>1966</v>
      </c>
      <c r="C71" s="39" t="s">
        <v>1131</v>
      </c>
      <c r="D71" s="39" t="s">
        <v>1132</v>
      </c>
      <c r="E71" s="39" t="s">
        <v>1976</v>
      </c>
      <c r="F71" s="40" t="s">
        <v>1843</v>
      </c>
      <c r="G71" s="47" t="s">
        <v>1977</v>
      </c>
      <c r="H71" s="44"/>
    </row>
    <row r="72" spans="1:8" ht="60">
      <c r="A72" s="38" t="s">
        <v>1978</v>
      </c>
      <c r="B72" s="49" t="s">
        <v>1966</v>
      </c>
      <c r="C72" s="39" t="s">
        <v>1170</v>
      </c>
      <c r="D72" s="39" t="s">
        <v>1171</v>
      </c>
      <c r="E72" s="38" t="s">
        <v>1979</v>
      </c>
      <c r="F72" s="40" t="s">
        <v>1843</v>
      </c>
      <c r="G72" s="52" t="s">
        <v>1980</v>
      </c>
      <c r="H72" s="46"/>
    </row>
    <row r="73" spans="1:8" ht="90">
      <c r="A73" s="38" t="s">
        <v>1981</v>
      </c>
      <c r="B73" s="49" t="s">
        <v>1966</v>
      </c>
      <c r="C73" s="39" t="s">
        <v>1738</v>
      </c>
      <c r="D73" s="39" t="s">
        <v>279</v>
      </c>
      <c r="E73" s="39" t="s">
        <v>1982</v>
      </c>
      <c r="F73" s="40" t="s">
        <v>1843</v>
      </c>
      <c r="G73" s="43" t="s">
        <v>1983</v>
      </c>
      <c r="H73" s="44"/>
    </row>
    <row r="74" spans="1:8" ht="45">
      <c r="A74" s="38" t="s">
        <v>1984</v>
      </c>
      <c r="B74" s="49" t="s">
        <v>1966</v>
      </c>
      <c r="C74" s="39" t="s">
        <v>596</v>
      </c>
      <c r="D74" s="39" t="s">
        <v>1985</v>
      </c>
      <c r="E74" s="38" t="s">
        <v>1986</v>
      </c>
      <c r="F74" s="40" t="s">
        <v>1843</v>
      </c>
      <c r="G74" s="39" t="s">
        <v>1987</v>
      </c>
      <c r="H74" s="46"/>
    </row>
    <row r="75" spans="1:8" ht="120">
      <c r="A75" s="45" t="s">
        <v>1988</v>
      </c>
      <c r="B75" s="50" t="s">
        <v>1966</v>
      </c>
      <c r="C75" s="45" t="s">
        <v>822</v>
      </c>
      <c r="D75" s="45" t="s">
        <v>1989</v>
      </c>
      <c r="E75" s="45" t="s">
        <v>1990</v>
      </c>
      <c r="F75" s="45" t="s">
        <v>310</v>
      </c>
      <c r="G75" s="43" t="s">
        <v>1991</v>
      </c>
      <c r="H75" s="44"/>
    </row>
    <row r="76" spans="1:8" ht="90">
      <c r="A76" s="38" t="s">
        <v>1992</v>
      </c>
      <c r="B76" s="49" t="s">
        <v>1966</v>
      </c>
      <c r="C76" s="39" t="s">
        <v>864</v>
      </c>
      <c r="D76" s="39" t="s">
        <v>865</v>
      </c>
      <c r="E76" s="39" t="s">
        <v>1993</v>
      </c>
      <c r="F76" s="40" t="s">
        <v>1843</v>
      </c>
      <c r="G76" s="41" t="s">
        <v>1994</v>
      </c>
      <c r="H76" s="46"/>
    </row>
    <row r="77" spans="1:8" ht="45">
      <c r="A77" s="45" t="s">
        <v>1995</v>
      </c>
      <c r="B77" s="50" t="s">
        <v>1966</v>
      </c>
      <c r="C77" s="45" t="s">
        <v>1996</v>
      </c>
      <c r="D77" s="45" t="s">
        <v>1997</v>
      </c>
      <c r="E77" s="45" t="s">
        <v>1998</v>
      </c>
      <c r="F77" s="45" t="s">
        <v>310</v>
      </c>
      <c r="G77" s="43"/>
      <c r="H77" s="44"/>
    </row>
    <row r="78" spans="1:8" ht="75">
      <c r="A78" s="38" t="s">
        <v>1999</v>
      </c>
      <c r="B78" s="49" t="s">
        <v>1966</v>
      </c>
      <c r="C78" s="39" t="s">
        <v>872</v>
      </c>
      <c r="D78" s="39" t="s">
        <v>873</v>
      </c>
      <c r="E78" s="39" t="s">
        <v>2000</v>
      </c>
      <c r="F78" s="39" t="s">
        <v>1857</v>
      </c>
      <c r="G78" s="43"/>
      <c r="H78" s="44"/>
    </row>
    <row r="79" spans="1:8" ht="135">
      <c r="A79" s="45" t="s">
        <v>2001</v>
      </c>
      <c r="B79" s="50" t="s">
        <v>1966</v>
      </c>
      <c r="C79" s="45" t="s">
        <v>2002</v>
      </c>
      <c r="D79" s="45" t="s">
        <v>994</v>
      </c>
      <c r="E79" s="45" t="s">
        <v>1888</v>
      </c>
      <c r="F79" s="45" t="s">
        <v>310</v>
      </c>
      <c r="G79" s="43" t="s">
        <v>2003</v>
      </c>
      <c r="H79" s="51" t="s">
        <v>1890</v>
      </c>
    </row>
    <row r="80" spans="1:8" ht="75">
      <c r="A80" s="45" t="s">
        <v>2004</v>
      </c>
      <c r="B80" s="50" t="s">
        <v>1966</v>
      </c>
      <c r="C80" s="45" t="s">
        <v>813</v>
      </c>
      <c r="D80" s="58" t="s">
        <v>814</v>
      </c>
      <c r="E80" s="45" t="s">
        <v>2005</v>
      </c>
      <c r="F80" s="45" t="s">
        <v>310</v>
      </c>
      <c r="G80" s="43" t="s">
        <v>2006</v>
      </c>
      <c r="H80" s="44"/>
    </row>
    <row r="81" spans="1:8" ht="105">
      <c r="A81" s="38" t="s">
        <v>2007</v>
      </c>
      <c r="B81" s="49" t="s">
        <v>1966</v>
      </c>
      <c r="C81" s="38" t="s">
        <v>1659</v>
      </c>
      <c r="D81" s="39" t="s">
        <v>419</v>
      </c>
      <c r="E81" s="38" t="s">
        <v>2008</v>
      </c>
      <c r="F81" s="40" t="s">
        <v>1843</v>
      </c>
      <c r="G81" s="43" t="s">
        <v>2009</v>
      </c>
      <c r="H81" s="44"/>
    </row>
    <row r="82" spans="1:8" ht="45">
      <c r="A82" s="38" t="s">
        <v>2010</v>
      </c>
      <c r="B82" s="49" t="s">
        <v>1966</v>
      </c>
      <c r="C82" s="39" t="s">
        <v>588</v>
      </c>
      <c r="D82" s="39" t="s">
        <v>589</v>
      </c>
      <c r="E82" s="39" t="s">
        <v>2011</v>
      </c>
      <c r="F82" s="40" t="s">
        <v>1843</v>
      </c>
      <c r="G82" s="39" t="s">
        <v>2012</v>
      </c>
      <c r="H82" s="46"/>
    </row>
    <row r="83" spans="1:8" ht="135">
      <c r="A83" s="48" t="s">
        <v>2013</v>
      </c>
      <c r="B83" s="57" t="s">
        <v>1966</v>
      </c>
      <c r="C83" s="48" t="s">
        <v>2014</v>
      </c>
      <c r="D83" s="48" t="s">
        <v>89</v>
      </c>
      <c r="E83" s="48" t="s">
        <v>2015</v>
      </c>
      <c r="F83" s="40" t="s">
        <v>1843</v>
      </c>
      <c r="G83" s="43" t="s">
        <v>2016</v>
      </c>
      <c r="H83" s="44"/>
    </row>
    <row r="84" spans="1:8" ht="60">
      <c r="A84" s="38" t="s">
        <v>111</v>
      </c>
      <c r="B84" s="49" t="s">
        <v>2017</v>
      </c>
      <c r="C84" s="39" t="s">
        <v>113</v>
      </c>
      <c r="D84" s="44" t="s">
        <v>2018</v>
      </c>
      <c r="E84" s="39" t="s">
        <v>2019</v>
      </c>
      <c r="F84" s="40" t="s">
        <v>1843</v>
      </c>
      <c r="G84" s="43" t="s">
        <v>2018</v>
      </c>
      <c r="H84" s="44"/>
    </row>
    <row r="85" spans="1:8" ht="45">
      <c r="A85" s="39" t="s">
        <v>2020</v>
      </c>
      <c r="B85" s="49" t="s">
        <v>2017</v>
      </c>
      <c r="C85" s="39" t="s">
        <v>2021</v>
      </c>
      <c r="D85" s="39" t="s">
        <v>2022</v>
      </c>
      <c r="E85" s="39" t="s">
        <v>2023</v>
      </c>
      <c r="F85" s="40" t="s">
        <v>1843</v>
      </c>
      <c r="G85" s="43" t="s">
        <v>2024</v>
      </c>
      <c r="H85" s="44"/>
    </row>
    <row r="86" spans="1:8" ht="60">
      <c r="A86" s="38" t="s">
        <v>371</v>
      </c>
      <c r="B86" s="49" t="s">
        <v>2017</v>
      </c>
      <c r="C86" s="38" t="s">
        <v>2025</v>
      </c>
      <c r="D86" s="38" t="s">
        <v>374</v>
      </c>
      <c r="E86" s="38" t="s">
        <v>2026</v>
      </c>
      <c r="F86" s="39" t="s">
        <v>1857</v>
      </c>
      <c r="G86" s="43"/>
      <c r="H86" s="44"/>
    </row>
    <row r="87" spans="1:8" ht="150">
      <c r="A87" s="39" t="s">
        <v>2027</v>
      </c>
      <c r="B87" s="49" t="s">
        <v>1966</v>
      </c>
      <c r="C87" s="38" t="s">
        <v>238</v>
      </c>
      <c r="D87" s="39" t="s">
        <v>239</v>
      </c>
      <c r="E87" s="39" t="s">
        <v>2028</v>
      </c>
      <c r="F87" s="40" t="s">
        <v>1843</v>
      </c>
      <c r="G87" s="47" t="s">
        <v>2029</v>
      </c>
      <c r="H87" s="44"/>
    </row>
    <row r="88" spans="1:8" ht="90">
      <c r="A88" s="39" t="s">
        <v>2030</v>
      </c>
      <c r="B88" s="49" t="s">
        <v>1966</v>
      </c>
      <c r="C88" s="38" t="s">
        <v>2031</v>
      </c>
      <c r="D88" s="39" t="s">
        <v>2032</v>
      </c>
      <c r="E88" s="38" t="s">
        <v>2033</v>
      </c>
      <c r="F88" s="40" t="s">
        <v>1843</v>
      </c>
      <c r="G88" s="47" t="s">
        <v>2034</v>
      </c>
      <c r="H88" s="46"/>
    </row>
    <row r="89" spans="1:8" ht="75">
      <c r="A89" s="39" t="s">
        <v>2035</v>
      </c>
      <c r="B89" s="49" t="s">
        <v>1966</v>
      </c>
      <c r="C89" s="38" t="s">
        <v>2036</v>
      </c>
      <c r="D89" s="39" t="s">
        <v>492</v>
      </c>
      <c r="E89" s="38" t="s">
        <v>2037</v>
      </c>
      <c r="F89" s="40" t="s">
        <v>1843</v>
      </c>
      <c r="G89" s="47" t="s">
        <v>2034</v>
      </c>
      <c r="H89" s="46"/>
    </row>
    <row r="90" spans="1:8" ht="75">
      <c r="A90" s="39" t="s">
        <v>2038</v>
      </c>
      <c r="B90" s="49" t="s">
        <v>1966</v>
      </c>
      <c r="C90" s="38" t="s">
        <v>2039</v>
      </c>
      <c r="D90" s="39" t="s">
        <v>494</v>
      </c>
      <c r="E90" s="38" t="s">
        <v>2040</v>
      </c>
      <c r="F90" s="40" t="s">
        <v>1843</v>
      </c>
      <c r="G90" s="47" t="s">
        <v>2034</v>
      </c>
      <c r="H90" s="46"/>
    </row>
    <row r="91" spans="1:8" ht="150">
      <c r="A91" s="39" t="s">
        <v>2041</v>
      </c>
      <c r="B91" s="49" t="s">
        <v>1966</v>
      </c>
      <c r="C91" s="38" t="s">
        <v>2042</v>
      </c>
      <c r="D91" s="39" t="s">
        <v>1202</v>
      </c>
      <c r="E91" s="38" t="s">
        <v>2043</v>
      </c>
      <c r="F91" s="40" t="s">
        <v>1843</v>
      </c>
      <c r="G91" s="47" t="s">
        <v>2034</v>
      </c>
      <c r="H91" s="46"/>
    </row>
    <row r="92" spans="1:8" ht="120">
      <c r="A92" s="39" t="s">
        <v>2044</v>
      </c>
      <c r="B92" s="49" t="s">
        <v>1966</v>
      </c>
      <c r="C92" s="38" t="s">
        <v>1025</v>
      </c>
      <c r="D92" s="39" t="s">
        <v>1026</v>
      </c>
      <c r="E92" s="39" t="s">
        <v>2045</v>
      </c>
      <c r="F92" s="40" t="s">
        <v>1843</v>
      </c>
      <c r="G92" s="41" t="s">
        <v>2046</v>
      </c>
      <c r="H92" s="46"/>
    </row>
    <row r="93" spans="1:8" ht="45">
      <c r="A93" s="39" t="s">
        <v>2047</v>
      </c>
      <c r="B93" s="49" t="s">
        <v>1966</v>
      </c>
      <c r="C93" s="38" t="s">
        <v>2048</v>
      </c>
      <c r="D93" s="39" t="s">
        <v>2049</v>
      </c>
      <c r="E93" s="39" t="s">
        <v>2050</v>
      </c>
      <c r="F93" s="40" t="s">
        <v>1843</v>
      </c>
      <c r="G93" s="43" t="s">
        <v>2051</v>
      </c>
      <c r="H93" s="44"/>
    </row>
    <row r="94" spans="1:8" ht="30">
      <c r="A94" s="45" t="s">
        <v>2052</v>
      </c>
      <c r="B94" s="50" t="s">
        <v>1966</v>
      </c>
      <c r="C94" s="45" t="s">
        <v>2053</v>
      </c>
      <c r="D94" s="45" t="s">
        <v>2054</v>
      </c>
      <c r="E94" s="45" t="s">
        <v>64</v>
      </c>
      <c r="F94" s="45" t="s">
        <v>310</v>
      </c>
      <c r="G94" s="41"/>
      <c r="H94" s="46"/>
    </row>
    <row r="95" spans="1:8" ht="135">
      <c r="A95" s="39" t="s">
        <v>2055</v>
      </c>
      <c r="B95" s="49" t="s">
        <v>1966</v>
      </c>
      <c r="C95" s="38" t="s">
        <v>2056</v>
      </c>
      <c r="D95" s="39" t="s">
        <v>1220</v>
      </c>
      <c r="E95" s="39" t="s">
        <v>2057</v>
      </c>
      <c r="F95" s="40" t="s">
        <v>1843</v>
      </c>
      <c r="G95" s="41" t="s">
        <v>2058</v>
      </c>
      <c r="H95" s="46"/>
    </row>
    <row r="96" spans="1:8" ht="60">
      <c r="A96" s="39" t="s">
        <v>2059</v>
      </c>
      <c r="B96" s="49" t="s">
        <v>1966</v>
      </c>
      <c r="C96" s="38" t="s">
        <v>2060</v>
      </c>
      <c r="D96" s="39" t="s">
        <v>1217</v>
      </c>
      <c r="E96" s="39" t="s">
        <v>2061</v>
      </c>
      <c r="F96" s="40" t="s">
        <v>1843</v>
      </c>
      <c r="G96" s="43" t="s">
        <v>2062</v>
      </c>
      <c r="H96" s="44"/>
    </row>
    <row r="97" spans="1:8" ht="75">
      <c r="A97" s="39" t="s">
        <v>2063</v>
      </c>
      <c r="B97" s="49" t="s">
        <v>1966</v>
      </c>
      <c r="C97" s="39" t="s">
        <v>2064</v>
      </c>
      <c r="D97" s="39" t="s">
        <v>1215</v>
      </c>
      <c r="E97" s="39" t="s">
        <v>2065</v>
      </c>
      <c r="F97" s="40" t="s">
        <v>1843</v>
      </c>
      <c r="G97" s="43" t="s">
        <v>2062</v>
      </c>
      <c r="H97" s="44"/>
    </row>
    <row r="98" spans="1:8" ht="60">
      <c r="A98" s="39" t="s">
        <v>2066</v>
      </c>
      <c r="B98" s="49" t="s">
        <v>1966</v>
      </c>
      <c r="C98" s="39" t="s">
        <v>81</v>
      </c>
      <c r="D98" s="39" t="s">
        <v>82</v>
      </c>
      <c r="E98" s="59" t="s">
        <v>2067</v>
      </c>
      <c r="F98" s="40" t="s">
        <v>1843</v>
      </c>
      <c r="G98" s="43" t="s">
        <v>2068</v>
      </c>
      <c r="H98" s="44"/>
    </row>
    <row r="99" spans="1:8" ht="180">
      <c r="A99" s="38" t="s">
        <v>2069</v>
      </c>
      <c r="B99" s="49" t="s">
        <v>1966</v>
      </c>
      <c r="C99" s="38" t="s">
        <v>2070</v>
      </c>
      <c r="D99" s="38" t="s">
        <v>609</v>
      </c>
      <c r="E99" s="38" t="s">
        <v>2071</v>
      </c>
      <c r="F99" s="40" t="s">
        <v>1843</v>
      </c>
      <c r="G99" s="41" t="s">
        <v>2072</v>
      </c>
      <c r="H99" s="42" t="s">
        <v>624</v>
      </c>
    </row>
    <row r="100" spans="1:8" ht="75">
      <c r="A100" s="39" t="s">
        <v>2073</v>
      </c>
      <c r="B100" s="49" t="s">
        <v>1966</v>
      </c>
      <c r="C100" s="38" t="s">
        <v>1663</v>
      </c>
      <c r="D100" s="39" t="s">
        <v>617</v>
      </c>
      <c r="E100" s="39" t="s">
        <v>2074</v>
      </c>
      <c r="F100" s="40" t="s">
        <v>1843</v>
      </c>
      <c r="G100" s="43" t="s">
        <v>2075</v>
      </c>
      <c r="H100" s="44"/>
    </row>
    <row r="101" spans="1:8" ht="120">
      <c r="A101" s="39" t="s">
        <v>2076</v>
      </c>
      <c r="B101" s="49" t="s">
        <v>1966</v>
      </c>
      <c r="C101" s="38" t="s">
        <v>2077</v>
      </c>
      <c r="D101" s="38" t="s">
        <v>1433</v>
      </c>
      <c r="E101" s="38" t="s">
        <v>2078</v>
      </c>
      <c r="F101" s="40" t="s">
        <v>1843</v>
      </c>
      <c r="G101" s="41" t="s">
        <v>2079</v>
      </c>
      <c r="H101" s="46"/>
    </row>
    <row r="102" spans="1:8" ht="120">
      <c r="A102" s="39" t="s">
        <v>2080</v>
      </c>
      <c r="B102" s="49" t="s">
        <v>1966</v>
      </c>
      <c r="C102" s="38" t="s">
        <v>2081</v>
      </c>
      <c r="D102" s="38" t="s">
        <v>1422</v>
      </c>
      <c r="E102" s="38" t="s">
        <v>2082</v>
      </c>
      <c r="F102" s="40" t="s">
        <v>1843</v>
      </c>
      <c r="G102" s="41" t="s">
        <v>2083</v>
      </c>
      <c r="H102" s="42" t="s">
        <v>2084</v>
      </c>
    </row>
    <row r="103" spans="1:8" ht="75">
      <c r="A103" s="39" t="s">
        <v>2085</v>
      </c>
      <c r="B103" s="49" t="s">
        <v>1966</v>
      </c>
      <c r="C103" s="39" t="s">
        <v>2086</v>
      </c>
      <c r="D103" s="39" t="s">
        <v>632</v>
      </c>
      <c r="E103" s="39" t="s">
        <v>2087</v>
      </c>
      <c r="F103" s="56" t="s">
        <v>1933</v>
      </c>
      <c r="G103" s="47" t="s">
        <v>2088</v>
      </c>
      <c r="H103" s="46"/>
    </row>
    <row r="104" spans="1:8" ht="75">
      <c r="A104" s="39" t="s">
        <v>2089</v>
      </c>
      <c r="B104" s="49" t="s">
        <v>1966</v>
      </c>
      <c r="C104" s="38" t="s">
        <v>470</v>
      </c>
      <c r="D104" s="39" t="s">
        <v>471</v>
      </c>
      <c r="E104" s="39" t="s">
        <v>2090</v>
      </c>
      <c r="F104" s="40" t="s">
        <v>1843</v>
      </c>
      <c r="G104" s="41" t="s">
        <v>2091</v>
      </c>
      <c r="H104" s="46"/>
    </row>
    <row r="105" spans="1:8" ht="75">
      <c r="A105" s="39" t="s">
        <v>2092</v>
      </c>
      <c r="B105" s="49" t="s">
        <v>1966</v>
      </c>
      <c r="C105" s="38" t="s">
        <v>1351</v>
      </c>
      <c r="D105" s="39" t="s">
        <v>1352</v>
      </c>
      <c r="E105" s="39" t="s">
        <v>2093</v>
      </c>
      <c r="F105" s="40" t="s">
        <v>1843</v>
      </c>
      <c r="G105" s="41" t="s">
        <v>2094</v>
      </c>
      <c r="H105" s="46"/>
    </row>
    <row r="106" spans="1:8" ht="75">
      <c r="A106" s="39" t="s">
        <v>2095</v>
      </c>
      <c r="B106" s="49" t="s">
        <v>1966</v>
      </c>
      <c r="C106" s="39" t="s">
        <v>2096</v>
      </c>
      <c r="D106" s="39" t="s">
        <v>1072</v>
      </c>
      <c r="E106" s="39" t="s">
        <v>2097</v>
      </c>
      <c r="F106" s="40" t="s">
        <v>1843</v>
      </c>
      <c r="G106" s="41" t="s">
        <v>2098</v>
      </c>
      <c r="H106" s="46"/>
    </row>
    <row r="107" spans="1:8" ht="210">
      <c r="A107" s="39" t="s">
        <v>2099</v>
      </c>
      <c r="B107" s="49" t="s">
        <v>1966</v>
      </c>
      <c r="C107" s="38" t="s">
        <v>1235</v>
      </c>
      <c r="D107" s="38" t="s">
        <v>1236</v>
      </c>
      <c r="E107" s="38" t="s">
        <v>2100</v>
      </c>
      <c r="F107" s="40" t="s">
        <v>1843</v>
      </c>
      <c r="G107" s="43" t="s">
        <v>2101</v>
      </c>
      <c r="H107" s="44"/>
    </row>
    <row r="108" spans="1:8" ht="75">
      <c r="A108" s="39" t="s">
        <v>2102</v>
      </c>
      <c r="B108" s="49" t="s">
        <v>1966</v>
      </c>
      <c r="C108" s="39" t="s">
        <v>2103</v>
      </c>
      <c r="D108" s="39" t="s">
        <v>1330</v>
      </c>
      <c r="E108" s="39" t="s">
        <v>2104</v>
      </c>
      <c r="F108" s="40" t="s">
        <v>1843</v>
      </c>
      <c r="G108" s="41" t="s">
        <v>2105</v>
      </c>
      <c r="H108" s="46"/>
    </row>
    <row r="109" spans="1:8" ht="45">
      <c r="A109" s="39" t="s">
        <v>2106</v>
      </c>
      <c r="B109" s="49" t="s">
        <v>1966</v>
      </c>
      <c r="C109" s="38" t="s">
        <v>800</v>
      </c>
      <c r="D109" s="39" t="s">
        <v>801</v>
      </c>
      <c r="E109" s="38" t="s">
        <v>2107</v>
      </c>
      <c r="F109" s="40" t="s">
        <v>1843</v>
      </c>
      <c r="G109" s="52" t="s">
        <v>2108</v>
      </c>
      <c r="H109" s="44"/>
    </row>
    <row r="110" spans="1:8" ht="75">
      <c r="A110" s="39" t="s">
        <v>2109</v>
      </c>
      <c r="B110" s="49" t="s">
        <v>1966</v>
      </c>
      <c r="C110" s="39" t="s">
        <v>723</v>
      </c>
      <c r="D110" s="39" t="s">
        <v>724</v>
      </c>
      <c r="E110" s="39" t="s">
        <v>2110</v>
      </c>
      <c r="F110" s="40" t="s">
        <v>1843</v>
      </c>
      <c r="G110" s="43" t="s">
        <v>2111</v>
      </c>
      <c r="H110" s="44"/>
    </row>
    <row r="111" spans="1:8" ht="45">
      <c r="A111" s="39" t="s">
        <v>2112</v>
      </c>
      <c r="B111" s="49" t="s">
        <v>1966</v>
      </c>
      <c r="C111" s="39" t="s">
        <v>793</v>
      </c>
      <c r="D111" s="39" t="s">
        <v>794</v>
      </c>
      <c r="E111" s="39" t="s">
        <v>2113</v>
      </c>
      <c r="F111" s="40" t="s">
        <v>1843</v>
      </c>
      <c r="G111" s="49" t="s">
        <v>2114</v>
      </c>
      <c r="H111" s="44"/>
    </row>
    <row r="112" spans="1:8" ht="60">
      <c r="A112" s="39" t="s">
        <v>2115</v>
      </c>
      <c r="B112" s="49" t="s">
        <v>1966</v>
      </c>
      <c r="C112" s="39" t="s">
        <v>858</v>
      </c>
      <c r="D112" s="39" t="s">
        <v>859</v>
      </c>
      <c r="E112" s="39" t="s">
        <v>2116</v>
      </c>
      <c r="F112" s="40" t="s">
        <v>1843</v>
      </c>
      <c r="G112" s="49" t="s">
        <v>2117</v>
      </c>
      <c r="H112" s="46"/>
    </row>
    <row r="113" spans="1:8" ht="45">
      <c r="A113" s="39" t="s">
        <v>2118</v>
      </c>
      <c r="B113" s="49" t="s">
        <v>1966</v>
      </c>
      <c r="C113" s="39" t="s">
        <v>1077</v>
      </c>
      <c r="D113" s="39" t="s">
        <v>1078</v>
      </c>
      <c r="E113" s="39" t="s">
        <v>2119</v>
      </c>
      <c r="F113" s="40" t="s">
        <v>1843</v>
      </c>
      <c r="G113" s="43"/>
      <c r="H113" s="44"/>
    </row>
    <row r="114" spans="1:8" ht="150">
      <c r="A114" s="39" t="s">
        <v>2120</v>
      </c>
      <c r="B114" s="49" t="s">
        <v>1966</v>
      </c>
      <c r="C114" s="38" t="s">
        <v>506</v>
      </c>
      <c r="D114" s="38" t="s">
        <v>507</v>
      </c>
      <c r="E114" s="38" t="s">
        <v>2121</v>
      </c>
      <c r="F114" s="40" t="s">
        <v>1843</v>
      </c>
      <c r="G114" s="43"/>
      <c r="H114" s="44"/>
    </row>
    <row r="115" spans="1:8" ht="45">
      <c r="A115" s="45" t="s">
        <v>2122</v>
      </c>
      <c r="B115" s="50" t="s">
        <v>1966</v>
      </c>
      <c r="C115" s="45" t="s">
        <v>28</v>
      </c>
      <c r="D115" s="45" t="s">
        <v>2123</v>
      </c>
      <c r="E115" s="45" t="s">
        <v>2124</v>
      </c>
      <c r="F115" s="45" t="s">
        <v>310</v>
      </c>
      <c r="G115" s="43"/>
      <c r="H115" s="44"/>
    </row>
    <row r="116" spans="1:8" ht="75">
      <c r="A116" s="39" t="s">
        <v>2125</v>
      </c>
      <c r="B116" s="49" t="s">
        <v>1966</v>
      </c>
      <c r="C116" s="39" t="s">
        <v>26</v>
      </c>
      <c r="D116" s="38" t="s">
        <v>533</v>
      </c>
      <c r="E116" s="39" t="s">
        <v>2126</v>
      </c>
      <c r="F116" s="40" t="s">
        <v>1843</v>
      </c>
      <c r="G116" s="43"/>
      <c r="H116" s="44"/>
    </row>
    <row r="117" spans="1:8" ht="75">
      <c r="A117" s="39" t="s">
        <v>2127</v>
      </c>
      <c r="B117" s="49" t="s">
        <v>1966</v>
      </c>
      <c r="C117" s="39" t="s">
        <v>29</v>
      </c>
      <c r="D117" s="38" t="s">
        <v>538</v>
      </c>
      <c r="E117" s="39" t="s">
        <v>2128</v>
      </c>
      <c r="F117" s="40" t="s">
        <v>1843</v>
      </c>
      <c r="G117" s="43"/>
      <c r="H117" s="44"/>
    </row>
    <row r="118" spans="1:8" ht="210">
      <c r="A118" s="39" t="s">
        <v>2129</v>
      </c>
      <c r="B118" s="49" t="s">
        <v>1966</v>
      </c>
      <c r="C118" s="38" t="s">
        <v>1791</v>
      </c>
      <c r="D118" s="38" t="s">
        <v>1195</v>
      </c>
      <c r="E118" s="38" t="s">
        <v>2130</v>
      </c>
      <c r="F118" s="40" t="s">
        <v>1843</v>
      </c>
      <c r="G118" s="43"/>
      <c r="H118" s="44"/>
    </row>
    <row r="119" spans="1:8" ht="45">
      <c r="A119" s="39" t="s">
        <v>2131</v>
      </c>
      <c r="B119" s="49" t="s">
        <v>1966</v>
      </c>
      <c r="C119" s="38" t="s">
        <v>1189</v>
      </c>
      <c r="D119" s="39" t="s">
        <v>1190</v>
      </c>
      <c r="E119" s="39" t="s">
        <v>2132</v>
      </c>
      <c r="F119" s="40" t="s">
        <v>1843</v>
      </c>
      <c r="G119" s="43"/>
      <c r="H119" s="44"/>
    </row>
    <row r="120" spans="1:8" ht="45">
      <c r="A120" s="39" t="s">
        <v>2133</v>
      </c>
      <c r="B120" s="49" t="s">
        <v>1966</v>
      </c>
      <c r="C120" s="39" t="s">
        <v>2134</v>
      </c>
      <c r="D120" s="39" t="s">
        <v>770</v>
      </c>
      <c r="E120" s="39" t="s">
        <v>2135</v>
      </c>
      <c r="F120" s="40" t="s">
        <v>1843</v>
      </c>
      <c r="G120" s="43"/>
      <c r="H120" s="44"/>
    </row>
    <row r="121" spans="1:8" ht="75">
      <c r="A121" s="39" t="s">
        <v>2136</v>
      </c>
      <c r="B121" s="49" t="s">
        <v>1966</v>
      </c>
      <c r="C121" s="38" t="s">
        <v>1367</v>
      </c>
      <c r="D121" s="39" t="s">
        <v>1368</v>
      </c>
      <c r="E121" s="39" t="s">
        <v>2137</v>
      </c>
      <c r="F121" s="40" t="s">
        <v>1843</v>
      </c>
      <c r="G121" s="41"/>
      <c r="H121" s="46"/>
    </row>
    <row r="122" spans="1:8" ht="75">
      <c r="A122" s="39" t="s">
        <v>2138</v>
      </c>
      <c r="B122" s="49" t="s">
        <v>1966</v>
      </c>
      <c r="C122" s="38" t="s">
        <v>383</v>
      </c>
      <c r="D122" s="38" t="s">
        <v>384</v>
      </c>
      <c r="E122" s="38" t="s">
        <v>2139</v>
      </c>
      <c r="F122" s="40" t="s">
        <v>1843</v>
      </c>
      <c r="G122" s="41" t="s">
        <v>2140</v>
      </c>
      <c r="H122" s="46"/>
    </row>
    <row r="123" spans="1:8" ht="90">
      <c r="A123" s="48" t="s">
        <v>1252</v>
      </c>
      <c r="B123" s="57" t="s">
        <v>1966</v>
      </c>
      <c r="C123" s="48" t="s">
        <v>1254</v>
      </c>
      <c r="D123" s="48" t="s">
        <v>1255</v>
      </c>
      <c r="E123" s="48" t="s">
        <v>2141</v>
      </c>
      <c r="F123" s="40" t="s">
        <v>1843</v>
      </c>
      <c r="G123" s="41" t="s">
        <v>2142</v>
      </c>
      <c r="H123" s="46"/>
    </row>
    <row r="124" spans="1:8" ht="45">
      <c r="A124" s="60" t="s">
        <v>931</v>
      </c>
      <c r="B124" s="61" t="s">
        <v>2143</v>
      </c>
      <c r="C124" s="60" t="s">
        <v>933</v>
      </c>
      <c r="D124" s="62" t="s">
        <v>934</v>
      </c>
      <c r="E124" s="60" t="s">
        <v>1869</v>
      </c>
      <c r="F124" s="40" t="s">
        <v>1843</v>
      </c>
      <c r="G124" s="41" t="s">
        <v>1870</v>
      </c>
      <c r="H124" s="46"/>
    </row>
    <row r="125" spans="1:8" ht="75">
      <c r="A125" s="60" t="s">
        <v>1034</v>
      </c>
      <c r="B125" s="61" t="s">
        <v>2143</v>
      </c>
      <c r="C125" s="60" t="s">
        <v>1036</v>
      </c>
      <c r="D125" s="60" t="s">
        <v>1924</v>
      </c>
      <c r="E125" s="60" t="s">
        <v>1871</v>
      </c>
      <c r="F125" s="40" t="s">
        <v>1843</v>
      </c>
      <c r="G125" s="41" t="s">
        <v>1955</v>
      </c>
      <c r="H125" s="46"/>
    </row>
    <row r="126" spans="1:8" ht="45">
      <c r="A126" s="60" t="s">
        <v>306</v>
      </c>
      <c r="B126" s="61" t="s">
        <v>2143</v>
      </c>
      <c r="C126" s="60" t="s">
        <v>1873</v>
      </c>
      <c r="D126" s="60" t="s">
        <v>309</v>
      </c>
      <c r="E126" s="60" t="s">
        <v>33</v>
      </c>
      <c r="F126" s="40" t="s">
        <v>1843</v>
      </c>
      <c r="G126" s="41" t="s">
        <v>1875</v>
      </c>
      <c r="H126" s="46"/>
    </row>
    <row r="127" spans="1:8" ht="45">
      <c r="A127" s="60" t="s">
        <v>1086</v>
      </c>
      <c r="B127" s="61" t="s">
        <v>2143</v>
      </c>
      <c r="C127" s="60" t="s">
        <v>1876</v>
      </c>
      <c r="D127" s="60" t="s">
        <v>552</v>
      </c>
      <c r="E127" s="60" t="s">
        <v>1925</v>
      </c>
      <c r="F127" s="40" t="s">
        <v>1843</v>
      </c>
      <c r="G127" s="43" t="s">
        <v>1878</v>
      </c>
      <c r="H127" s="46"/>
    </row>
    <row r="128" spans="1:8" ht="45">
      <c r="A128" s="60" t="s">
        <v>654</v>
      </c>
      <c r="B128" s="61" t="s">
        <v>2143</v>
      </c>
      <c r="C128" s="60" t="s">
        <v>1879</v>
      </c>
      <c r="D128" s="60" t="s">
        <v>552</v>
      </c>
      <c r="E128" s="60" t="s">
        <v>1926</v>
      </c>
      <c r="F128" s="40" t="s">
        <v>1843</v>
      </c>
      <c r="G128" s="41" t="s">
        <v>1878</v>
      </c>
      <c r="H128" s="46"/>
    </row>
    <row r="129" spans="1:8" ht="45">
      <c r="A129" s="60" t="s">
        <v>739</v>
      </c>
      <c r="B129" s="61" t="s">
        <v>2143</v>
      </c>
      <c r="C129" s="60" t="s">
        <v>741</v>
      </c>
      <c r="D129" s="60" t="s">
        <v>1881</v>
      </c>
      <c r="E129" s="60" t="s">
        <v>1927</v>
      </c>
      <c r="F129" s="40" t="s">
        <v>1843</v>
      </c>
      <c r="G129" s="43" t="s">
        <v>1883</v>
      </c>
      <c r="H129" s="46"/>
    </row>
    <row r="130" spans="1:8" ht="45">
      <c r="A130" s="60" t="s">
        <v>549</v>
      </c>
      <c r="B130" s="61" t="s">
        <v>2143</v>
      </c>
      <c r="C130" s="60" t="s">
        <v>1884</v>
      </c>
      <c r="D130" s="60" t="s">
        <v>552</v>
      </c>
      <c r="E130" s="60" t="s">
        <v>1928</v>
      </c>
      <c r="F130" s="40" t="s">
        <v>1843</v>
      </c>
      <c r="G130" s="41" t="s">
        <v>1878</v>
      </c>
      <c r="H130" s="46"/>
    </row>
    <row r="131" spans="1:8" ht="135">
      <c r="A131" s="60" t="s">
        <v>1886</v>
      </c>
      <c r="B131" s="61" t="s">
        <v>2143</v>
      </c>
      <c r="C131" s="60" t="s">
        <v>993</v>
      </c>
      <c r="D131" s="60" t="s">
        <v>994</v>
      </c>
      <c r="E131" s="60" t="s">
        <v>1888</v>
      </c>
      <c r="F131" s="40" t="s">
        <v>1843</v>
      </c>
      <c r="G131" s="43" t="s">
        <v>1889</v>
      </c>
      <c r="H131" s="51" t="s">
        <v>1890</v>
      </c>
    </row>
    <row r="132" spans="1:8" ht="90">
      <c r="A132" s="60" t="s">
        <v>195</v>
      </c>
      <c r="B132" s="61" t="s">
        <v>2143</v>
      </c>
      <c r="C132" s="60" t="s">
        <v>1891</v>
      </c>
      <c r="D132" s="60" t="s">
        <v>1929</v>
      </c>
      <c r="E132" s="60" t="s">
        <v>1892</v>
      </c>
      <c r="F132" s="40" t="s">
        <v>1843</v>
      </c>
      <c r="G132" s="41" t="s">
        <v>1893</v>
      </c>
      <c r="H132" s="46"/>
    </row>
    <row r="133" spans="1:8" ht="135">
      <c r="A133" s="60" t="s">
        <v>1894</v>
      </c>
      <c r="B133" s="61" t="s">
        <v>2143</v>
      </c>
      <c r="C133" s="60" t="s">
        <v>1930</v>
      </c>
      <c r="D133" s="60" t="s">
        <v>1931</v>
      </c>
      <c r="E133" s="60" t="s">
        <v>1932</v>
      </c>
      <c r="F133" s="56" t="s">
        <v>1933</v>
      </c>
      <c r="G133" s="47" t="s">
        <v>1934</v>
      </c>
      <c r="H133" s="46"/>
    </row>
    <row r="134" spans="1:8" ht="45">
      <c r="A134" s="60" t="s">
        <v>1280</v>
      </c>
      <c r="B134" s="61" t="s">
        <v>2143</v>
      </c>
      <c r="C134" s="60" t="s">
        <v>1897</v>
      </c>
      <c r="D134" s="60" t="s">
        <v>1283</v>
      </c>
      <c r="E134" s="60" t="s">
        <v>1935</v>
      </c>
      <c r="F134" s="40" t="s">
        <v>1843</v>
      </c>
      <c r="G134" s="41" t="s">
        <v>1899</v>
      </c>
      <c r="H134" s="46"/>
    </row>
    <row r="135" spans="1:8" ht="45">
      <c r="A135" s="60" t="s">
        <v>1285</v>
      </c>
      <c r="B135" s="61" t="s">
        <v>2143</v>
      </c>
      <c r="C135" s="60" t="s">
        <v>1287</v>
      </c>
      <c r="D135" s="60" t="s">
        <v>1288</v>
      </c>
      <c r="E135" s="60" t="s">
        <v>1936</v>
      </c>
      <c r="F135" s="40" t="s">
        <v>1843</v>
      </c>
      <c r="G135" s="43" t="s">
        <v>1901</v>
      </c>
      <c r="H135" s="46"/>
    </row>
    <row r="136" spans="1:8" ht="45">
      <c r="A136" s="60" t="s">
        <v>1090</v>
      </c>
      <c r="B136" s="61" t="s">
        <v>2143</v>
      </c>
      <c r="C136" s="60" t="s">
        <v>1092</v>
      </c>
      <c r="D136" s="60" t="s">
        <v>1093</v>
      </c>
      <c r="E136" s="60" t="s">
        <v>1937</v>
      </c>
      <c r="F136" s="40" t="s">
        <v>1843</v>
      </c>
      <c r="G136" s="41" t="s">
        <v>1903</v>
      </c>
      <c r="H136" s="46"/>
    </row>
    <row r="137" spans="1:8" ht="45">
      <c r="A137" s="60" t="s">
        <v>802</v>
      </c>
      <c r="B137" s="61" t="s">
        <v>2143</v>
      </c>
      <c r="C137" s="60" t="s">
        <v>1904</v>
      </c>
      <c r="D137" s="60" t="s">
        <v>805</v>
      </c>
      <c r="E137" s="60" t="s">
        <v>1938</v>
      </c>
      <c r="F137" s="40" t="s">
        <v>1843</v>
      </c>
      <c r="G137" s="43" t="s">
        <v>1906</v>
      </c>
      <c r="H137" s="46"/>
    </row>
    <row r="138" spans="1:8" ht="45">
      <c r="A138" s="60" t="s">
        <v>361</v>
      </c>
      <c r="B138" s="61" t="s">
        <v>2143</v>
      </c>
      <c r="C138" s="60" t="s">
        <v>358</v>
      </c>
      <c r="D138" s="62" t="s">
        <v>363</v>
      </c>
      <c r="E138" s="60" t="s">
        <v>1926</v>
      </c>
      <c r="F138" s="40" t="s">
        <v>1843</v>
      </c>
      <c r="G138" s="41" t="s">
        <v>1908</v>
      </c>
      <c r="H138" s="46"/>
    </row>
    <row r="139" spans="1:8" ht="75">
      <c r="A139" s="48" t="s">
        <v>896</v>
      </c>
      <c r="B139" s="57" t="s">
        <v>1966</v>
      </c>
      <c r="C139" s="48" t="s">
        <v>898</v>
      </c>
      <c r="D139" s="48" t="s">
        <v>899</v>
      </c>
      <c r="E139" s="48" t="s">
        <v>2144</v>
      </c>
      <c r="F139" s="40" t="s">
        <v>1843</v>
      </c>
      <c r="G139" s="41" t="s">
        <v>2145</v>
      </c>
      <c r="H139" s="46"/>
    </row>
    <row r="140" spans="1:8" ht="60">
      <c r="A140" s="60" t="s">
        <v>931</v>
      </c>
      <c r="B140" s="61" t="s">
        <v>2146</v>
      </c>
      <c r="C140" s="60" t="s">
        <v>933</v>
      </c>
      <c r="D140" s="62" t="s">
        <v>934</v>
      </c>
      <c r="E140" s="60" t="s">
        <v>1869</v>
      </c>
      <c r="F140" s="40" t="s">
        <v>1843</v>
      </c>
      <c r="G140" s="41" t="s">
        <v>1870</v>
      </c>
      <c r="H140" s="46"/>
    </row>
    <row r="141" spans="1:8" ht="90">
      <c r="A141" s="60" t="s">
        <v>1034</v>
      </c>
      <c r="B141" s="61" t="s">
        <v>2146</v>
      </c>
      <c r="C141" s="60" t="s">
        <v>1036</v>
      </c>
      <c r="D141" s="60" t="s">
        <v>1924</v>
      </c>
      <c r="E141" s="60" t="s">
        <v>1871</v>
      </c>
      <c r="F141" s="40" t="s">
        <v>1843</v>
      </c>
      <c r="G141" s="41" t="s">
        <v>1872</v>
      </c>
      <c r="H141" s="46"/>
    </row>
    <row r="142" spans="1:8" ht="60">
      <c r="A142" s="60" t="s">
        <v>306</v>
      </c>
      <c r="B142" s="61" t="s">
        <v>2146</v>
      </c>
      <c r="C142" s="60" t="s">
        <v>1873</v>
      </c>
      <c r="D142" s="60" t="s">
        <v>309</v>
      </c>
      <c r="E142" s="60" t="s">
        <v>33</v>
      </c>
      <c r="F142" s="40" t="s">
        <v>1843</v>
      </c>
      <c r="G142" s="41" t="s">
        <v>1875</v>
      </c>
      <c r="H142" s="46"/>
    </row>
    <row r="143" spans="1:8" ht="60">
      <c r="A143" s="60" t="s">
        <v>1086</v>
      </c>
      <c r="B143" s="61" t="s">
        <v>2146</v>
      </c>
      <c r="C143" s="60" t="s">
        <v>1876</v>
      </c>
      <c r="D143" s="60" t="s">
        <v>552</v>
      </c>
      <c r="E143" s="60" t="s">
        <v>1925</v>
      </c>
      <c r="F143" s="40" t="s">
        <v>1843</v>
      </c>
      <c r="G143" s="43" t="s">
        <v>1878</v>
      </c>
      <c r="H143" s="46"/>
    </row>
    <row r="144" spans="1:8" ht="60">
      <c r="A144" s="60" t="s">
        <v>654</v>
      </c>
      <c r="B144" s="61" t="s">
        <v>2146</v>
      </c>
      <c r="C144" s="60" t="s">
        <v>1879</v>
      </c>
      <c r="D144" s="60" t="s">
        <v>552</v>
      </c>
      <c r="E144" s="60" t="s">
        <v>1926</v>
      </c>
      <c r="F144" s="40" t="s">
        <v>1843</v>
      </c>
      <c r="G144" s="41" t="s">
        <v>1878</v>
      </c>
      <c r="H144" s="46"/>
    </row>
    <row r="145" spans="1:8" ht="60">
      <c r="A145" s="60" t="s">
        <v>739</v>
      </c>
      <c r="B145" s="61" t="s">
        <v>2146</v>
      </c>
      <c r="C145" s="60" t="s">
        <v>741</v>
      </c>
      <c r="D145" s="60" t="s">
        <v>1881</v>
      </c>
      <c r="E145" s="60" t="s">
        <v>1927</v>
      </c>
      <c r="F145" s="40" t="s">
        <v>1843</v>
      </c>
      <c r="G145" s="43" t="s">
        <v>1883</v>
      </c>
      <c r="H145" s="46"/>
    </row>
    <row r="146" spans="1:8" ht="60">
      <c r="A146" s="60" t="s">
        <v>549</v>
      </c>
      <c r="B146" s="61" t="s">
        <v>2146</v>
      </c>
      <c r="C146" s="60" t="s">
        <v>1884</v>
      </c>
      <c r="D146" s="60" t="s">
        <v>552</v>
      </c>
      <c r="E146" s="60" t="s">
        <v>1928</v>
      </c>
      <c r="F146" s="40" t="s">
        <v>1843</v>
      </c>
      <c r="G146" s="41" t="s">
        <v>1878</v>
      </c>
      <c r="H146" s="46"/>
    </row>
    <row r="147" spans="1:8" ht="135">
      <c r="A147" s="60" t="s">
        <v>1886</v>
      </c>
      <c r="B147" s="61" t="s">
        <v>2146</v>
      </c>
      <c r="C147" s="60" t="s">
        <v>993</v>
      </c>
      <c r="D147" s="60" t="s">
        <v>994</v>
      </c>
      <c r="E147" s="60" t="s">
        <v>1888</v>
      </c>
      <c r="F147" s="40" t="s">
        <v>1843</v>
      </c>
      <c r="G147" s="43" t="s">
        <v>1889</v>
      </c>
      <c r="H147" s="51" t="s">
        <v>1890</v>
      </c>
    </row>
    <row r="148" spans="1:8" ht="90">
      <c r="A148" s="60" t="s">
        <v>195</v>
      </c>
      <c r="B148" s="61" t="s">
        <v>2146</v>
      </c>
      <c r="C148" s="60" t="s">
        <v>1891</v>
      </c>
      <c r="D148" s="60" t="s">
        <v>1929</v>
      </c>
      <c r="E148" s="60" t="s">
        <v>1892</v>
      </c>
      <c r="F148" s="40" t="s">
        <v>1843</v>
      </c>
      <c r="G148" s="41" t="s">
        <v>1893</v>
      </c>
      <c r="H148" s="46"/>
    </row>
    <row r="149" spans="1:8" ht="135">
      <c r="A149" s="60" t="s">
        <v>1894</v>
      </c>
      <c r="B149" s="61" t="s">
        <v>2146</v>
      </c>
      <c r="C149" s="60" t="s">
        <v>1930</v>
      </c>
      <c r="D149" s="60" t="s">
        <v>1931</v>
      </c>
      <c r="E149" s="60" t="s">
        <v>1932</v>
      </c>
      <c r="F149" s="56" t="s">
        <v>1933</v>
      </c>
      <c r="G149" s="47" t="s">
        <v>1934</v>
      </c>
      <c r="H149" s="46"/>
    </row>
    <row r="150" spans="1:8" ht="60">
      <c r="A150" s="60" t="s">
        <v>1280</v>
      </c>
      <c r="B150" s="61" t="s">
        <v>2146</v>
      </c>
      <c r="C150" s="60" t="s">
        <v>1897</v>
      </c>
      <c r="D150" s="60" t="s">
        <v>1283</v>
      </c>
      <c r="E150" s="60" t="s">
        <v>1935</v>
      </c>
      <c r="F150" s="40" t="s">
        <v>1843</v>
      </c>
      <c r="G150" s="41" t="s">
        <v>1899</v>
      </c>
      <c r="H150" s="46"/>
    </row>
    <row r="151" spans="1:8" ht="60">
      <c r="A151" s="60" t="s">
        <v>1285</v>
      </c>
      <c r="B151" s="61" t="s">
        <v>2146</v>
      </c>
      <c r="C151" s="60" t="s">
        <v>1287</v>
      </c>
      <c r="D151" s="60" t="s">
        <v>1288</v>
      </c>
      <c r="E151" s="60" t="s">
        <v>1936</v>
      </c>
      <c r="F151" s="40" t="s">
        <v>1843</v>
      </c>
      <c r="G151" s="43" t="s">
        <v>1901</v>
      </c>
      <c r="H151" s="46"/>
    </row>
    <row r="152" spans="1:8" ht="60">
      <c r="A152" s="60" t="s">
        <v>1090</v>
      </c>
      <c r="B152" s="61" t="s">
        <v>2146</v>
      </c>
      <c r="C152" s="60" t="s">
        <v>1092</v>
      </c>
      <c r="D152" s="60" t="s">
        <v>1093</v>
      </c>
      <c r="E152" s="60" t="s">
        <v>1937</v>
      </c>
      <c r="F152" s="40" t="s">
        <v>1843</v>
      </c>
      <c r="G152" s="41" t="s">
        <v>1903</v>
      </c>
      <c r="H152" s="46"/>
    </row>
    <row r="153" spans="1:8" ht="60">
      <c r="A153" s="60" t="s">
        <v>802</v>
      </c>
      <c r="B153" s="61" t="s">
        <v>2146</v>
      </c>
      <c r="C153" s="60" t="s">
        <v>1904</v>
      </c>
      <c r="D153" s="60" t="s">
        <v>805</v>
      </c>
      <c r="E153" s="60" t="s">
        <v>1938</v>
      </c>
      <c r="F153" s="40" t="s">
        <v>1843</v>
      </c>
      <c r="G153" s="43" t="s">
        <v>1906</v>
      </c>
      <c r="H153" s="46"/>
    </row>
    <row r="154" spans="1:8" ht="60">
      <c r="A154" s="60" t="s">
        <v>361</v>
      </c>
      <c r="B154" s="61" t="s">
        <v>2146</v>
      </c>
      <c r="C154" s="60" t="s">
        <v>358</v>
      </c>
      <c r="D154" s="62" t="s">
        <v>363</v>
      </c>
      <c r="E154" s="60" t="s">
        <v>1926</v>
      </c>
      <c r="F154" s="40" t="s">
        <v>1843</v>
      </c>
      <c r="G154" s="41" t="s">
        <v>1908</v>
      </c>
      <c r="H154" s="46"/>
    </row>
    <row r="155" spans="1:8" ht="90">
      <c r="A155" s="48" t="s">
        <v>1256</v>
      </c>
      <c r="B155" s="57" t="s">
        <v>1966</v>
      </c>
      <c r="C155" s="48" t="s">
        <v>2147</v>
      </c>
      <c r="D155" s="48" t="s">
        <v>1257</v>
      </c>
      <c r="E155" s="63" t="s">
        <v>2148</v>
      </c>
      <c r="F155" s="40" t="s">
        <v>1843</v>
      </c>
      <c r="G155" s="41" t="s">
        <v>2145</v>
      </c>
      <c r="H155" s="46"/>
    </row>
    <row r="156" spans="1:8" ht="60">
      <c r="A156" s="60" t="s">
        <v>931</v>
      </c>
      <c r="B156" s="61" t="s">
        <v>2149</v>
      </c>
      <c r="C156" s="60" t="s">
        <v>933</v>
      </c>
      <c r="D156" s="62" t="s">
        <v>934</v>
      </c>
      <c r="E156" s="60" t="s">
        <v>1869</v>
      </c>
      <c r="F156" s="40" t="s">
        <v>1843</v>
      </c>
      <c r="G156" s="41" t="s">
        <v>1870</v>
      </c>
      <c r="H156" s="46"/>
    </row>
    <row r="157" spans="1:8" ht="75">
      <c r="A157" s="60" t="s">
        <v>1034</v>
      </c>
      <c r="B157" s="61" t="s">
        <v>2149</v>
      </c>
      <c r="C157" s="60" t="s">
        <v>1036</v>
      </c>
      <c r="D157" s="60" t="s">
        <v>1924</v>
      </c>
      <c r="E157" s="60" t="s">
        <v>1871</v>
      </c>
      <c r="F157" s="40" t="s">
        <v>1843</v>
      </c>
      <c r="G157" s="41" t="s">
        <v>1955</v>
      </c>
      <c r="H157" s="46"/>
    </row>
    <row r="158" spans="1:8" ht="60">
      <c r="A158" s="60" t="s">
        <v>306</v>
      </c>
      <c r="B158" s="61" t="s">
        <v>2149</v>
      </c>
      <c r="C158" s="60" t="s">
        <v>1873</v>
      </c>
      <c r="D158" s="60" t="s">
        <v>309</v>
      </c>
      <c r="E158" s="60" t="s">
        <v>33</v>
      </c>
      <c r="F158" s="40" t="s">
        <v>1843</v>
      </c>
      <c r="G158" s="41" t="s">
        <v>1875</v>
      </c>
      <c r="H158" s="46"/>
    </row>
    <row r="159" spans="1:8" ht="60">
      <c r="A159" s="60" t="s">
        <v>1086</v>
      </c>
      <c r="B159" s="61" t="s">
        <v>2149</v>
      </c>
      <c r="C159" s="60" t="s">
        <v>1876</v>
      </c>
      <c r="D159" s="60" t="s">
        <v>552</v>
      </c>
      <c r="E159" s="60" t="s">
        <v>1925</v>
      </c>
      <c r="F159" s="40" t="s">
        <v>1843</v>
      </c>
      <c r="G159" s="43" t="s">
        <v>1878</v>
      </c>
      <c r="H159" s="46"/>
    </row>
    <row r="160" spans="1:8" ht="60">
      <c r="A160" s="60" t="s">
        <v>654</v>
      </c>
      <c r="B160" s="61" t="s">
        <v>2149</v>
      </c>
      <c r="C160" s="60" t="s">
        <v>1879</v>
      </c>
      <c r="D160" s="60" t="s">
        <v>552</v>
      </c>
      <c r="E160" s="60" t="s">
        <v>1926</v>
      </c>
      <c r="F160" s="40" t="s">
        <v>1843</v>
      </c>
      <c r="G160" s="41" t="s">
        <v>1878</v>
      </c>
      <c r="H160" s="46"/>
    </row>
    <row r="161" spans="1:8" ht="60">
      <c r="A161" s="60" t="s">
        <v>739</v>
      </c>
      <c r="B161" s="61" t="s">
        <v>2149</v>
      </c>
      <c r="C161" s="60" t="s">
        <v>741</v>
      </c>
      <c r="D161" s="60" t="s">
        <v>1881</v>
      </c>
      <c r="E161" s="60" t="s">
        <v>1927</v>
      </c>
      <c r="F161" s="40" t="s">
        <v>1843</v>
      </c>
      <c r="G161" s="43" t="s">
        <v>1883</v>
      </c>
      <c r="H161" s="46"/>
    </row>
    <row r="162" spans="1:8" ht="60">
      <c r="A162" s="60" t="s">
        <v>549</v>
      </c>
      <c r="B162" s="61" t="s">
        <v>2149</v>
      </c>
      <c r="C162" s="60" t="s">
        <v>1884</v>
      </c>
      <c r="D162" s="60" t="s">
        <v>552</v>
      </c>
      <c r="E162" s="60" t="s">
        <v>1928</v>
      </c>
      <c r="F162" s="40" t="s">
        <v>1843</v>
      </c>
      <c r="G162" s="41" t="s">
        <v>1878</v>
      </c>
      <c r="H162" s="46"/>
    </row>
    <row r="163" spans="1:8" ht="135">
      <c r="A163" s="60" t="s">
        <v>1886</v>
      </c>
      <c r="B163" s="61" t="s">
        <v>2149</v>
      </c>
      <c r="C163" s="60" t="s">
        <v>993</v>
      </c>
      <c r="D163" s="60" t="s">
        <v>994</v>
      </c>
      <c r="E163" s="60" t="s">
        <v>1888</v>
      </c>
      <c r="F163" s="40" t="s">
        <v>1843</v>
      </c>
      <c r="G163" s="43" t="s">
        <v>1889</v>
      </c>
      <c r="H163" s="51" t="s">
        <v>1890</v>
      </c>
    </row>
    <row r="164" spans="1:8" ht="90">
      <c r="A164" s="60" t="s">
        <v>195</v>
      </c>
      <c r="B164" s="61" t="s">
        <v>2149</v>
      </c>
      <c r="C164" s="60" t="s">
        <v>1891</v>
      </c>
      <c r="D164" s="60" t="s">
        <v>1929</v>
      </c>
      <c r="E164" s="60" t="s">
        <v>1892</v>
      </c>
      <c r="F164" s="40" t="s">
        <v>1843</v>
      </c>
      <c r="G164" s="41" t="s">
        <v>1893</v>
      </c>
      <c r="H164" s="46"/>
    </row>
    <row r="165" spans="1:8" ht="135">
      <c r="A165" s="60" t="s">
        <v>1894</v>
      </c>
      <c r="B165" s="61" t="s">
        <v>2149</v>
      </c>
      <c r="C165" s="60" t="s">
        <v>1930</v>
      </c>
      <c r="D165" s="60" t="s">
        <v>1931</v>
      </c>
      <c r="E165" s="60" t="s">
        <v>1932</v>
      </c>
      <c r="F165" s="56" t="s">
        <v>1933</v>
      </c>
      <c r="G165" s="47" t="s">
        <v>1934</v>
      </c>
      <c r="H165" s="46"/>
    </row>
    <row r="166" spans="1:8" ht="60">
      <c r="A166" s="60" t="s">
        <v>1280</v>
      </c>
      <c r="B166" s="61" t="s">
        <v>2149</v>
      </c>
      <c r="C166" s="60" t="s">
        <v>1897</v>
      </c>
      <c r="D166" s="60" t="s">
        <v>1283</v>
      </c>
      <c r="E166" s="60" t="s">
        <v>1935</v>
      </c>
      <c r="F166" s="40" t="s">
        <v>1843</v>
      </c>
      <c r="G166" s="41" t="s">
        <v>1899</v>
      </c>
      <c r="H166" s="46"/>
    </row>
    <row r="167" spans="1:8" ht="60">
      <c r="A167" s="60" t="s">
        <v>1285</v>
      </c>
      <c r="B167" s="61" t="s">
        <v>2149</v>
      </c>
      <c r="C167" s="60" t="s">
        <v>1287</v>
      </c>
      <c r="D167" s="60" t="s">
        <v>1288</v>
      </c>
      <c r="E167" s="60" t="s">
        <v>1936</v>
      </c>
      <c r="F167" s="40" t="s">
        <v>1843</v>
      </c>
      <c r="G167" s="43" t="s">
        <v>1901</v>
      </c>
      <c r="H167" s="46"/>
    </row>
    <row r="168" spans="1:8" ht="60">
      <c r="A168" s="60" t="s">
        <v>1090</v>
      </c>
      <c r="B168" s="61" t="s">
        <v>2149</v>
      </c>
      <c r="C168" s="60" t="s">
        <v>1092</v>
      </c>
      <c r="D168" s="60" t="s">
        <v>1093</v>
      </c>
      <c r="E168" s="60" t="s">
        <v>1937</v>
      </c>
      <c r="F168" s="40" t="s">
        <v>1843</v>
      </c>
      <c r="G168" s="41" t="s">
        <v>1903</v>
      </c>
      <c r="H168" s="46"/>
    </row>
    <row r="169" spans="1:8" ht="60">
      <c r="A169" s="60" t="s">
        <v>802</v>
      </c>
      <c r="B169" s="61" t="s">
        <v>2149</v>
      </c>
      <c r="C169" s="60" t="s">
        <v>1904</v>
      </c>
      <c r="D169" s="60" t="s">
        <v>805</v>
      </c>
      <c r="E169" s="60" t="s">
        <v>1938</v>
      </c>
      <c r="F169" s="40" t="s">
        <v>1843</v>
      </c>
      <c r="G169" s="43" t="s">
        <v>1906</v>
      </c>
      <c r="H169" s="46"/>
    </row>
    <row r="170" spans="1:8" ht="60">
      <c r="A170" s="60" t="s">
        <v>361</v>
      </c>
      <c r="B170" s="61" t="s">
        <v>2149</v>
      </c>
      <c r="C170" s="60" t="s">
        <v>358</v>
      </c>
      <c r="D170" s="62" t="s">
        <v>363</v>
      </c>
      <c r="E170" s="60" t="s">
        <v>1926</v>
      </c>
      <c r="F170" s="40" t="s">
        <v>1843</v>
      </c>
      <c r="G170" s="41" t="s">
        <v>1908</v>
      </c>
      <c r="H170" s="46"/>
    </row>
    <row r="171" spans="1:8" ht="90">
      <c r="A171" s="48" t="s">
        <v>2150</v>
      </c>
      <c r="B171" s="57" t="s">
        <v>1841</v>
      </c>
      <c r="C171" s="48" t="s">
        <v>2151</v>
      </c>
      <c r="D171" s="48" t="s">
        <v>823</v>
      </c>
      <c r="E171" s="63" t="s">
        <v>2152</v>
      </c>
      <c r="F171" s="40" t="s">
        <v>1843</v>
      </c>
      <c r="G171" s="41"/>
      <c r="H171" s="46"/>
    </row>
    <row r="172" spans="1:8" ht="120">
      <c r="A172" s="39" t="s">
        <v>2153</v>
      </c>
      <c r="B172" s="49" t="s">
        <v>2154</v>
      </c>
      <c r="C172" s="38" t="s">
        <v>2155</v>
      </c>
      <c r="D172" s="39" t="s">
        <v>2156</v>
      </c>
      <c r="E172" s="38" t="s">
        <v>2157</v>
      </c>
      <c r="F172" s="40" t="s">
        <v>1843</v>
      </c>
      <c r="G172" s="43"/>
      <c r="H172" s="44"/>
    </row>
    <row r="173" spans="1:8" ht="90">
      <c r="A173" s="39" t="s">
        <v>2158</v>
      </c>
      <c r="B173" s="49" t="s">
        <v>2154</v>
      </c>
      <c r="C173" s="59" t="s">
        <v>2159</v>
      </c>
      <c r="D173" s="64"/>
      <c r="E173" s="59" t="s">
        <v>2160</v>
      </c>
      <c r="F173" s="39"/>
      <c r="G173" s="43"/>
      <c r="H173" s="44"/>
    </row>
    <row r="174" spans="1:8" ht="45">
      <c r="A174" s="48" t="s">
        <v>2161</v>
      </c>
      <c r="B174" s="57" t="s">
        <v>1841</v>
      </c>
      <c r="C174" s="48" t="s">
        <v>2162</v>
      </c>
      <c r="D174" s="48" t="s">
        <v>2163</v>
      </c>
      <c r="E174" s="48" t="s">
        <v>2164</v>
      </c>
      <c r="F174" s="40" t="s">
        <v>1843</v>
      </c>
      <c r="G174" s="43"/>
      <c r="H174" s="44"/>
    </row>
    <row r="175" spans="1:8" ht="180">
      <c r="A175" s="39" t="s">
        <v>1118</v>
      </c>
      <c r="B175" s="49" t="s">
        <v>2165</v>
      </c>
      <c r="C175" s="39" t="s">
        <v>1120</v>
      </c>
      <c r="D175" s="49" t="s">
        <v>1121</v>
      </c>
      <c r="E175" s="39" t="s">
        <v>2166</v>
      </c>
      <c r="F175" s="40" t="s">
        <v>1843</v>
      </c>
      <c r="G175" s="41"/>
      <c r="H175" s="46"/>
    </row>
    <row r="176" spans="1:8" ht="165">
      <c r="A176" s="39" t="s">
        <v>50</v>
      </c>
      <c r="B176" s="49" t="s">
        <v>2165</v>
      </c>
      <c r="C176" s="38" t="s">
        <v>47</v>
      </c>
      <c r="D176" s="39" t="s">
        <v>48</v>
      </c>
      <c r="E176" s="39" t="s">
        <v>2167</v>
      </c>
      <c r="F176" s="40" t="s">
        <v>1843</v>
      </c>
      <c r="G176" s="43"/>
      <c r="H176" s="44"/>
    </row>
    <row r="177" spans="1:8" ht="60">
      <c r="A177" s="39" t="s">
        <v>1411</v>
      </c>
      <c r="B177" s="49" t="s">
        <v>2165</v>
      </c>
      <c r="C177" s="39" t="s">
        <v>2168</v>
      </c>
      <c r="D177" s="38" t="s">
        <v>1414</v>
      </c>
      <c r="E177" s="59" t="s">
        <v>2169</v>
      </c>
      <c r="F177" s="40" t="s">
        <v>1843</v>
      </c>
      <c r="G177" s="41"/>
      <c r="H177" s="46"/>
    </row>
    <row r="178" spans="1:8" ht="90">
      <c r="A178" s="39" t="s">
        <v>649</v>
      </c>
      <c r="B178" s="49" t="s">
        <v>2165</v>
      </c>
      <c r="C178" s="39" t="s">
        <v>651</v>
      </c>
      <c r="D178" s="39" t="s">
        <v>652</v>
      </c>
      <c r="E178" s="39" t="s">
        <v>2170</v>
      </c>
      <c r="F178" s="40" t="s">
        <v>1843</v>
      </c>
      <c r="G178" s="41"/>
      <c r="H178" s="46"/>
    </row>
    <row r="179" spans="1:8" ht="210">
      <c r="A179" s="45" t="s">
        <v>665</v>
      </c>
      <c r="B179" s="50" t="s">
        <v>2165</v>
      </c>
      <c r="C179" s="45" t="s">
        <v>2171</v>
      </c>
      <c r="D179" s="45" t="s">
        <v>668</v>
      </c>
      <c r="E179" s="45" t="s">
        <v>2172</v>
      </c>
      <c r="F179" s="45" t="s">
        <v>310</v>
      </c>
      <c r="G179" s="41"/>
      <c r="H179" s="46"/>
    </row>
    <row r="180" spans="1:8" ht="90">
      <c r="A180" s="39" t="s">
        <v>74</v>
      </c>
      <c r="B180" s="49" t="s">
        <v>2165</v>
      </c>
      <c r="C180" s="38" t="s">
        <v>76</v>
      </c>
      <c r="D180" s="39" t="s">
        <v>77</v>
      </c>
      <c r="E180" s="59" t="s">
        <v>2173</v>
      </c>
      <c r="F180" s="40" t="s">
        <v>1843</v>
      </c>
      <c r="G180" s="43"/>
      <c r="H180" s="44"/>
    </row>
    <row r="181" spans="1:8" ht="90">
      <c r="A181" s="39" t="s">
        <v>644</v>
      </c>
      <c r="B181" s="49" t="s">
        <v>2165</v>
      </c>
      <c r="C181" s="38" t="s">
        <v>646</v>
      </c>
      <c r="D181" s="39" t="s">
        <v>647</v>
      </c>
      <c r="E181" s="39" t="s">
        <v>2174</v>
      </c>
      <c r="F181" s="40" t="s">
        <v>1843</v>
      </c>
      <c r="G181" s="41"/>
      <c r="H181" s="46"/>
    </row>
    <row r="182" spans="1:8" ht="90">
      <c r="A182" s="39" t="s">
        <v>877</v>
      </c>
      <c r="B182" s="49" t="s">
        <v>2165</v>
      </c>
      <c r="C182" s="39" t="s">
        <v>879</v>
      </c>
      <c r="D182" s="39" t="s">
        <v>880</v>
      </c>
      <c r="E182" s="39" t="s">
        <v>2175</v>
      </c>
      <c r="F182" s="40" t="s">
        <v>1843</v>
      </c>
      <c r="G182" s="43"/>
      <c r="H182" s="44"/>
    </row>
    <row r="183" spans="1:8" ht="75">
      <c r="A183" s="45" t="s">
        <v>2176</v>
      </c>
      <c r="B183" s="50" t="s">
        <v>2165</v>
      </c>
      <c r="C183" s="45" t="s">
        <v>2177</v>
      </c>
      <c r="D183" s="45" t="s">
        <v>2178</v>
      </c>
      <c r="E183" s="45" t="s">
        <v>385</v>
      </c>
      <c r="F183" s="45" t="s">
        <v>310</v>
      </c>
      <c r="G183" s="41"/>
      <c r="H183" s="46"/>
    </row>
    <row r="184" spans="1:8" ht="135">
      <c r="A184" s="39" t="s">
        <v>710</v>
      </c>
      <c r="B184" s="49" t="s">
        <v>2165</v>
      </c>
      <c r="C184" s="39" t="s">
        <v>712</v>
      </c>
      <c r="D184" s="38" t="s">
        <v>713</v>
      </c>
      <c r="E184" s="39" t="s">
        <v>2179</v>
      </c>
      <c r="F184" s="40" t="s">
        <v>1843</v>
      </c>
      <c r="G184" s="43"/>
      <c r="H184" s="44"/>
    </row>
    <row r="185" spans="1:8" ht="135">
      <c r="A185" s="39" t="s">
        <v>1044</v>
      </c>
      <c r="B185" s="49" t="s">
        <v>2165</v>
      </c>
      <c r="C185" s="38" t="s">
        <v>2180</v>
      </c>
      <c r="D185" s="38" t="s">
        <v>1047</v>
      </c>
      <c r="E185" s="38" t="s">
        <v>2181</v>
      </c>
      <c r="F185" s="40" t="s">
        <v>1843</v>
      </c>
      <c r="G185" s="41"/>
      <c r="H185" s="46"/>
    </row>
    <row r="186" spans="1:8" ht="195">
      <c r="A186" s="39" t="s">
        <v>949</v>
      </c>
      <c r="B186" s="49" t="s">
        <v>2165</v>
      </c>
      <c r="C186" s="38" t="s">
        <v>2182</v>
      </c>
      <c r="D186" s="39" t="s">
        <v>952</v>
      </c>
      <c r="E186" s="39" t="s">
        <v>2183</v>
      </c>
      <c r="F186" s="40" t="s">
        <v>1843</v>
      </c>
      <c r="G186" s="43"/>
      <c r="H186" s="44"/>
    </row>
    <row r="187" spans="1:8" ht="180">
      <c r="A187" s="38" t="s">
        <v>455</v>
      </c>
      <c r="B187" s="49" t="s">
        <v>2165</v>
      </c>
      <c r="C187" s="38" t="s">
        <v>437</v>
      </c>
      <c r="D187" s="38" t="s">
        <v>438</v>
      </c>
      <c r="E187" s="38" t="s">
        <v>2184</v>
      </c>
      <c r="F187" s="40" t="s">
        <v>1843</v>
      </c>
      <c r="G187" s="43"/>
      <c r="H187" s="44"/>
    </row>
    <row r="188" spans="1:8" ht="120">
      <c r="A188" s="39" t="s">
        <v>446</v>
      </c>
      <c r="B188" s="49" t="s">
        <v>2165</v>
      </c>
      <c r="C188" s="39" t="s">
        <v>448</v>
      </c>
      <c r="D188" s="39" t="s">
        <v>449</v>
      </c>
      <c r="E188" s="39" t="s">
        <v>2185</v>
      </c>
      <c r="F188" s="40" t="s">
        <v>1843</v>
      </c>
      <c r="G188" s="41"/>
      <c r="H188" s="46"/>
    </row>
    <row r="189" spans="1:8" ht="135">
      <c r="A189" s="39" t="s">
        <v>462</v>
      </c>
      <c r="B189" s="49" t="s">
        <v>2165</v>
      </c>
      <c r="C189" s="39" t="s">
        <v>464</v>
      </c>
      <c r="D189" s="39" t="s">
        <v>465</v>
      </c>
      <c r="E189" s="39" t="s">
        <v>2186</v>
      </c>
      <c r="F189" s="40" t="s">
        <v>1843</v>
      </c>
      <c r="G189" s="41"/>
      <c r="H189" s="46"/>
    </row>
    <row r="190" spans="1:8" ht="45">
      <c r="A190" s="39" t="s">
        <v>67</v>
      </c>
      <c r="B190" s="49" t="s">
        <v>2165</v>
      </c>
      <c r="C190" s="39" t="s">
        <v>2187</v>
      </c>
      <c r="D190" s="39" t="s">
        <v>70</v>
      </c>
      <c r="E190" s="39" t="s">
        <v>2188</v>
      </c>
      <c r="F190" s="40" t="s">
        <v>1843</v>
      </c>
      <c r="G190" s="41"/>
      <c r="H190" s="46"/>
    </row>
    <row r="191" spans="1:8" ht="75">
      <c r="A191" s="39" t="s">
        <v>1207</v>
      </c>
      <c r="B191" s="49" t="s">
        <v>2165</v>
      </c>
      <c r="C191" s="39" t="s">
        <v>1209</v>
      </c>
      <c r="D191" s="39" t="s">
        <v>1210</v>
      </c>
      <c r="E191" s="38" t="s">
        <v>2189</v>
      </c>
      <c r="F191" s="40" t="s">
        <v>1843</v>
      </c>
      <c r="G191" s="41"/>
      <c r="H191" s="46"/>
    </row>
    <row r="192" spans="1:8" ht="75">
      <c r="A192" s="39" t="s">
        <v>1161</v>
      </c>
      <c r="B192" s="49" t="s">
        <v>2165</v>
      </c>
      <c r="C192" s="39" t="s">
        <v>1163</v>
      </c>
      <c r="D192" s="39" t="s">
        <v>1164</v>
      </c>
      <c r="E192" s="38" t="s">
        <v>2190</v>
      </c>
      <c r="F192" s="40" t="s">
        <v>1843</v>
      </c>
      <c r="G192" s="41"/>
      <c r="H192" s="46"/>
    </row>
    <row r="193" spans="1:8" ht="75">
      <c r="A193" s="39" t="s">
        <v>744</v>
      </c>
      <c r="B193" s="49" t="s">
        <v>2165</v>
      </c>
      <c r="C193" s="39" t="s">
        <v>2191</v>
      </c>
      <c r="D193" s="39" t="s">
        <v>747</v>
      </c>
      <c r="E193" s="38" t="s">
        <v>2192</v>
      </c>
      <c r="F193" s="40" t="s">
        <v>1843</v>
      </c>
      <c r="G193" s="43"/>
      <c r="H193" s="44"/>
    </row>
    <row r="194" spans="1:8" ht="75">
      <c r="A194" s="39" t="s">
        <v>1063</v>
      </c>
      <c r="B194" s="49" t="s">
        <v>2165</v>
      </c>
      <c r="C194" s="39" t="s">
        <v>1065</v>
      </c>
      <c r="D194" s="39" t="s">
        <v>1066</v>
      </c>
      <c r="E194" s="38" t="s">
        <v>2193</v>
      </c>
      <c r="F194" s="40" t="s">
        <v>1843</v>
      </c>
      <c r="G194" s="43"/>
      <c r="H194" s="44"/>
    </row>
    <row r="195" spans="1:8" ht="45">
      <c r="A195" s="39" t="s">
        <v>1006</v>
      </c>
      <c r="B195" s="49" t="s">
        <v>2165</v>
      </c>
      <c r="C195" s="39" t="s">
        <v>1008</v>
      </c>
      <c r="D195" s="39" t="s">
        <v>1009</v>
      </c>
      <c r="E195" s="38" t="s">
        <v>2194</v>
      </c>
      <c r="F195" s="40" t="s">
        <v>1843</v>
      </c>
      <c r="G195" s="43"/>
      <c r="H195" s="44"/>
    </row>
    <row r="196" spans="1:8" ht="45">
      <c r="A196" s="39" t="s">
        <v>1019</v>
      </c>
      <c r="B196" s="49" t="s">
        <v>2165</v>
      </c>
      <c r="C196" s="39" t="s">
        <v>1021</v>
      </c>
      <c r="D196" s="39" t="s">
        <v>1022</v>
      </c>
      <c r="E196" s="38" t="s">
        <v>2195</v>
      </c>
      <c r="F196" s="40" t="s">
        <v>1843</v>
      </c>
      <c r="G196" s="43"/>
      <c r="H196" s="44"/>
    </row>
    <row r="197" spans="1:8" ht="75">
      <c r="A197" s="49" t="s">
        <v>761</v>
      </c>
      <c r="B197" s="49" t="s">
        <v>2165</v>
      </c>
      <c r="C197" s="49" t="s">
        <v>763</v>
      </c>
      <c r="D197" s="49" t="s">
        <v>764</v>
      </c>
      <c r="E197" s="52" t="s">
        <v>2196</v>
      </c>
      <c r="F197" s="40" t="s">
        <v>1843</v>
      </c>
      <c r="G197" s="43"/>
      <c r="H197" s="44"/>
    </row>
    <row r="198" spans="1:8" ht="60">
      <c r="A198" s="48" t="s">
        <v>2197</v>
      </c>
      <c r="B198" s="57" t="s">
        <v>1841</v>
      </c>
      <c r="C198" s="57" t="s">
        <v>254</v>
      </c>
      <c r="D198" s="48" t="s">
        <v>255</v>
      </c>
      <c r="E198" s="48" t="s">
        <v>2198</v>
      </c>
      <c r="F198" s="40" t="s">
        <v>1843</v>
      </c>
      <c r="G198" s="43"/>
      <c r="H198" s="44"/>
    </row>
    <row r="199" spans="1:8" ht="75">
      <c r="A199" s="39" t="s">
        <v>2199</v>
      </c>
      <c r="B199" s="49" t="s">
        <v>2200</v>
      </c>
      <c r="C199" s="38" t="s">
        <v>260</v>
      </c>
      <c r="D199" s="39" t="s">
        <v>261</v>
      </c>
      <c r="E199" s="39" t="s">
        <v>2201</v>
      </c>
      <c r="F199" s="40" t="s">
        <v>1843</v>
      </c>
      <c r="G199" s="41"/>
      <c r="H199" s="46"/>
    </row>
    <row r="200" spans="1:8" ht="45">
      <c r="A200" s="39" t="s">
        <v>2202</v>
      </c>
      <c r="B200" s="49" t="s">
        <v>2200</v>
      </c>
      <c r="C200" s="38" t="s">
        <v>2203</v>
      </c>
      <c r="D200" s="39" t="s">
        <v>2204</v>
      </c>
      <c r="E200" s="39" t="s">
        <v>2205</v>
      </c>
      <c r="F200" s="40" t="s">
        <v>1843</v>
      </c>
      <c r="G200" s="43"/>
      <c r="H200" s="44"/>
    </row>
  </sheetData>
  <conditionalFormatting sqref="F2:F200">
    <cfRule type="cellIs" dxfId="2" priority="2" stopIfTrue="1" operator="equal">
      <formula>"Approved"</formula>
    </cfRule>
  </conditionalFormatting>
  <conditionalFormatting sqref="F2:F200">
    <cfRule type="cellIs" dxfId="1" priority="1" stopIfTrue="1" operator="equal">
      <formula>"Ongoing"</formula>
    </cfRule>
  </conditionalFormatting>
  <conditionalFormatting sqref="F2:F200">
    <cfRule type="cellIs" dxfId="0" priority="3" stopIfTrue="1" operator="equal">
      <formula>"Pending Approval"</formula>
    </cfRule>
  </conditionalFormatting>
  <dataValidations count="6">
    <dataValidation type="list" allowBlank="1" showInputMessage="1" showErrorMessage="1" sqref="F2:F5 F7:F15 F17:F25 F27:F38 F40:F46 F48:F58 F60:F68 F70:F76 F79:F85 F87:F93 F95:F102 F104:F114 F116:F132 F134:F148 F150:F164 F166:F172 F174:F178 F180:F182 F184:F200">
      <formula1>"Removed,Pending,Ongoing,Pending approval,Reviewed and Pending Approval,Approved"</formula1>
    </dataValidation>
    <dataValidation type="list" allowBlank="1" showInputMessage="1" showErrorMessage="1" sqref="F6 F47 F94 F115 F173 F179 F183">
      <formula1>"Removed,Pending,Ongoing,Pending approval,Approved"</formula1>
    </dataValidation>
    <dataValidation type="list" allowBlank="1" showInputMessage="1" showErrorMessage="1" sqref="F16">
      <formula1>"Pending,Ongoing,Pending approval,Reviewed and Pending Approval,Approved"</formula1>
    </dataValidation>
    <dataValidation type="list" allowBlank="1" showInputMessage="1" showErrorMessage="1" sqref="F26 F69 F78 F86">
      <formula1>"Removed,Ongoing,Pending approval,Approved"</formula1>
    </dataValidation>
    <dataValidation type="list" allowBlank="1" showInputMessage="1" showErrorMessage="1" sqref="F59 F103 F133 F149">
      <formula1>#REF!</formula1>
    </dataValidation>
    <dataValidation type="list" allowBlank="1" showInputMessage="1" showErrorMessage="1" sqref="F77">
      <formula1>"Ongoing,Pending approval,Approved,Removed"</formula1>
    </dataValidation>
  </dataValidations>
  <hyperlinks>
    <hyperlink ref="H2" r:id="rId1"/>
    <hyperlink ref="H17" r:id="rId2"/>
    <hyperlink ref="H37" r:id="rId3"/>
    <hyperlink ref="H57" r:id="rId4"/>
    <hyperlink ref="H79" r:id="rId5"/>
    <hyperlink ref="H99" r:id="rId6"/>
    <hyperlink ref="H102" r:id="rId7"/>
    <hyperlink ref="H131" r:id="rId8"/>
    <hyperlink ref="H147" r:id="rId9"/>
    <hyperlink ref="H163" r:id="rId10"/>
  </hyperlinks>
  <pageMargins left="0.70000000000000007" right="0.70000000000000007" top="0.75" bottom="0.75" header="0.30000000000000004" footer="0.30000000000000004"/>
  <pageSetup paperSize="0" fitToWidth="0" fitToHeight="0" orientation="portrait" horizontalDpi="0" verticalDpi="0" copie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86"/>
  <sheetViews>
    <sheetView workbookViewId="0"/>
  </sheetViews>
  <sheetFormatPr baseColWidth="10" defaultRowHeight="15.75" customHeight="1"/>
  <cols>
    <col min="1" max="1" width="108.375" customWidth="1"/>
    <col min="2" max="2" width="43.25" customWidth="1"/>
    <col min="3" max="3" width="15.75" customWidth="1"/>
    <col min="4" max="4" width="21.25" customWidth="1"/>
    <col min="5" max="5" width="15" customWidth="1"/>
    <col min="6" max="6" width="24" customWidth="1"/>
    <col min="7" max="13" width="15" customWidth="1"/>
    <col min="14" max="14" width="18.875" customWidth="1"/>
    <col min="15" max="1023" width="15" customWidth="1"/>
    <col min="1024" max="1024" width="11" customWidth="1"/>
  </cols>
  <sheetData>
    <row r="1" spans="1:8" ht="14.25">
      <c r="A1" s="65"/>
      <c r="B1" t="str">
        <f>'ePO-Glossary'!B3</f>
        <v>Abnormally low tenders</v>
      </c>
      <c r="C1">
        <f>ROW('ePO-Glossary'!B3)</f>
        <v>3</v>
      </c>
      <c r="D1" s="65"/>
      <c r="F1" s="66"/>
    </row>
    <row r="2" spans="1:8" ht="14.25">
      <c r="A2" s="65"/>
      <c r="B2" t="str">
        <f>'ePO-Glossary'!B4</f>
        <v>Abnormally low tenders</v>
      </c>
      <c r="C2">
        <f>ROW('ePO-Glossary'!B4)</f>
        <v>4</v>
      </c>
      <c r="D2" s="65"/>
      <c r="F2" s="66"/>
    </row>
    <row r="3" spans="1:8" ht="14.25">
      <c r="A3" s="65"/>
      <c r="B3" t="str">
        <f>'ePO-Glossary'!B5</f>
        <v>Abnormally low tenders</v>
      </c>
      <c r="C3">
        <f>ROW('ePO-Glossary'!B5)</f>
        <v>5</v>
      </c>
      <c r="D3" s="65"/>
      <c r="F3" s="66"/>
    </row>
    <row r="4" spans="1:8" ht="14.25">
      <c r="A4" s="65"/>
      <c r="B4" t="str">
        <f>'ePO-Glossary'!B6</f>
        <v>Abnormally low tenders</v>
      </c>
      <c r="C4">
        <f>ROW('ePO-Glossary'!B6)</f>
        <v>6</v>
      </c>
      <c r="D4" s="65"/>
      <c r="F4" s="66"/>
    </row>
    <row r="5" spans="1:8" ht="14.25">
      <c r="A5" s="65"/>
      <c r="B5" t="str">
        <f>'ePO-Glossary'!B7</f>
        <v>Abnormally low tenders</v>
      </c>
      <c r="C5">
        <f>ROW('ePO-Glossary'!B7)</f>
        <v>7</v>
      </c>
      <c r="D5" s="65"/>
      <c r="F5" s="66"/>
    </row>
    <row r="6" spans="1:8" ht="14.25">
      <c r="A6" s="67" t="s">
        <v>2206</v>
      </c>
      <c r="B6" t="str">
        <f>'ePO-Glossary'!B8</f>
        <v>Accelerated Procedure</v>
      </c>
      <c r="C6">
        <f>ROW('ePO-Glossary'!B8)</f>
        <v>8</v>
      </c>
      <c r="D6" s="65"/>
      <c r="F6" s="66"/>
    </row>
    <row r="7" spans="1:8" ht="14.25">
      <c r="A7" s="67" t="s">
        <v>2207</v>
      </c>
      <c r="D7" s="68" t="str">
        <f ca="1">IFERROR(__xludf.dummyfunction("ArrayFormula(QUERY(B1:C1004,""select B, max(C) group by B order by B"",0))"),"")</f>
        <v/>
      </c>
      <c r="E7" t="s">
        <v>2208</v>
      </c>
      <c r="F7" s="69" t="str">
        <f ca="1">IFERROR(__xludf.dummyfunction("ArrayFormula(QUERY(B1:C1004,""select B, min(C) group by B order by B"",0))"),"")</f>
        <v/>
      </c>
      <c r="G7" t="s">
        <v>2209</v>
      </c>
    </row>
    <row r="8" spans="1:8" ht="14.25">
      <c r="B8" t="str">
        <f>'ePO-Glossary'!B9</f>
        <v>Accelerated Procedure</v>
      </c>
      <c r="C8">
        <f>ROW('ePO-Glossary'!B9)</f>
        <v>9</v>
      </c>
      <c r="H8" s="70" t="e">
        <f t="shared" ref="H8:H39" ca="1" si="0">concat(concat("https://docs.google.com/spreadsheets/d/1zw9aR8GDIDUiTDtSznMxDlZQEAGb8uNzib9KBZLf5yE/edit#gid=0&amp;range=A",G8),concat(":X",E8))</f>
        <v>#NAME?</v>
      </c>
    </row>
    <row r="9" spans="1:8" ht="14.25">
      <c r="B9" t="str">
        <f>'ePO-Glossary'!B10</f>
        <v>Accelerated Procedure</v>
      </c>
      <c r="C9">
        <f>ROW('ePO-Glossary'!B10)</f>
        <v>10</v>
      </c>
      <c r="D9" t="s">
        <v>31</v>
      </c>
      <c r="E9">
        <v>7</v>
      </c>
      <c r="F9" t="s">
        <v>31</v>
      </c>
      <c r="G9">
        <v>3</v>
      </c>
      <c r="H9" s="70" t="e">
        <f t="shared" ca="1" si="0"/>
        <v>#NAME?</v>
      </c>
    </row>
    <row r="10" spans="1:8" ht="14.25">
      <c r="B10" t="str">
        <f>'ePO-Glossary'!B12</f>
        <v>Accelerated Procedure Justification</v>
      </c>
      <c r="C10">
        <f>ROW('ePO-Glossary'!B12)</f>
        <v>12</v>
      </c>
      <c r="D10" t="s">
        <v>47</v>
      </c>
      <c r="E10">
        <v>11</v>
      </c>
      <c r="F10" t="s">
        <v>47</v>
      </c>
      <c r="G10">
        <v>8</v>
      </c>
      <c r="H10" s="70" t="e">
        <f t="shared" ca="1" si="0"/>
        <v>#NAME?</v>
      </c>
    </row>
    <row r="11" spans="1:8" ht="14.25">
      <c r="B11" t="str">
        <f>'ePO-Glossary'!B11</f>
        <v>Accelerated Procedure Justification</v>
      </c>
      <c r="C11">
        <f>ROW('ePO-Glossary'!B11)</f>
        <v>11</v>
      </c>
      <c r="D11" t="s">
        <v>59</v>
      </c>
      <c r="E11">
        <v>14</v>
      </c>
      <c r="F11" t="s">
        <v>59</v>
      </c>
      <c r="G11">
        <v>12</v>
      </c>
      <c r="H11" s="70" t="e">
        <f t="shared" ca="1" si="0"/>
        <v>#NAME?</v>
      </c>
    </row>
    <row r="12" spans="1:8" ht="14.25">
      <c r="B12" t="str">
        <f>'ePO-Glossary'!B13</f>
        <v>Accelerated Procedure Justification</v>
      </c>
      <c r="C12">
        <f>ROW('ePO-Glossary'!B13)</f>
        <v>13</v>
      </c>
      <c r="D12" t="s">
        <v>69</v>
      </c>
      <c r="E12">
        <v>16</v>
      </c>
      <c r="F12" t="s">
        <v>69</v>
      </c>
      <c r="G12">
        <v>15</v>
      </c>
      <c r="H12" s="70" t="e">
        <f t="shared" ca="1" si="0"/>
        <v>#NAME?</v>
      </c>
    </row>
    <row r="13" spans="1:8" ht="14.25">
      <c r="B13" t="str">
        <f>'ePO-Glossary'!B14</f>
        <v>Acces Tool</v>
      </c>
      <c r="C13">
        <f>ROW('ePO-Glossary'!B14)</f>
        <v>14</v>
      </c>
      <c r="D13" t="s">
        <v>76</v>
      </c>
      <c r="E13">
        <v>18</v>
      </c>
      <c r="F13" t="s">
        <v>76</v>
      </c>
      <c r="G13">
        <v>18</v>
      </c>
      <c r="H13" s="70" t="e">
        <f t="shared" ca="1" si="0"/>
        <v>#NAME?</v>
      </c>
    </row>
    <row r="14" spans="1:8" ht="14.25">
      <c r="B14" t="str">
        <f>'ePO-Glossary'!B15</f>
        <v>Acces Tool</v>
      </c>
      <c r="C14">
        <f>ROW('ePO-Glossary'!B15)</f>
        <v>15</v>
      </c>
      <c r="D14" t="s">
        <v>81</v>
      </c>
      <c r="E14">
        <v>22</v>
      </c>
      <c r="F14" t="s">
        <v>81</v>
      </c>
      <c r="G14">
        <v>19</v>
      </c>
      <c r="H14" s="70" t="e">
        <f t="shared" ca="1" si="0"/>
        <v>#NAME?</v>
      </c>
    </row>
    <row r="15" spans="1:8" ht="14.25">
      <c r="B15" t="str">
        <f>'ePO-Glossary'!B17</f>
        <v>Added Category Buyer In Framework Agreement</v>
      </c>
      <c r="C15">
        <f>ROW('ePO-Glossary'!B17)</f>
        <v>17</v>
      </c>
      <c r="D15" t="s">
        <v>88</v>
      </c>
      <c r="E15">
        <v>33</v>
      </c>
      <c r="F15" t="s">
        <v>88</v>
      </c>
      <c r="G15">
        <v>23</v>
      </c>
      <c r="H15" s="70" t="e">
        <f t="shared" ca="1" si="0"/>
        <v>#NAME?</v>
      </c>
    </row>
    <row r="16" spans="1:8" ht="14.25">
      <c r="B16" t="str">
        <f>'ePO-Glossary'!B18</f>
        <v>Additional Information</v>
      </c>
      <c r="C16">
        <f>ROW('ePO-Glossary'!B18)</f>
        <v>18</v>
      </c>
      <c r="D16" t="s">
        <v>113</v>
      </c>
      <c r="E16">
        <v>38</v>
      </c>
      <c r="F16" t="s">
        <v>113</v>
      </c>
      <c r="G16">
        <v>34</v>
      </c>
      <c r="H16" s="70" t="e">
        <f t="shared" ca="1" si="0"/>
        <v>#NAME?</v>
      </c>
    </row>
    <row r="17" spans="2:8" ht="14.25">
      <c r="B17" t="str">
        <f>'ePO-Glossary'!B19</f>
        <v>Additional Information</v>
      </c>
      <c r="C17">
        <f>ROW('ePO-Glossary'!B19)</f>
        <v>19</v>
      </c>
      <c r="D17" t="s">
        <v>121</v>
      </c>
      <c r="E17">
        <v>39</v>
      </c>
      <c r="F17" t="s">
        <v>121</v>
      </c>
      <c r="G17">
        <v>39</v>
      </c>
      <c r="H17" s="70" t="e">
        <f t="shared" ca="1" si="0"/>
        <v>#NAME?</v>
      </c>
    </row>
    <row r="18" spans="2:8" ht="14.25">
      <c r="B18" t="str">
        <f>'ePO-Glossary'!B20</f>
        <v>Additional Information</v>
      </c>
      <c r="C18">
        <f>ROW('ePO-Glossary'!B20)</f>
        <v>20</v>
      </c>
      <c r="D18" t="s">
        <v>125</v>
      </c>
      <c r="E18">
        <v>44</v>
      </c>
      <c r="F18" t="s">
        <v>125</v>
      </c>
      <c r="G18">
        <v>40</v>
      </c>
      <c r="H18" s="70" t="e">
        <f t="shared" ca="1" si="0"/>
        <v>#NAME?</v>
      </c>
    </row>
    <row r="19" spans="2:8" ht="14.25">
      <c r="B19" t="str">
        <f>'ePO-Glossary'!B21</f>
        <v>Additional Information</v>
      </c>
      <c r="C19">
        <f>ROW('ePO-Glossary'!B21)</f>
        <v>21</v>
      </c>
      <c r="D19" t="s">
        <v>136</v>
      </c>
      <c r="E19">
        <v>46</v>
      </c>
      <c r="F19" t="s">
        <v>136</v>
      </c>
      <c r="G19">
        <v>45</v>
      </c>
      <c r="H19" s="70" t="e">
        <f t="shared" ca="1" si="0"/>
        <v>#NAME?</v>
      </c>
    </row>
    <row r="20" spans="2:8" ht="14.25">
      <c r="B20" t="str">
        <f>'ePO-Glossary'!B22</f>
        <v>Award Criterion</v>
      </c>
      <c r="C20">
        <f>ROW('ePO-Glossary'!B22)</f>
        <v>22</v>
      </c>
      <c r="D20" t="s">
        <v>143</v>
      </c>
      <c r="E20">
        <v>48</v>
      </c>
      <c r="F20" t="s">
        <v>143</v>
      </c>
      <c r="G20">
        <v>47</v>
      </c>
      <c r="H20" s="70" t="e">
        <f t="shared" ca="1" si="0"/>
        <v>#NAME?</v>
      </c>
    </row>
    <row r="21" spans="2:8" ht="14.25">
      <c r="B21" t="str">
        <f>'ePO-Glossary'!B23</f>
        <v>Award Criterion</v>
      </c>
      <c r="C21">
        <f>ROW('ePO-Glossary'!B23)</f>
        <v>23</v>
      </c>
      <c r="D21" t="s">
        <v>149</v>
      </c>
      <c r="E21">
        <v>51</v>
      </c>
      <c r="F21" t="s">
        <v>149</v>
      </c>
      <c r="G21">
        <v>49</v>
      </c>
      <c r="H21" s="70" t="e">
        <f t="shared" ca="1" si="0"/>
        <v>#NAME?</v>
      </c>
    </row>
    <row r="22" spans="2:8" ht="14.25">
      <c r="B22" t="str">
        <f>'ePO-Glossary'!B24</f>
        <v>Award Criterion</v>
      </c>
      <c r="C22">
        <f>ROW('ePO-Glossary'!B24)</f>
        <v>24</v>
      </c>
      <c r="D22" t="s">
        <v>157</v>
      </c>
      <c r="E22">
        <v>69</v>
      </c>
      <c r="F22" t="s">
        <v>157</v>
      </c>
      <c r="G22">
        <v>52</v>
      </c>
      <c r="H22" s="70" t="e">
        <f t="shared" ca="1" si="0"/>
        <v>#NAME?</v>
      </c>
    </row>
    <row r="23" spans="2:8" ht="14.25">
      <c r="B23" t="str">
        <f>'ePO-Glossary'!B25</f>
        <v>Award Criterion</v>
      </c>
      <c r="C23">
        <f>ROW('ePO-Glossary'!B25)</f>
        <v>25</v>
      </c>
      <c r="D23" t="s">
        <v>197</v>
      </c>
      <c r="E23">
        <v>73</v>
      </c>
      <c r="F23" t="s">
        <v>197</v>
      </c>
      <c r="G23">
        <v>70</v>
      </c>
      <c r="H23" s="70" t="e">
        <f t="shared" ca="1" si="0"/>
        <v>#NAME?</v>
      </c>
    </row>
    <row r="24" spans="2:8" ht="14.25">
      <c r="B24" t="str">
        <f>'ePO-Glossary'!B26</f>
        <v>Award Criterion</v>
      </c>
      <c r="C24">
        <f>ROW('ePO-Glossary'!B26)</f>
        <v>26</v>
      </c>
      <c r="D24" t="s">
        <v>205</v>
      </c>
      <c r="E24">
        <v>78</v>
      </c>
      <c r="F24" t="s">
        <v>205</v>
      </c>
      <c r="G24">
        <v>74</v>
      </c>
      <c r="H24" s="70" t="e">
        <f t="shared" ca="1" si="0"/>
        <v>#NAME?</v>
      </c>
    </row>
    <row r="25" spans="2:8" ht="14.25">
      <c r="B25" t="str">
        <f>'ePO-Glossary'!B27</f>
        <v>Award Criterion</v>
      </c>
      <c r="C25">
        <f>ROW('ePO-Glossary'!B27)</f>
        <v>27</v>
      </c>
      <c r="D25" t="s">
        <v>215</v>
      </c>
      <c r="E25">
        <v>81</v>
      </c>
      <c r="F25" t="s">
        <v>215</v>
      </c>
      <c r="G25">
        <v>79</v>
      </c>
      <c r="H25" s="70" t="e">
        <f t="shared" ca="1" si="0"/>
        <v>#NAME?</v>
      </c>
    </row>
    <row r="26" spans="2:8" ht="14.25">
      <c r="B26" t="str">
        <f>'ePO-Glossary'!B28</f>
        <v>Award Criterion</v>
      </c>
      <c r="C26">
        <f>ROW('ePO-Glossary'!B28)</f>
        <v>28</v>
      </c>
      <c r="D26" t="s">
        <v>222</v>
      </c>
      <c r="E26">
        <v>84</v>
      </c>
      <c r="F26" t="s">
        <v>222</v>
      </c>
      <c r="G26">
        <v>82</v>
      </c>
      <c r="H26" s="70" t="e">
        <f t="shared" ca="1" si="0"/>
        <v>#NAME?</v>
      </c>
    </row>
    <row r="27" spans="2:8" ht="14.25">
      <c r="B27" t="str">
        <f>'ePO-Glossary'!B29</f>
        <v>Award Criterion</v>
      </c>
      <c r="C27">
        <f>ROW('ePO-Glossary'!B29)</f>
        <v>29</v>
      </c>
      <c r="D27" t="s">
        <v>228</v>
      </c>
      <c r="E27">
        <v>88</v>
      </c>
      <c r="F27" t="s">
        <v>228</v>
      </c>
      <c r="G27">
        <v>85</v>
      </c>
      <c r="H27" s="70" t="e">
        <f t="shared" ca="1" si="0"/>
        <v>#NAME?</v>
      </c>
    </row>
    <row r="28" spans="2:8" ht="14.25">
      <c r="B28" t="str">
        <f>'ePO-Glossary'!B30</f>
        <v>Award Criterion</v>
      </c>
      <c r="C28">
        <f>ROW('ePO-Glossary'!B30)</f>
        <v>30</v>
      </c>
      <c r="D28" t="s">
        <v>238</v>
      </c>
      <c r="E28">
        <v>93</v>
      </c>
      <c r="F28" t="s">
        <v>238</v>
      </c>
      <c r="G28">
        <v>89</v>
      </c>
      <c r="H28" s="70" t="e">
        <f t="shared" ca="1" si="0"/>
        <v>#NAME?</v>
      </c>
    </row>
    <row r="29" spans="2:8" ht="14.25">
      <c r="B29" t="str">
        <f>'ePO-Glossary'!B31</f>
        <v>Award Criterion</v>
      </c>
      <c r="C29">
        <f>ROW('ePO-Glossary'!B31)</f>
        <v>31</v>
      </c>
      <c r="D29" t="s">
        <v>247</v>
      </c>
      <c r="E29">
        <v>96</v>
      </c>
      <c r="F29" t="s">
        <v>247</v>
      </c>
      <c r="G29">
        <v>94</v>
      </c>
      <c r="H29" s="70" t="e">
        <f t="shared" ca="1" si="0"/>
        <v>#NAME?</v>
      </c>
    </row>
    <row r="30" spans="2:8" ht="14.25">
      <c r="B30" t="str">
        <f>'ePO-Glossary'!B32</f>
        <v>Award Criterion</v>
      </c>
      <c r="C30">
        <f>ROW('ePO-Glossary'!B32)</f>
        <v>32</v>
      </c>
      <c r="D30" t="s">
        <v>254</v>
      </c>
      <c r="E30">
        <v>98</v>
      </c>
      <c r="F30" t="s">
        <v>254</v>
      </c>
      <c r="G30">
        <v>97</v>
      </c>
      <c r="H30" s="70" t="e">
        <f t="shared" ca="1" si="0"/>
        <v>#NAME?</v>
      </c>
    </row>
    <row r="31" spans="2:8" ht="14.25">
      <c r="B31" t="str">
        <f>'ePO-Glossary'!B33</f>
        <v>Award Criterion Type</v>
      </c>
      <c r="C31">
        <f>ROW('ePO-Glossary'!B33)</f>
        <v>33</v>
      </c>
      <c r="D31" t="s">
        <v>260</v>
      </c>
      <c r="E31">
        <v>100</v>
      </c>
      <c r="F31" t="s">
        <v>260</v>
      </c>
      <c r="G31">
        <v>99</v>
      </c>
      <c r="H31" s="70" t="e">
        <f t="shared" ca="1" si="0"/>
        <v>#NAME?</v>
      </c>
    </row>
    <row r="32" spans="2:8" ht="14.25">
      <c r="B32" t="str">
        <f>'ePO-Glossary'!B34</f>
        <v>Award Criterion Type</v>
      </c>
      <c r="C32">
        <f>ROW('ePO-Glossary'!B34)</f>
        <v>34</v>
      </c>
      <c r="D32" t="s">
        <v>266</v>
      </c>
      <c r="E32">
        <v>106</v>
      </c>
      <c r="F32" t="s">
        <v>266</v>
      </c>
      <c r="G32">
        <v>101</v>
      </c>
      <c r="H32" s="70" t="e">
        <f t="shared" ca="1" si="0"/>
        <v>#NAME?</v>
      </c>
    </row>
    <row r="33" spans="2:8" ht="14.25">
      <c r="B33" t="str">
        <f>'ePO-Glossary'!B35</f>
        <v>Award Criterion Type</v>
      </c>
      <c r="C33">
        <f>ROW('ePO-Glossary'!B35)</f>
        <v>35</v>
      </c>
      <c r="D33" t="s">
        <v>278</v>
      </c>
      <c r="E33">
        <v>112</v>
      </c>
      <c r="F33" t="s">
        <v>278</v>
      </c>
      <c r="G33">
        <v>107</v>
      </c>
      <c r="H33" s="70" t="e">
        <f t="shared" ca="1" si="0"/>
        <v>#NAME?</v>
      </c>
    </row>
    <row r="34" spans="2:8" ht="14.25">
      <c r="B34" t="str">
        <f>'ePO-Glossary'!B36</f>
        <v>Award Criterion Type</v>
      </c>
      <c r="C34">
        <f>ROW('ePO-Glossary'!B36)</f>
        <v>36</v>
      </c>
      <c r="D34" t="s">
        <v>292</v>
      </c>
      <c r="E34">
        <v>115</v>
      </c>
      <c r="F34" t="s">
        <v>292</v>
      </c>
      <c r="G34">
        <v>113</v>
      </c>
      <c r="H34" s="70" t="e">
        <f t="shared" ca="1" si="0"/>
        <v>#NAME?</v>
      </c>
    </row>
    <row r="35" spans="2:8" ht="14.25">
      <c r="B35" t="str">
        <f>'ePO-Glossary'!B37</f>
        <v>Award Criterion Type</v>
      </c>
      <c r="C35">
        <f>ROW('ePO-Glossary'!B37)</f>
        <v>37</v>
      </c>
      <c r="D35" t="s">
        <v>299</v>
      </c>
      <c r="E35">
        <v>118</v>
      </c>
      <c r="F35" t="s">
        <v>299</v>
      </c>
      <c r="G35">
        <v>116</v>
      </c>
      <c r="H35" s="70" t="e">
        <f t="shared" ca="1" si="0"/>
        <v>#NAME?</v>
      </c>
    </row>
    <row r="36" spans="2:8" ht="14.25">
      <c r="B36" t="str">
        <f>'ePO-Glossary'!B38</f>
        <v>Award Date Scheduled</v>
      </c>
      <c r="C36">
        <f>ROW('ePO-Glossary'!B38)</f>
        <v>38</v>
      </c>
      <c r="D36" t="s">
        <v>308</v>
      </c>
      <c r="E36">
        <v>119</v>
      </c>
      <c r="F36" t="s">
        <v>308</v>
      </c>
      <c r="G36">
        <v>119</v>
      </c>
      <c r="H36" s="70" t="e">
        <f t="shared" ca="1" si="0"/>
        <v>#NAME?</v>
      </c>
    </row>
    <row r="37" spans="2:8" ht="14.25">
      <c r="B37" t="str">
        <f>'ePO-Glossary'!B39</f>
        <v>Awarded Contract</v>
      </c>
      <c r="C37">
        <f>ROW('ePO-Glossary'!B39)</f>
        <v>39</v>
      </c>
      <c r="D37" t="s">
        <v>312</v>
      </c>
      <c r="E37">
        <v>121</v>
      </c>
      <c r="F37" t="s">
        <v>312</v>
      </c>
      <c r="G37">
        <v>120</v>
      </c>
      <c r="H37" s="70" t="e">
        <f t="shared" ca="1" si="0"/>
        <v>#NAME?</v>
      </c>
    </row>
    <row r="38" spans="2:8" ht="14.25">
      <c r="B38" t="str">
        <f>'ePO-Glossary'!B40</f>
        <v>Awarded Contract</v>
      </c>
      <c r="C38">
        <f>ROW('ePO-Glossary'!B40)</f>
        <v>40</v>
      </c>
      <c r="D38" t="s">
        <v>316</v>
      </c>
      <c r="E38">
        <v>126</v>
      </c>
      <c r="F38" t="s">
        <v>316</v>
      </c>
      <c r="G38">
        <v>122</v>
      </c>
      <c r="H38" s="70" t="e">
        <f t="shared" ca="1" si="0"/>
        <v>#NAME?</v>
      </c>
    </row>
    <row r="39" spans="2:8" ht="14.25">
      <c r="B39" t="str">
        <f>'ePO-Glossary'!B41</f>
        <v>Awarded Contract</v>
      </c>
      <c r="C39">
        <f>ROW('ePO-Glossary'!B41)</f>
        <v>41</v>
      </c>
      <c r="D39" t="s">
        <v>326</v>
      </c>
      <c r="E39">
        <v>128</v>
      </c>
      <c r="F39" t="s">
        <v>326</v>
      </c>
      <c r="G39">
        <v>127</v>
      </c>
      <c r="H39" s="70" t="e">
        <f t="shared" ca="1" si="0"/>
        <v>#NAME?</v>
      </c>
    </row>
    <row r="40" spans="2:8" ht="14.25">
      <c r="B40" t="str">
        <f>'ePO-Glossary'!B42</f>
        <v>Awarded Contract</v>
      </c>
      <c r="C40">
        <f>ROW('ePO-Glossary'!B42)</f>
        <v>42</v>
      </c>
      <c r="D40" t="s">
        <v>331</v>
      </c>
      <c r="E40">
        <v>131</v>
      </c>
      <c r="F40" t="s">
        <v>331</v>
      </c>
      <c r="G40">
        <v>129</v>
      </c>
      <c r="H40" s="70" t="e">
        <f t="shared" ref="H40:H71" ca="1" si="1">concat(concat("https://docs.google.com/spreadsheets/d/1zw9aR8GDIDUiTDtSznMxDlZQEAGb8uNzib9KBZLf5yE/edit#gid=0&amp;range=A",G40),concat(":X",E40))</f>
        <v>#NAME?</v>
      </c>
    </row>
    <row r="41" spans="2:8" ht="14.25">
      <c r="B41" t="str">
        <f>'ePO-Glossary'!B43</f>
        <v>Awarded Contract</v>
      </c>
      <c r="C41">
        <f>ROW('ePO-Glossary'!B43)</f>
        <v>43</v>
      </c>
      <c r="D41" t="s">
        <v>337</v>
      </c>
      <c r="E41">
        <v>136</v>
      </c>
      <c r="F41" t="s">
        <v>337</v>
      </c>
      <c r="G41">
        <v>132</v>
      </c>
      <c r="H41" s="70" t="e">
        <f t="shared" ca="1" si="1"/>
        <v>#NAME?</v>
      </c>
    </row>
    <row r="42" spans="2:8" ht="14.25">
      <c r="B42" t="str">
        <f>'ePO-Glossary'!B44</f>
        <v>Awarded To Group</v>
      </c>
      <c r="C42">
        <f>ROW('ePO-Glossary'!B44)</f>
        <v>44</v>
      </c>
      <c r="D42" t="s">
        <v>345</v>
      </c>
      <c r="E42">
        <v>138</v>
      </c>
      <c r="F42" t="s">
        <v>345</v>
      </c>
      <c r="G42">
        <v>137</v>
      </c>
      <c r="H42" s="70" t="e">
        <f t="shared" ca="1" si="1"/>
        <v>#NAME?</v>
      </c>
    </row>
    <row r="43" spans="2:8" ht="14.25">
      <c r="B43" t="str">
        <f>'ePO-Glossary'!B45</f>
        <v>Awarded To Group</v>
      </c>
      <c r="C43">
        <f>ROW('ePO-Glossary'!B45)</f>
        <v>45</v>
      </c>
      <c r="D43" t="s">
        <v>353</v>
      </c>
      <c r="E43">
        <v>140</v>
      </c>
      <c r="F43" t="s">
        <v>353</v>
      </c>
      <c r="G43">
        <v>139</v>
      </c>
      <c r="H43" s="70" t="e">
        <f t="shared" ca="1" si="1"/>
        <v>#NAME?</v>
      </c>
    </row>
    <row r="44" spans="2:8" ht="14.25">
      <c r="B44" t="str">
        <f>'ePO-Glossary'!B46</f>
        <v>Awarded To SME</v>
      </c>
      <c r="C44">
        <f>ROW('ePO-Glossary'!B46)</f>
        <v>46</v>
      </c>
      <c r="D44" t="s">
        <v>358</v>
      </c>
      <c r="E44">
        <v>144</v>
      </c>
      <c r="F44" t="s">
        <v>358</v>
      </c>
      <c r="G44">
        <v>141</v>
      </c>
      <c r="H44" s="70" t="e">
        <f t="shared" ca="1" si="1"/>
        <v>#NAME?</v>
      </c>
    </row>
    <row r="45" spans="2:8" ht="14.25">
      <c r="B45" t="str">
        <f>'ePO-Glossary'!B47</f>
        <v>Awarded To SME</v>
      </c>
      <c r="C45">
        <f>ROW('ePO-Glossary'!B47)</f>
        <v>47</v>
      </c>
      <c r="D45" t="s">
        <v>365</v>
      </c>
      <c r="E45">
        <v>148</v>
      </c>
      <c r="F45" t="s">
        <v>365</v>
      </c>
      <c r="G45">
        <v>145</v>
      </c>
      <c r="H45" s="70" t="e">
        <f t="shared" ca="1" si="1"/>
        <v>#NAME?</v>
      </c>
    </row>
    <row r="46" spans="2:8" ht="14.25">
      <c r="B46" t="str">
        <f>'ePO-Glossary'!B48</f>
        <v>Bargain Purchase Value</v>
      </c>
      <c r="C46">
        <f>ROW('ePO-Glossary'!B48)</f>
        <v>48</v>
      </c>
      <c r="D46" t="s">
        <v>373</v>
      </c>
      <c r="E46">
        <v>153</v>
      </c>
      <c r="F46" t="s">
        <v>373</v>
      </c>
      <c r="G46">
        <v>149</v>
      </c>
      <c r="H46" s="70" t="e">
        <f t="shared" ca="1" si="1"/>
        <v>#NAME?</v>
      </c>
    </row>
    <row r="47" spans="2:8" ht="14.25">
      <c r="B47" t="str">
        <f>'ePO-Glossary'!B49</f>
        <v>Bargain Purchase Value</v>
      </c>
      <c r="C47">
        <f>ROW('ePO-Glossary'!B49)</f>
        <v>49</v>
      </c>
      <c r="D47" t="s">
        <v>383</v>
      </c>
      <c r="E47">
        <v>157</v>
      </c>
      <c r="F47" t="s">
        <v>383</v>
      </c>
      <c r="G47">
        <v>154</v>
      </c>
      <c r="H47" s="70" t="e">
        <f t="shared" ca="1" si="1"/>
        <v>#NAME?</v>
      </c>
    </row>
    <row r="48" spans="2:8" ht="14.25">
      <c r="B48" t="str">
        <f>'ePO-Glossary'!B50</f>
        <v>Bargain Purchase Value</v>
      </c>
      <c r="C48">
        <f>ROW('ePO-Glossary'!B50)</f>
        <v>50</v>
      </c>
      <c r="D48" t="s">
        <v>392</v>
      </c>
      <c r="E48">
        <v>162</v>
      </c>
      <c r="F48" t="s">
        <v>392</v>
      </c>
      <c r="G48">
        <v>158</v>
      </c>
      <c r="H48" s="70" t="e">
        <f t="shared" ca="1" si="1"/>
        <v>#NAME?</v>
      </c>
    </row>
    <row r="49" spans="2:8" ht="14.25">
      <c r="B49" t="str">
        <f>'ePO-Glossary'!B51</f>
        <v>Buyer</v>
      </c>
      <c r="C49">
        <f>ROW('ePO-Glossary'!B51)</f>
        <v>51</v>
      </c>
      <c r="D49" t="s">
        <v>400</v>
      </c>
      <c r="E49">
        <v>163</v>
      </c>
      <c r="F49" t="s">
        <v>400</v>
      </c>
      <c r="G49">
        <v>163</v>
      </c>
      <c r="H49" s="70" t="e">
        <f t="shared" ca="1" si="1"/>
        <v>#NAME?</v>
      </c>
    </row>
    <row r="50" spans="2:8" ht="14.25">
      <c r="B50" t="str">
        <f>'ePO-Glossary'!B52</f>
        <v>Buyer</v>
      </c>
      <c r="C50">
        <f>ROW('ePO-Glossary'!B52)</f>
        <v>52</v>
      </c>
      <c r="D50" t="s">
        <v>404</v>
      </c>
      <c r="E50">
        <v>170</v>
      </c>
      <c r="F50" t="s">
        <v>404</v>
      </c>
      <c r="G50">
        <v>164</v>
      </c>
      <c r="H50" s="70" t="e">
        <f t="shared" ca="1" si="1"/>
        <v>#NAME?</v>
      </c>
    </row>
    <row r="51" spans="2:8" ht="14.25">
      <c r="B51" t="str">
        <f>'ePO-Glossary'!B53</f>
        <v>Buyer</v>
      </c>
      <c r="C51">
        <f>ROW('ePO-Glossary'!B53)</f>
        <v>53</v>
      </c>
      <c r="D51" t="s">
        <v>418</v>
      </c>
      <c r="E51">
        <v>177</v>
      </c>
      <c r="F51" t="s">
        <v>418</v>
      </c>
      <c r="G51">
        <v>171</v>
      </c>
      <c r="H51" s="70" t="e">
        <f t="shared" ca="1" si="1"/>
        <v>#NAME?</v>
      </c>
    </row>
    <row r="52" spans="2:8" ht="14.25">
      <c r="B52" t="str">
        <f>'ePO-Glossary'!B54</f>
        <v>Buyer</v>
      </c>
      <c r="C52">
        <f>ROW('ePO-Glossary'!B54)</f>
        <v>54</v>
      </c>
      <c r="D52" t="s">
        <v>431</v>
      </c>
      <c r="E52">
        <v>179</v>
      </c>
      <c r="F52" t="s">
        <v>431</v>
      </c>
      <c r="G52">
        <v>178</v>
      </c>
      <c r="H52" s="70" t="e">
        <f t="shared" ca="1" si="1"/>
        <v>#NAME?</v>
      </c>
    </row>
    <row r="53" spans="2:8" ht="14.25">
      <c r="B53" t="str">
        <f>'ePO-Glossary'!B55</f>
        <v>Buyer</v>
      </c>
      <c r="C53">
        <f>ROW('ePO-Glossary'!B55)</f>
        <v>55</v>
      </c>
      <c r="D53" t="s">
        <v>437</v>
      </c>
      <c r="E53">
        <v>184</v>
      </c>
      <c r="F53" t="s">
        <v>437</v>
      </c>
      <c r="G53">
        <v>180</v>
      </c>
      <c r="H53" s="70" t="e">
        <f t="shared" ca="1" si="1"/>
        <v>#NAME?</v>
      </c>
    </row>
    <row r="54" spans="2:8" ht="14.25">
      <c r="B54" t="str">
        <f>'ePO-Glossary'!B56</f>
        <v>Buyer</v>
      </c>
      <c r="C54">
        <f>ROW('ePO-Glossary'!B56)</f>
        <v>56</v>
      </c>
      <c r="D54" t="s">
        <v>448</v>
      </c>
      <c r="E54">
        <v>188</v>
      </c>
      <c r="F54" t="s">
        <v>448</v>
      </c>
      <c r="G54">
        <v>185</v>
      </c>
      <c r="H54" s="70" t="e">
        <f t="shared" ca="1" si="1"/>
        <v>#NAME?</v>
      </c>
    </row>
    <row r="55" spans="2:8" ht="14.25">
      <c r="B55" t="str">
        <f>'ePO-Glossary'!B57</f>
        <v>Buyer</v>
      </c>
      <c r="C55">
        <f>ROW('ePO-Glossary'!B57)</f>
        <v>57</v>
      </c>
      <c r="D55" t="s">
        <v>457</v>
      </c>
      <c r="E55">
        <v>192</v>
      </c>
      <c r="F55" t="s">
        <v>457</v>
      </c>
      <c r="G55">
        <v>189</v>
      </c>
      <c r="H55" s="70" t="e">
        <f t="shared" ca="1" si="1"/>
        <v>#NAME?</v>
      </c>
    </row>
    <row r="56" spans="2:8" ht="14.25">
      <c r="B56" t="str">
        <f>'ePO-Glossary'!B58</f>
        <v>Buyer</v>
      </c>
      <c r="C56">
        <f>ROW('ePO-Glossary'!B58)</f>
        <v>58</v>
      </c>
      <c r="D56" t="s">
        <v>464</v>
      </c>
      <c r="E56">
        <v>196</v>
      </c>
      <c r="F56" t="s">
        <v>464</v>
      </c>
      <c r="G56">
        <v>193</v>
      </c>
      <c r="H56" s="70" t="e">
        <f t="shared" ca="1" si="1"/>
        <v>#NAME?</v>
      </c>
    </row>
    <row r="57" spans="2:8" ht="14.25">
      <c r="B57" t="str">
        <f>'ePO-Glossary'!B59</f>
        <v>Buyer</v>
      </c>
      <c r="C57">
        <f>ROW('ePO-Glossary'!B59)</f>
        <v>59</v>
      </c>
      <c r="D57" t="s">
        <v>501</v>
      </c>
      <c r="E57">
        <v>214</v>
      </c>
      <c r="F57" t="s">
        <v>501</v>
      </c>
      <c r="G57">
        <v>214</v>
      </c>
      <c r="H57" s="70" t="e">
        <f t="shared" ca="1" si="1"/>
        <v>#NAME?</v>
      </c>
    </row>
    <row r="58" spans="2:8" ht="14.25">
      <c r="B58" t="str">
        <f>'ePO-Glossary'!B60</f>
        <v>Buyer</v>
      </c>
      <c r="C58">
        <f>ROW('ePO-Glossary'!B60)</f>
        <v>60</v>
      </c>
      <c r="D58" t="s">
        <v>470</v>
      </c>
      <c r="E58">
        <v>203</v>
      </c>
      <c r="F58" t="s">
        <v>470</v>
      </c>
      <c r="G58">
        <v>197</v>
      </c>
      <c r="H58" s="70" t="e">
        <f t="shared" ca="1" si="1"/>
        <v>#NAME?</v>
      </c>
    </row>
    <row r="59" spans="2:8" ht="14.25">
      <c r="B59" t="str">
        <f>'ePO-Glossary'!B61</f>
        <v>Buyer</v>
      </c>
      <c r="C59">
        <f>ROW('ePO-Glossary'!B61)</f>
        <v>61</v>
      </c>
      <c r="D59" t="s">
        <v>481</v>
      </c>
      <c r="E59">
        <v>207</v>
      </c>
      <c r="F59" t="s">
        <v>481</v>
      </c>
      <c r="G59">
        <v>204</v>
      </c>
      <c r="H59" s="70" t="e">
        <f t="shared" ca="1" si="1"/>
        <v>#NAME?</v>
      </c>
    </row>
    <row r="60" spans="2:8" ht="14.25">
      <c r="B60" t="str">
        <f>'ePO-Glossary'!B62</f>
        <v>Buyer</v>
      </c>
      <c r="C60">
        <f>ROW('ePO-Glossary'!B62)</f>
        <v>62</v>
      </c>
      <c r="D60" t="s">
        <v>491</v>
      </c>
      <c r="E60">
        <v>213</v>
      </c>
      <c r="F60" t="s">
        <v>491</v>
      </c>
      <c r="G60">
        <v>208</v>
      </c>
      <c r="H60" s="70" t="e">
        <f t="shared" ca="1" si="1"/>
        <v>#NAME?</v>
      </c>
    </row>
    <row r="61" spans="2:8" ht="14.25">
      <c r="B61" t="str">
        <f>'ePO-Glossary'!B63</f>
        <v>Buyer  Party</v>
      </c>
      <c r="C61">
        <f>ROW('ePO-Glossary'!B63)</f>
        <v>63</v>
      </c>
      <c r="D61" t="s">
        <v>506</v>
      </c>
      <c r="E61">
        <v>219</v>
      </c>
      <c r="F61" t="s">
        <v>506</v>
      </c>
      <c r="G61">
        <v>215</v>
      </c>
      <c r="H61" s="70" t="e">
        <f t="shared" ca="1" si="1"/>
        <v>#NAME?</v>
      </c>
    </row>
    <row r="62" spans="2:8" ht="14.25">
      <c r="B62" t="str">
        <f>'ePO-Glossary'!B64</f>
        <v>Buyer  Party</v>
      </c>
      <c r="C62">
        <f>ROW('ePO-Glossary'!B64)</f>
        <v>64</v>
      </c>
      <c r="D62" t="s">
        <v>517</v>
      </c>
      <c r="E62">
        <v>223</v>
      </c>
      <c r="F62" t="s">
        <v>517</v>
      </c>
      <c r="G62">
        <v>220</v>
      </c>
      <c r="H62" s="70" t="e">
        <f t="shared" ca="1" si="1"/>
        <v>#NAME?</v>
      </c>
    </row>
    <row r="63" spans="2:8" ht="14.25">
      <c r="B63" t="str">
        <f>'ePO-Glossary'!B65</f>
        <v>Buyer  Party</v>
      </c>
      <c r="C63">
        <f>ROW('ePO-Glossary'!B65)</f>
        <v>65</v>
      </c>
      <c r="D63" t="s">
        <v>523</v>
      </c>
      <c r="E63">
        <v>227</v>
      </c>
      <c r="F63" t="s">
        <v>523</v>
      </c>
      <c r="G63">
        <v>224</v>
      </c>
      <c r="H63" s="70" t="e">
        <f t="shared" ca="1" si="1"/>
        <v>#NAME?</v>
      </c>
    </row>
    <row r="64" spans="2:8" ht="14.25">
      <c r="B64" t="str">
        <f>'ePO-Glossary'!B66</f>
        <v>Buyer  Party</v>
      </c>
      <c r="C64">
        <f>ROW('ePO-Glossary'!B66)</f>
        <v>66</v>
      </c>
      <c r="D64" t="s">
        <v>532</v>
      </c>
      <c r="E64">
        <v>229</v>
      </c>
      <c r="F64" t="s">
        <v>532</v>
      </c>
      <c r="G64">
        <v>228</v>
      </c>
      <c r="H64" s="70" t="e">
        <f t="shared" ca="1" si="1"/>
        <v>#NAME?</v>
      </c>
    </row>
    <row r="65" spans="2:8" ht="14.25">
      <c r="B65" t="str">
        <f>'ePO-Glossary'!B67</f>
        <v>Buyer  Party</v>
      </c>
      <c r="C65">
        <f>ROW('ePO-Glossary'!B67)</f>
        <v>67</v>
      </c>
      <c r="D65" t="s">
        <v>537</v>
      </c>
      <c r="E65">
        <v>231</v>
      </c>
      <c r="F65" t="s">
        <v>537</v>
      </c>
      <c r="G65">
        <v>230</v>
      </c>
      <c r="H65" s="70" t="e">
        <f t="shared" ca="1" si="1"/>
        <v>#NAME?</v>
      </c>
    </row>
    <row r="66" spans="2:8" ht="14.25">
      <c r="B66" t="str">
        <f>'ePO-Glossary'!B68</f>
        <v>Buyer  Party</v>
      </c>
      <c r="C66">
        <f>ROW('ePO-Glossary'!B68)</f>
        <v>68</v>
      </c>
      <c r="D66" t="s">
        <v>542</v>
      </c>
      <c r="E66">
        <v>235</v>
      </c>
      <c r="F66" t="s">
        <v>542</v>
      </c>
      <c r="G66">
        <v>232</v>
      </c>
      <c r="H66" s="70" t="e">
        <f t="shared" ca="1" si="1"/>
        <v>#NAME?</v>
      </c>
    </row>
    <row r="67" spans="2:8" ht="14.25">
      <c r="B67" t="str">
        <f>'ePO-Glossary'!B69</f>
        <v>Buyer Profile</v>
      </c>
      <c r="C67">
        <f>ROW('ePO-Glossary'!B69)</f>
        <v>69</v>
      </c>
      <c r="D67" t="s">
        <v>551</v>
      </c>
      <c r="E67">
        <v>237</v>
      </c>
      <c r="F67" t="s">
        <v>551</v>
      </c>
      <c r="G67">
        <v>236</v>
      </c>
      <c r="H67" s="70" t="e">
        <f t="shared" ca="1" si="1"/>
        <v>#NAME?</v>
      </c>
    </row>
    <row r="68" spans="2:8" ht="14.25">
      <c r="B68" t="str">
        <f>'ePO-Glossary'!B70</f>
        <v>Buyer Profile</v>
      </c>
      <c r="C68">
        <f>ROW('ePO-Glossary'!B70)</f>
        <v>70</v>
      </c>
      <c r="D68" t="s">
        <v>557</v>
      </c>
      <c r="E68">
        <v>239</v>
      </c>
      <c r="F68" t="s">
        <v>557</v>
      </c>
      <c r="G68">
        <v>238</v>
      </c>
      <c r="H68" s="70" t="e">
        <f t="shared" ca="1" si="1"/>
        <v>#NAME?</v>
      </c>
    </row>
    <row r="69" spans="2:8" ht="14.25">
      <c r="B69" t="str">
        <f>'ePO-Glossary'!B71</f>
        <v>Buyer Profile</v>
      </c>
      <c r="C69">
        <f>ROW('ePO-Glossary'!B71)</f>
        <v>71</v>
      </c>
      <c r="D69" t="s">
        <v>564</v>
      </c>
      <c r="E69">
        <v>243</v>
      </c>
      <c r="F69" t="s">
        <v>564</v>
      </c>
      <c r="G69">
        <v>240</v>
      </c>
      <c r="H69" s="70" t="e">
        <f t="shared" ca="1" si="1"/>
        <v>#NAME?</v>
      </c>
    </row>
    <row r="70" spans="2:8" ht="14.25">
      <c r="B70" t="str">
        <f>'ePO-Glossary'!B72</f>
        <v>Buyer Profile</v>
      </c>
      <c r="C70">
        <f>ROW('ePO-Glossary'!B72)</f>
        <v>72</v>
      </c>
      <c r="D70" t="s">
        <v>574</v>
      </c>
      <c r="E70">
        <v>245</v>
      </c>
      <c r="F70" t="s">
        <v>574</v>
      </c>
      <c r="G70">
        <v>244</v>
      </c>
      <c r="H70" s="70" t="e">
        <f t="shared" ca="1" si="1"/>
        <v>#NAME?</v>
      </c>
    </row>
    <row r="71" spans="2:8" ht="14.25">
      <c r="B71" t="str">
        <f>'ePO-Glossary'!B73</f>
        <v>Buyer Role</v>
      </c>
      <c r="C71">
        <f>ROW('ePO-Glossary'!B73)</f>
        <v>73</v>
      </c>
      <c r="D71" t="s">
        <v>2210</v>
      </c>
      <c r="E71">
        <v>250</v>
      </c>
      <c r="F71" t="s">
        <v>2210</v>
      </c>
      <c r="G71">
        <v>250</v>
      </c>
      <c r="H71" s="70" t="e">
        <f t="shared" ca="1" si="1"/>
        <v>#NAME?</v>
      </c>
    </row>
    <row r="72" spans="2:8" ht="14.25">
      <c r="B72" t="str">
        <f>'ePO-Glossary'!B74</f>
        <v>Buyer Role</v>
      </c>
      <c r="C72">
        <f>ROW('ePO-Glossary'!B74)</f>
        <v>74</v>
      </c>
      <c r="D72" t="s">
        <v>579</v>
      </c>
      <c r="E72">
        <v>249</v>
      </c>
      <c r="F72" t="s">
        <v>579</v>
      </c>
      <c r="G72">
        <v>246</v>
      </c>
      <c r="H72" s="70" t="e">
        <f t="shared" ref="H72:H103" ca="1" si="2">concat(concat("https://docs.google.com/spreadsheets/d/1zw9aR8GDIDUiTDtSznMxDlZQEAGb8uNzib9KBZLf5yE/edit#gid=0&amp;range=A",G72),concat(":X",E72))</f>
        <v>#NAME?</v>
      </c>
    </row>
    <row r="73" spans="2:8" ht="14.25">
      <c r="B73" t="str">
        <f>'ePO-Glossary'!B75</f>
        <v>Buyer Role</v>
      </c>
      <c r="C73">
        <f>ROW('ePO-Glossary'!B75)</f>
        <v>75</v>
      </c>
      <c r="D73" t="s">
        <v>584</v>
      </c>
      <c r="E73">
        <v>251</v>
      </c>
      <c r="F73" t="s">
        <v>584</v>
      </c>
      <c r="G73">
        <v>251</v>
      </c>
      <c r="H73" s="70" t="e">
        <f t="shared" ca="1" si="2"/>
        <v>#NAME?</v>
      </c>
    </row>
    <row r="74" spans="2:8" ht="14.25">
      <c r="B74" t="str">
        <f>'ePO-Glossary'!B76</f>
        <v>Buyer Role</v>
      </c>
      <c r="C74">
        <f>ROW('ePO-Glossary'!B76)</f>
        <v>76</v>
      </c>
      <c r="D74" t="s">
        <v>588</v>
      </c>
      <c r="E74">
        <v>255</v>
      </c>
      <c r="F74" t="s">
        <v>588</v>
      </c>
      <c r="G74">
        <v>252</v>
      </c>
      <c r="H74" s="70" t="e">
        <f t="shared" ca="1" si="2"/>
        <v>#NAME?</v>
      </c>
    </row>
    <row r="75" spans="2:8" ht="14.25">
      <c r="B75" t="str">
        <f>'ePO-Glossary'!B77</f>
        <v>Buyer Role</v>
      </c>
      <c r="C75">
        <f>ROW('ePO-Glossary'!B77)</f>
        <v>77</v>
      </c>
      <c r="D75" t="s">
        <v>596</v>
      </c>
      <c r="E75">
        <v>260</v>
      </c>
      <c r="F75" t="s">
        <v>596</v>
      </c>
      <c r="G75">
        <v>256</v>
      </c>
      <c r="H75" s="70" t="e">
        <f t="shared" ca="1" si="2"/>
        <v>#NAME?</v>
      </c>
    </row>
    <row r="76" spans="2:8" ht="14.25">
      <c r="B76" t="str">
        <f>'ePO-Glossary'!B78</f>
        <v>Calculation Method Value</v>
      </c>
      <c r="C76">
        <f>ROW('ePO-Glossary'!B78)</f>
        <v>78</v>
      </c>
      <c r="D76" t="s">
        <v>603</v>
      </c>
      <c r="E76">
        <v>262</v>
      </c>
      <c r="F76" t="s">
        <v>603</v>
      </c>
      <c r="G76">
        <v>261</v>
      </c>
      <c r="H76" s="70" t="e">
        <f t="shared" ca="1" si="2"/>
        <v>#NAME?</v>
      </c>
    </row>
    <row r="77" spans="2:8" ht="14.25">
      <c r="B77" t="str">
        <f>'ePO-Glossary'!B79</f>
        <v>Calculation Method Value</v>
      </c>
      <c r="C77">
        <f>ROW('ePO-Glossary'!B79)</f>
        <v>79</v>
      </c>
      <c r="D77" t="s">
        <v>608</v>
      </c>
      <c r="E77">
        <v>271</v>
      </c>
      <c r="F77" t="s">
        <v>608</v>
      </c>
      <c r="G77">
        <v>263</v>
      </c>
      <c r="H77" s="70" t="e">
        <f t="shared" ca="1" si="2"/>
        <v>#NAME?</v>
      </c>
    </row>
    <row r="78" spans="2:8" ht="14.25">
      <c r="B78" t="str">
        <f>'ePO-Glossary'!B80</f>
        <v>Calculation Method Value</v>
      </c>
      <c r="C78">
        <f>ROW('ePO-Glossary'!B80)</f>
        <v>80</v>
      </c>
      <c r="D78" t="s">
        <v>627</v>
      </c>
      <c r="E78">
        <v>272</v>
      </c>
      <c r="F78" t="s">
        <v>627</v>
      </c>
      <c r="G78">
        <v>272</v>
      </c>
      <c r="H78" s="70" t="e">
        <f t="shared" ca="1" si="2"/>
        <v>#NAME?</v>
      </c>
    </row>
    <row r="79" spans="2:8" ht="14.25">
      <c r="B79" t="str">
        <f>'ePO-Glossary'!B81</f>
        <v>Call For Tenders</v>
      </c>
      <c r="C79">
        <f>ROW('ePO-Glossary'!B81)</f>
        <v>81</v>
      </c>
      <c r="D79" t="s">
        <v>631</v>
      </c>
      <c r="E79">
        <v>275</v>
      </c>
      <c r="F79" t="s">
        <v>631</v>
      </c>
      <c r="G79">
        <v>273</v>
      </c>
      <c r="H79" s="70" t="e">
        <f t="shared" ca="1" si="2"/>
        <v>#NAME?</v>
      </c>
    </row>
    <row r="80" spans="2:8" ht="14.25">
      <c r="B80" t="str">
        <f>'ePO-Glossary'!B82</f>
        <v>Call For Tenders</v>
      </c>
      <c r="C80">
        <f>ROW('ePO-Glossary'!B82)</f>
        <v>82</v>
      </c>
      <c r="D80" t="s">
        <v>640</v>
      </c>
      <c r="E80">
        <v>279</v>
      </c>
      <c r="F80" t="s">
        <v>640</v>
      </c>
      <c r="G80">
        <v>276</v>
      </c>
      <c r="H80" s="70" t="e">
        <f t="shared" ca="1" si="2"/>
        <v>#NAME?</v>
      </c>
    </row>
    <row r="81" spans="2:8" ht="14.25">
      <c r="B81" t="str">
        <f>'ePO-Glossary'!B83</f>
        <v>Call For Tenders</v>
      </c>
      <c r="C81">
        <f>ROW('ePO-Glossary'!B83)</f>
        <v>83</v>
      </c>
      <c r="D81" t="s">
        <v>646</v>
      </c>
      <c r="E81">
        <v>281</v>
      </c>
      <c r="F81" t="s">
        <v>646</v>
      </c>
      <c r="G81">
        <v>280</v>
      </c>
      <c r="H81" s="70" t="e">
        <f t="shared" ca="1" si="2"/>
        <v>#NAME?</v>
      </c>
    </row>
    <row r="82" spans="2:8" ht="14.25">
      <c r="B82" t="str">
        <f>'ePO-Glossary'!B84</f>
        <v>Candidate</v>
      </c>
      <c r="C82">
        <f>ROW('ePO-Glossary'!B84)</f>
        <v>84</v>
      </c>
      <c r="D82" t="s">
        <v>651</v>
      </c>
      <c r="E82">
        <v>283</v>
      </c>
      <c r="F82" t="s">
        <v>651</v>
      </c>
      <c r="G82">
        <v>282</v>
      </c>
      <c r="H82" s="70" t="e">
        <f t="shared" ca="1" si="2"/>
        <v>#NAME?</v>
      </c>
    </row>
    <row r="83" spans="2:8" ht="14.25">
      <c r="B83" t="str">
        <f>'ePO-Glossary'!B85</f>
        <v>Candidate</v>
      </c>
      <c r="C83">
        <f>ROW('ePO-Glossary'!B85)</f>
        <v>85</v>
      </c>
      <c r="D83" t="s">
        <v>656</v>
      </c>
      <c r="E83">
        <v>285</v>
      </c>
      <c r="F83" t="s">
        <v>656</v>
      </c>
      <c r="G83">
        <v>284</v>
      </c>
      <c r="H83" s="70" t="e">
        <f t="shared" ca="1" si="2"/>
        <v>#NAME?</v>
      </c>
    </row>
    <row r="84" spans="2:8" ht="14.25">
      <c r="B84" t="str">
        <f>'ePO-Glossary'!B86</f>
        <v>Candidate</v>
      </c>
      <c r="C84">
        <f>ROW('ePO-Glossary'!B86)</f>
        <v>86</v>
      </c>
      <c r="D84" t="s">
        <v>661</v>
      </c>
      <c r="E84">
        <v>287</v>
      </c>
      <c r="F84" t="s">
        <v>661</v>
      </c>
      <c r="G84">
        <v>286</v>
      </c>
      <c r="H84" s="70" t="e">
        <f t="shared" ca="1" si="2"/>
        <v>#NAME?</v>
      </c>
    </row>
    <row r="85" spans="2:8" ht="14.25">
      <c r="B85" t="str">
        <f>'ePO-Glossary'!B87</f>
        <v>Candidate</v>
      </c>
      <c r="C85">
        <f>ROW('ePO-Glossary'!B87)</f>
        <v>87</v>
      </c>
      <c r="D85" t="s">
        <v>667</v>
      </c>
      <c r="E85">
        <v>294</v>
      </c>
      <c r="F85" t="s">
        <v>667</v>
      </c>
      <c r="G85">
        <v>288</v>
      </c>
      <c r="H85" s="70" t="e">
        <f t="shared" ca="1" si="2"/>
        <v>#NAME?</v>
      </c>
    </row>
    <row r="86" spans="2:8" ht="14.25">
      <c r="B86" t="str">
        <f>'ePO-Glossary'!B88</f>
        <v>Candidates Limit Criteria</v>
      </c>
      <c r="C86">
        <f>ROW('ePO-Glossary'!B88)</f>
        <v>88</v>
      </c>
      <c r="D86" t="s">
        <v>683</v>
      </c>
      <c r="E86">
        <v>298</v>
      </c>
      <c r="F86" t="s">
        <v>683</v>
      </c>
      <c r="G86">
        <v>295</v>
      </c>
      <c r="H86" s="70" t="e">
        <f t="shared" ca="1" si="2"/>
        <v>#NAME?</v>
      </c>
    </row>
    <row r="87" spans="2:8" ht="14.25">
      <c r="B87" t="str">
        <f>'ePO-Glossary'!B89</f>
        <v>Candidates Limit Criteria</v>
      </c>
      <c r="C87">
        <f>ROW('ePO-Glossary'!B89)</f>
        <v>89</v>
      </c>
      <c r="D87" t="s">
        <v>689</v>
      </c>
      <c r="E87">
        <v>300</v>
      </c>
      <c r="F87" t="s">
        <v>689</v>
      </c>
      <c r="G87">
        <v>299</v>
      </c>
      <c r="H87" s="70" t="e">
        <f t="shared" ca="1" si="2"/>
        <v>#NAME?</v>
      </c>
    </row>
    <row r="88" spans="2:8" ht="14.25">
      <c r="B88" t="str">
        <f>'ePO-Glossary'!B90</f>
        <v>Candidates Limit Criteria</v>
      </c>
      <c r="C88">
        <f>ROW('ePO-Glossary'!B90)</f>
        <v>90</v>
      </c>
      <c r="D88" t="s">
        <v>694</v>
      </c>
      <c r="E88">
        <v>302</v>
      </c>
      <c r="F88" t="s">
        <v>694</v>
      </c>
      <c r="G88">
        <v>301</v>
      </c>
      <c r="H88" s="70" t="e">
        <f t="shared" ca="1" si="2"/>
        <v>#NAME?</v>
      </c>
    </row>
    <row r="89" spans="2:8" ht="14.25">
      <c r="B89" t="str">
        <f>'ePO-Glossary'!B91</f>
        <v>Candidates Limit Criteria</v>
      </c>
      <c r="C89">
        <f>ROW('ePO-Glossary'!B91)</f>
        <v>91</v>
      </c>
      <c r="D89" t="s">
        <v>699</v>
      </c>
      <c r="E89">
        <v>307</v>
      </c>
      <c r="F89" t="s">
        <v>699</v>
      </c>
      <c r="G89">
        <v>303</v>
      </c>
      <c r="H89" s="70" t="e">
        <f t="shared" ca="1" si="2"/>
        <v>#NAME?</v>
      </c>
    </row>
    <row r="90" spans="2:8" ht="14.25">
      <c r="B90" t="str">
        <f>'ePO-Glossary'!B92</f>
        <v>Candidates Limit Criteria</v>
      </c>
      <c r="C90">
        <f>ROW('ePO-Glossary'!B92)</f>
        <v>92</v>
      </c>
      <c r="D90" t="s">
        <v>708</v>
      </c>
      <c r="E90">
        <v>308</v>
      </c>
      <c r="F90" t="s">
        <v>708</v>
      </c>
      <c r="G90">
        <v>308</v>
      </c>
      <c r="H90" s="70" t="e">
        <f t="shared" ca="1" si="2"/>
        <v>#NAME?</v>
      </c>
    </row>
    <row r="91" spans="2:8" ht="14.25">
      <c r="B91" t="str">
        <f>'ePO-Glossary'!B94</f>
        <v>Central Purchasing Body</v>
      </c>
      <c r="C91">
        <f>ROW('ePO-Glossary'!B94)</f>
        <v>94</v>
      </c>
      <c r="D91" t="s">
        <v>712</v>
      </c>
      <c r="E91">
        <v>312</v>
      </c>
      <c r="F91" t="s">
        <v>712</v>
      </c>
      <c r="G91">
        <v>309</v>
      </c>
      <c r="H91" s="70" t="e">
        <f t="shared" ca="1" si="2"/>
        <v>#NAME?</v>
      </c>
    </row>
    <row r="92" spans="2:8" ht="14.25">
      <c r="B92" t="str">
        <f>'ePO-Glossary'!B93</f>
        <v>Central Purchasing Body</v>
      </c>
      <c r="C92">
        <f>ROW('ePO-Glossary'!B93)</f>
        <v>93</v>
      </c>
      <c r="D92" t="s">
        <v>723</v>
      </c>
      <c r="E92">
        <v>319</v>
      </c>
      <c r="F92" t="s">
        <v>723</v>
      </c>
      <c r="G92">
        <v>313</v>
      </c>
      <c r="H92" s="70" t="e">
        <f t="shared" ca="1" si="2"/>
        <v>#NAME?</v>
      </c>
    </row>
    <row r="93" spans="2:8" ht="14.25">
      <c r="B93" t="str">
        <f>'ePO-Glossary'!B95</f>
        <v>Central Purchasing Body</v>
      </c>
      <c r="C93">
        <f>ROW('ePO-Glossary'!B95)</f>
        <v>95</v>
      </c>
      <c r="D93" t="s">
        <v>736</v>
      </c>
      <c r="E93">
        <v>321</v>
      </c>
      <c r="F93" t="s">
        <v>736</v>
      </c>
      <c r="G93">
        <v>320</v>
      </c>
      <c r="H93" s="70" t="e">
        <f t="shared" ca="1" si="2"/>
        <v>#NAME?</v>
      </c>
    </row>
    <row r="94" spans="2:8" ht="14.25">
      <c r="B94" t="str">
        <f>'ePO-Glossary'!B96</f>
        <v>Change</v>
      </c>
      <c r="C94">
        <f>ROW('ePO-Glossary'!B96)</f>
        <v>96</v>
      </c>
      <c r="D94" t="s">
        <v>741</v>
      </c>
      <c r="E94">
        <v>323</v>
      </c>
      <c r="F94" t="s">
        <v>741</v>
      </c>
      <c r="G94">
        <v>322</v>
      </c>
      <c r="H94" s="70" t="e">
        <f t="shared" ca="1" si="2"/>
        <v>#NAME?</v>
      </c>
    </row>
    <row r="95" spans="2:8" ht="14.25">
      <c r="B95" t="str">
        <f>'ePO-Glossary'!B97</f>
        <v>Change</v>
      </c>
      <c r="C95">
        <f>ROW('ePO-Glossary'!B97)</f>
        <v>97</v>
      </c>
      <c r="D95" t="s">
        <v>746</v>
      </c>
      <c r="E95">
        <v>326</v>
      </c>
      <c r="F95" t="s">
        <v>746</v>
      </c>
      <c r="G95">
        <v>324</v>
      </c>
      <c r="H95" s="70" t="e">
        <f t="shared" ca="1" si="2"/>
        <v>#NAME?</v>
      </c>
    </row>
    <row r="96" spans="2:8" ht="14.25">
      <c r="B96" t="str">
        <f>'ePO-Glossary'!B98</f>
        <v>Change Description Code</v>
      </c>
      <c r="C96">
        <f>ROW('ePO-Glossary'!B98)</f>
        <v>98</v>
      </c>
      <c r="D96" t="s">
        <v>753</v>
      </c>
      <c r="E96">
        <v>328</v>
      </c>
      <c r="F96" t="s">
        <v>753</v>
      </c>
      <c r="G96">
        <v>327</v>
      </c>
      <c r="H96" s="70" t="e">
        <f t="shared" ca="1" si="2"/>
        <v>#NAME?</v>
      </c>
    </row>
    <row r="97" spans="2:8" ht="14.25">
      <c r="B97" t="str">
        <f>'ePO-Glossary'!B99</f>
        <v>Change Description Code</v>
      </c>
      <c r="C97">
        <f>ROW('ePO-Glossary'!B99)</f>
        <v>99</v>
      </c>
      <c r="D97" t="s">
        <v>13</v>
      </c>
      <c r="E97">
        <v>330</v>
      </c>
      <c r="F97" t="s">
        <v>13</v>
      </c>
      <c r="G97">
        <v>329</v>
      </c>
      <c r="H97" s="70" t="e">
        <f t="shared" ca="1" si="2"/>
        <v>#NAME?</v>
      </c>
    </row>
    <row r="98" spans="2:8" ht="14.25">
      <c r="B98" t="str">
        <f>'ePO-Glossary'!B100</f>
        <v>Combination Lots</v>
      </c>
      <c r="C98">
        <f>ROW('ePO-Glossary'!B100)</f>
        <v>100</v>
      </c>
      <c r="D98" t="s">
        <v>763</v>
      </c>
      <c r="E98">
        <v>332</v>
      </c>
      <c r="F98" t="s">
        <v>763</v>
      </c>
      <c r="G98">
        <v>331</v>
      </c>
      <c r="H98" s="70" t="e">
        <f t="shared" ca="1" si="2"/>
        <v>#NAME?</v>
      </c>
    </row>
    <row r="99" spans="2:8" ht="14.25">
      <c r="B99" t="str">
        <f>'ePO-Glossary'!B101</f>
        <v>Combination Lots</v>
      </c>
      <c r="C99">
        <f>ROW('ePO-Glossary'!B101)</f>
        <v>101</v>
      </c>
      <c r="D99" t="s">
        <v>769</v>
      </c>
      <c r="E99">
        <v>334</v>
      </c>
      <c r="F99" t="s">
        <v>769</v>
      </c>
      <c r="G99">
        <v>333</v>
      </c>
      <c r="H99" s="70" t="e">
        <f t="shared" ca="1" si="2"/>
        <v>#NAME?</v>
      </c>
    </row>
    <row r="100" spans="2:8" ht="14.25">
      <c r="B100" t="str">
        <f>'ePO-Glossary'!B102</f>
        <v>Combination Lots</v>
      </c>
      <c r="C100">
        <f>ROW('ePO-Glossary'!B102)</f>
        <v>102</v>
      </c>
      <c r="D100" t="s">
        <v>774</v>
      </c>
      <c r="E100">
        <v>337</v>
      </c>
      <c r="F100" t="s">
        <v>774</v>
      </c>
      <c r="G100">
        <v>335</v>
      </c>
      <c r="H100" s="70" t="e">
        <f t="shared" ca="1" si="2"/>
        <v>#NAME?</v>
      </c>
    </row>
    <row r="101" spans="2:8" ht="14.25">
      <c r="B101" t="str">
        <f>'ePO-Glossary'!B103</f>
        <v>Combination Lots</v>
      </c>
      <c r="C101">
        <f>ROW('ePO-Glossary'!B103)</f>
        <v>103</v>
      </c>
      <c r="D101" t="s">
        <v>783</v>
      </c>
      <c r="E101">
        <v>341</v>
      </c>
      <c r="F101" t="s">
        <v>783</v>
      </c>
      <c r="G101">
        <v>338</v>
      </c>
      <c r="H101" s="70" t="e">
        <f t="shared" ca="1" si="2"/>
        <v>#NAME?</v>
      </c>
    </row>
    <row r="102" spans="2:8" ht="14.25">
      <c r="B102" t="str">
        <f>'ePO-Glossary'!B104</f>
        <v>Combination Lots</v>
      </c>
      <c r="C102">
        <f>ROW('ePO-Glossary'!B104)</f>
        <v>104</v>
      </c>
      <c r="D102" t="s">
        <v>793</v>
      </c>
      <c r="E102">
        <v>347</v>
      </c>
      <c r="F102" t="s">
        <v>793</v>
      </c>
      <c r="G102">
        <v>342</v>
      </c>
      <c r="H102" s="70" t="e">
        <f t="shared" ca="1" si="2"/>
        <v>#NAME?</v>
      </c>
    </row>
    <row r="103" spans="2:8" ht="14.25">
      <c r="B103" t="str">
        <f>'ePO-Glossary'!B105</f>
        <v>Combination Lots</v>
      </c>
      <c r="C103">
        <f>ROW('ePO-Glossary'!B105)</f>
        <v>105</v>
      </c>
      <c r="D103" t="s">
        <v>800</v>
      </c>
      <c r="E103">
        <v>348</v>
      </c>
      <c r="F103" t="s">
        <v>800</v>
      </c>
      <c r="G103">
        <v>348</v>
      </c>
      <c r="H103" s="70" t="e">
        <f t="shared" ca="1" si="2"/>
        <v>#NAME?</v>
      </c>
    </row>
    <row r="104" spans="2:8" ht="14.25">
      <c r="B104" t="str">
        <f>'ePO-Glossary'!B106</f>
        <v>Common Procurement Vocabulary (CPV)</v>
      </c>
      <c r="C104">
        <f>ROW('ePO-Glossary'!B106)</f>
        <v>106</v>
      </c>
      <c r="D104" t="s">
        <v>804</v>
      </c>
      <c r="E104">
        <v>351</v>
      </c>
      <c r="F104" t="s">
        <v>804</v>
      </c>
      <c r="G104">
        <v>349</v>
      </c>
      <c r="H104" s="70" t="e">
        <f t="shared" ref="H104:H135" ca="1" si="3">concat(concat("https://docs.google.com/spreadsheets/d/1zw9aR8GDIDUiTDtSznMxDlZQEAGb8uNzib9KBZLf5yE/edit#gid=0&amp;range=A",G104),concat(":X",E104))</f>
        <v>#NAME?</v>
      </c>
    </row>
    <row r="105" spans="2:8" ht="14.25">
      <c r="B105" t="str">
        <f>'ePO-Glossary'!B107</f>
        <v>Common Procurement Vocabulary (CPV)</v>
      </c>
      <c r="C105">
        <f>ROW('ePO-Glossary'!B107)</f>
        <v>107</v>
      </c>
      <c r="D105" t="s">
        <v>813</v>
      </c>
      <c r="E105">
        <v>356</v>
      </c>
      <c r="F105" t="s">
        <v>813</v>
      </c>
      <c r="G105">
        <v>352</v>
      </c>
      <c r="H105" s="70" t="e">
        <f t="shared" ca="1" si="3"/>
        <v>#NAME?</v>
      </c>
    </row>
    <row r="106" spans="2:8" ht="14.25">
      <c r="B106" t="str">
        <f>'ePO-Glossary'!B108</f>
        <v>Common Procurement Vocabulary (CPV)</v>
      </c>
      <c r="C106">
        <f>ROW('ePO-Glossary'!B108)</f>
        <v>108</v>
      </c>
      <c r="D106" t="s">
        <v>822</v>
      </c>
      <c r="E106">
        <v>363</v>
      </c>
      <c r="F106" t="s">
        <v>822</v>
      </c>
      <c r="G106">
        <v>357</v>
      </c>
      <c r="H106" s="70" t="e">
        <f t="shared" ca="1" si="3"/>
        <v>#NAME?</v>
      </c>
    </row>
    <row r="107" spans="2:8" ht="14.25">
      <c r="B107" t="str">
        <f>'ePO-Glossary'!B109</f>
        <v>Common Procurement Vocabulary (CPV)</v>
      </c>
      <c r="C107">
        <f>ROW('ePO-Glossary'!B109)</f>
        <v>109</v>
      </c>
      <c r="D107" t="s">
        <v>835</v>
      </c>
      <c r="E107">
        <v>367</v>
      </c>
      <c r="F107" t="s">
        <v>835</v>
      </c>
      <c r="G107">
        <v>364</v>
      </c>
      <c r="H107" s="70" t="e">
        <f t="shared" ca="1" si="3"/>
        <v>#NAME?</v>
      </c>
    </row>
    <row r="108" spans="2:8" ht="14.25">
      <c r="B108" t="str">
        <f>'ePO-Glossary'!B110</f>
        <v>Common Procurement Vocabulary (CPV)</v>
      </c>
      <c r="C108">
        <f>ROW('ePO-Glossary'!B110)</f>
        <v>110</v>
      </c>
      <c r="D108" t="s">
        <v>843</v>
      </c>
      <c r="E108">
        <v>371</v>
      </c>
      <c r="F108" t="s">
        <v>843</v>
      </c>
      <c r="G108">
        <v>368</v>
      </c>
      <c r="H108" s="70" t="e">
        <f t="shared" ca="1" si="3"/>
        <v>#NAME?</v>
      </c>
    </row>
    <row r="109" spans="2:8" ht="14.25">
      <c r="B109" t="str">
        <f>'ePO-Glossary'!B111</f>
        <v>Common Procurement Vocabulary (CPV)</v>
      </c>
      <c r="C109">
        <f>ROW('ePO-Glossary'!B111)</f>
        <v>111</v>
      </c>
      <c r="D109" t="s">
        <v>852</v>
      </c>
      <c r="E109">
        <v>373</v>
      </c>
      <c r="F109" t="s">
        <v>852</v>
      </c>
      <c r="G109">
        <v>372</v>
      </c>
      <c r="H109" s="70" t="e">
        <f t="shared" ca="1" si="3"/>
        <v>#NAME?</v>
      </c>
    </row>
    <row r="110" spans="2:8" ht="14.25">
      <c r="B110" t="str">
        <f>'ePO-Glossary'!B112</f>
        <v>Community Country Origin</v>
      </c>
      <c r="C110">
        <f>ROW('ePO-Glossary'!B112)</f>
        <v>112</v>
      </c>
      <c r="D110" t="s">
        <v>858</v>
      </c>
      <c r="E110">
        <v>377</v>
      </c>
      <c r="F110" t="s">
        <v>858</v>
      </c>
      <c r="G110">
        <v>374</v>
      </c>
      <c r="H110" s="70" t="e">
        <f t="shared" ca="1" si="3"/>
        <v>#NAME?</v>
      </c>
    </row>
    <row r="111" spans="2:8" ht="14.25">
      <c r="B111" t="str">
        <f>'ePO-Glossary'!B113</f>
        <v>Community Country Origin</v>
      </c>
      <c r="C111">
        <f>ROW('ePO-Glossary'!B113)</f>
        <v>113</v>
      </c>
      <c r="D111" t="s">
        <v>864</v>
      </c>
      <c r="E111">
        <v>381</v>
      </c>
      <c r="F111" t="s">
        <v>864</v>
      </c>
      <c r="G111">
        <v>378</v>
      </c>
      <c r="H111" s="70" t="e">
        <f t="shared" ca="1" si="3"/>
        <v>#NAME?</v>
      </c>
    </row>
    <row r="112" spans="2:8" ht="14.25">
      <c r="B112" t="str">
        <f>'ePO-Glossary'!B114</f>
        <v>Community Country Origin</v>
      </c>
      <c r="C112">
        <f>ROW('ePO-Glossary'!B114)</f>
        <v>114</v>
      </c>
      <c r="D112" t="s">
        <v>872</v>
      </c>
      <c r="E112">
        <v>385</v>
      </c>
      <c r="F112" t="s">
        <v>872</v>
      </c>
      <c r="G112">
        <v>382</v>
      </c>
      <c r="H112" s="70" t="e">
        <f t="shared" ca="1" si="3"/>
        <v>#NAME?</v>
      </c>
    </row>
    <row r="113" spans="2:8" ht="14.25">
      <c r="B113" t="str">
        <f>'ePO-Glossary'!B115</f>
        <v>Concession Description Value</v>
      </c>
      <c r="C113">
        <f>ROW('ePO-Glossary'!B115)</f>
        <v>115</v>
      </c>
      <c r="D113" t="s">
        <v>879</v>
      </c>
      <c r="E113">
        <v>388</v>
      </c>
      <c r="F113" t="s">
        <v>879</v>
      </c>
      <c r="G113">
        <v>386</v>
      </c>
      <c r="H113" s="70" t="e">
        <f t="shared" ca="1" si="3"/>
        <v>#NAME?</v>
      </c>
    </row>
    <row r="114" spans="2:8" ht="14.25">
      <c r="B114" t="str">
        <f>'ePO-Glossary'!B116</f>
        <v>Concession Description Value</v>
      </c>
      <c r="C114">
        <f>ROW('ePO-Glossary'!B116)</f>
        <v>116</v>
      </c>
      <c r="D114" t="s">
        <v>885</v>
      </c>
      <c r="E114">
        <v>392</v>
      </c>
      <c r="F114" t="s">
        <v>885</v>
      </c>
      <c r="G114">
        <v>389</v>
      </c>
      <c r="H114" s="70" t="e">
        <f t="shared" ca="1" si="3"/>
        <v>#NAME?</v>
      </c>
    </row>
    <row r="115" spans="2:8" ht="14.25">
      <c r="B115" t="str">
        <f>'ePO-Glossary'!B117</f>
        <v>Concession Description Value</v>
      </c>
      <c r="C115">
        <f>ROW('ePO-Glossary'!B117)</f>
        <v>117</v>
      </c>
      <c r="D115" t="s">
        <v>2211</v>
      </c>
      <c r="E115">
        <v>397</v>
      </c>
      <c r="F115" t="s">
        <v>2211</v>
      </c>
      <c r="G115">
        <v>393</v>
      </c>
      <c r="H115" s="70" t="e">
        <f t="shared" ca="1" si="3"/>
        <v>#NAME?</v>
      </c>
    </row>
    <row r="116" spans="2:8" ht="14.25">
      <c r="B116" t="str">
        <f>'ePO-Glossary'!B118</f>
        <v>Contact</v>
      </c>
      <c r="C116">
        <f>ROW('ePO-Glossary'!B118)</f>
        <v>118</v>
      </c>
      <c r="D116" t="s">
        <v>898</v>
      </c>
      <c r="E116">
        <v>399</v>
      </c>
      <c r="F116" t="s">
        <v>898</v>
      </c>
      <c r="G116">
        <v>398</v>
      </c>
      <c r="H116" s="70" t="e">
        <f t="shared" ca="1" si="3"/>
        <v>#NAME?</v>
      </c>
    </row>
    <row r="117" spans="2:8" ht="14.25">
      <c r="B117" t="str">
        <f>'ePO-Glossary'!B119</f>
        <v>Contract</v>
      </c>
      <c r="C117">
        <f>ROW('ePO-Glossary'!B119)</f>
        <v>119</v>
      </c>
      <c r="D117" t="s">
        <v>902</v>
      </c>
      <c r="E117">
        <v>404</v>
      </c>
      <c r="F117" t="s">
        <v>902</v>
      </c>
      <c r="G117">
        <v>400</v>
      </c>
      <c r="H117" s="70" t="e">
        <f t="shared" ca="1" si="3"/>
        <v>#NAME?</v>
      </c>
    </row>
    <row r="118" spans="2:8" ht="14.25">
      <c r="B118" t="str">
        <f>'ePO-Glossary'!B120</f>
        <v>Contract</v>
      </c>
      <c r="C118">
        <f>ROW('ePO-Glossary'!B120)</f>
        <v>120</v>
      </c>
      <c r="D118" t="s">
        <v>2212</v>
      </c>
      <c r="E118">
        <v>409</v>
      </c>
      <c r="F118" t="s">
        <v>2212</v>
      </c>
      <c r="G118">
        <v>405</v>
      </c>
      <c r="H118" s="70" t="e">
        <f t="shared" ca="1" si="3"/>
        <v>#NAME?</v>
      </c>
    </row>
    <row r="119" spans="2:8" ht="14.25">
      <c r="B119" t="str">
        <f>'ePO-Glossary'!B121</f>
        <v>Contract Award Notice</v>
      </c>
      <c r="C119">
        <f>ROW('ePO-Glossary'!B121)</f>
        <v>121</v>
      </c>
      <c r="D119" t="s">
        <v>917</v>
      </c>
      <c r="E119">
        <v>416</v>
      </c>
      <c r="F119" t="s">
        <v>917</v>
      </c>
      <c r="G119">
        <v>410</v>
      </c>
      <c r="H119" s="70" t="e">
        <f t="shared" ca="1" si="3"/>
        <v>#NAME?</v>
      </c>
    </row>
    <row r="120" spans="2:8" ht="14.25">
      <c r="B120" t="str">
        <f>'ePO-Glossary'!B122</f>
        <v>Contract Award Notice</v>
      </c>
      <c r="C120">
        <f>ROW('ePO-Glossary'!B122)</f>
        <v>122</v>
      </c>
      <c r="D120" t="s">
        <v>933</v>
      </c>
      <c r="E120">
        <v>420</v>
      </c>
      <c r="F120" t="s">
        <v>933</v>
      </c>
      <c r="G120">
        <v>417</v>
      </c>
      <c r="H120" s="70" t="e">
        <f t="shared" ca="1" si="3"/>
        <v>#NAME?</v>
      </c>
    </row>
    <row r="121" spans="2:8" ht="14.25">
      <c r="B121" t="str">
        <f>'ePO-Glossary'!B123</f>
        <v>Contract Award Notice</v>
      </c>
      <c r="C121">
        <f>ROW('ePO-Glossary'!B123)</f>
        <v>123</v>
      </c>
      <c r="D121" t="s">
        <v>940</v>
      </c>
      <c r="E121">
        <v>422</v>
      </c>
      <c r="F121" t="s">
        <v>940</v>
      </c>
      <c r="G121">
        <v>421</v>
      </c>
      <c r="H121" s="70" t="e">
        <f t="shared" ca="1" si="3"/>
        <v>#NAME?</v>
      </c>
    </row>
    <row r="122" spans="2:8" ht="14.25">
      <c r="B122" t="str">
        <f>'ePO-Glossary'!B124</f>
        <v>Contract Award Notice</v>
      </c>
      <c r="C122">
        <f>ROW('ePO-Glossary'!B124)</f>
        <v>124</v>
      </c>
      <c r="D122" t="s">
        <v>946</v>
      </c>
      <c r="E122">
        <v>424</v>
      </c>
      <c r="F122" t="s">
        <v>946</v>
      </c>
      <c r="G122">
        <v>423</v>
      </c>
      <c r="H122" s="70" t="e">
        <f t="shared" ca="1" si="3"/>
        <v>#NAME?</v>
      </c>
    </row>
    <row r="123" spans="2:8" ht="14.25">
      <c r="B123" t="str">
        <f>'ePO-Glossary'!B125</f>
        <v>Contract Award Notice</v>
      </c>
      <c r="C123">
        <f>ROW('ePO-Glossary'!B125)</f>
        <v>125</v>
      </c>
      <c r="D123" t="s">
        <v>951</v>
      </c>
      <c r="E123">
        <v>426</v>
      </c>
      <c r="F123" t="s">
        <v>951</v>
      </c>
      <c r="G123">
        <v>425</v>
      </c>
      <c r="H123" s="70" t="e">
        <f t="shared" ca="1" si="3"/>
        <v>#NAME?</v>
      </c>
    </row>
    <row r="124" spans="2:8" ht="14.25">
      <c r="B124" t="str">
        <f>'ePO-Glossary'!B126</f>
        <v>Contract Conclusion Date</v>
      </c>
      <c r="C124">
        <f>ROW('ePO-Glossary'!B126)</f>
        <v>126</v>
      </c>
      <c r="D124" t="s">
        <v>957</v>
      </c>
      <c r="E124">
        <v>428</v>
      </c>
      <c r="F124" t="s">
        <v>957</v>
      </c>
      <c r="G124">
        <v>427</v>
      </c>
      <c r="H124" s="70" t="e">
        <f t="shared" ca="1" si="3"/>
        <v>#NAME?</v>
      </c>
    </row>
    <row r="125" spans="2:8" ht="14.25">
      <c r="B125" t="str">
        <f>'ePO-Glossary'!B127</f>
        <v>Contract Conclusion Date</v>
      </c>
      <c r="C125">
        <f>ROW('ePO-Glossary'!B127)</f>
        <v>127</v>
      </c>
      <c r="D125" t="s">
        <v>962</v>
      </c>
      <c r="E125">
        <v>430</v>
      </c>
      <c r="F125" t="s">
        <v>962</v>
      </c>
      <c r="G125">
        <v>429</v>
      </c>
      <c r="H125" s="70" t="e">
        <f t="shared" ca="1" si="3"/>
        <v>#NAME?</v>
      </c>
    </row>
    <row r="126" spans="2:8" ht="14.25">
      <c r="B126" t="str">
        <f>'ePO-Glossary'!B128</f>
        <v>Contract Identifier</v>
      </c>
      <c r="C126">
        <f>ROW('ePO-Glossary'!B128)</f>
        <v>128</v>
      </c>
      <c r="D126" t="s">
        <v>967</v>
      </c>
      <c r="E126">
        <v>433</v>
      </c>
      <c r="F126" t="s">
        <v>967</v>
      </c>
      <c r="G126">
        <v>431</v>
      </c>
      <c r="H126" s="70" t="e">
        <f t="shared" ca="1" si="3"/>
        <v>#NAME?</v>
      </c>
    </row>
    <row r="127" spans="2:8" ht="14.25">
      <c r="B127" t="str">
        <f>'ePO-Glossary'!B129</f>
        <v>Contract Identifier</v>
      </c>
      <c r="C127">
        <f>ROW('ePO-Glossary'!B129)</f>
        <v>129</v>
      </c>
      <c r="D127" t="s">
        <v>973</v>
      </c>
      <c r="E127">
        <v>436</v>
      </c>
      <c r="F127" t="s">
        <v>973</v>
      </c>
      <c r="G127">
        <v>434</v>
      </c>
      <c r="H127" s="70" t="e">
        <f t="shared" ca="1" si="3"/>
        <v>#NAME?</v>
      </c>
    </row>
    <row r="128" spans="2:8" ht="14.25">
      <c r="B128" t="str">
        <f>'ePO-Glossary'!B130</f>
        <v>Contract Identifier</v>
      </c>
      <c r="C128">
        <f>ROW('ePO-Glossary'!B130)</f>
        <v>130</v>
      </c>
      <c r="D128" t="s">
        <v>978</v>
      </c>
      <c r="E128">
        <v>439</v>
      </c>
      <c r="F128" t="s">
        <v>978</v>
      </c>
      <c r="G128">
        <v>437</v>
      </c>
      <c r="H128" s="70" t="e">
        <f t="shared" ca="1" si="3"/>
        <v>#NAME?</v>
      </c>
    </row>
    <row r="129" spans="2:8" ht="14.25">
      <c r="B129" t="str">
        <f>'ePO-Glossary'!B131</f>
        <v>Contract Nature</v>
      </c>
      <c r="C129">
        <f>ROW('ePO-Glossary'!B131)</f>
        <v>131</v>
      </c>
      <c r="D129" t="s">
        <v>983</v>
      </c>
      <c r="E129">
        <v>442</v>
      </c>
      <c r="F129" t="s">
        <v>983</v>
      </c>
      <c r="G129">
        <v>440</v>
      </c>
      <c r="H129" s="70" t="e">
        <f t="shared" ca="1" si="3"/>
        <v>#NAME?</v>
      </c>
    </row>
    <row r="130" spans="2:8" ht="14.25">
      <c r="B130" t="str">
        <f>'ePO-Glossary'!B132</f>
        <v>Contract Nature</v>
      </c>
      <c r="C130">
        <f>ROW('ePO-Glossary'!B132)</f>
        <v>132</v>
      </c>
      <c r="D130" t="s">
        <v>989</v>
      </c>
      <c r="E130">
        <v>443</v>
      </c>
      <c r="F130" t="s">
        <v>989</v>
      </c>
      <c r="G130">
        <v>443</v>
      </c>
      <c r="H130" s="70" t="e">
        <f t="shared" ca="1" si="3"/>
        <v>#NAME?</v>
      </c>
    </row>
    <row r="131" spans="2:8" ht="14.25">
      <c r="B131" t="str">
        <f>'ePO-Glossary'!B133</f>
        <v>Contract Nature</v>
      </c>
      <c r="C131">
        <f>ROW('ePO-Glossary'!B133)</f>
        <v>133</v>
      </c>
      <c r="D131" t="s">
        <v>993</v>
      </c>
      <c r="E131">
        <v>449</v>
      </c>
      <c r="F131" t="s">
        <v>993</v>
      </c>
      <c r="G131">
        <v>444</v>
      </c>
      <c r="H131" s="70" t="e">
        <f t="shared" ca="1" si="3"/>
        <v>#NAME?</v>
      </c>
    </row>
    <row r="132" spans="2:8" ht="14.25">
      <c r="B132" t="str">
        <f>'ePO-Glossary'!B134</f>
        <v>Contract Nature</v>
      </c>
      <c r="C132">
        <f>ROW('ePO-Glossary'!B134)</f>
        <v>134</v>
      </c>
      <c r="D132" t="s">
        <v>1008</v>
      </c>
      <c r="E132">
        <v>451</v>
      </c>
      <c r="F132" t="s">
        <v>1008</v>
      </c>
      <c r="G132">
        <v>450</v>
      </c>
      <c r="H132" s="70" t="e">
        <f t="shared" ca="1" si="3"/>
        <v>#NAME?</v>
      </c>
    </row>
    <row r="133" spans="2:8" ht="14.25">
      <c r="D133" t="s">
        <v>1014</v>
      </c>
      <c r="E133">
        <v>453</v>
      </c>
      <c r="F133" t="s">
        <v>1014</v>
      </c>
      <c r="G133">
        <v>452</v>
      </c>
      <c r="H133" s="70" t="e">
        <f t="shared" ca="1" si="3"/>
        <v>#NAME?</v>
      </c>
    </row>
    <row r="134" spans="2:8" ht="14.25">
      <c r="B134" t="str">
        <f>'ePO-Glossary'!B135</f>
        <v>Contract Publication Date</v>
      </c>
      <c r="C134">
        <f>ROW('ePO-Glossary'!B135)</f>
        <v>135</v>
      </c>
      <c r="D134" t="s">
        <v>1021</v>
      </c>
      <c r="E134">
        <v>455</v>
      </c>
      <c r="F134" t="s">
        <v>1021</v>
      </c>
      <c r="G134">
        <v>454</v>
      </c>
      <c r="H134" s="70" t="e">
        <f t="shared" ca="1" si="3"/>
        <v>#NAME?</v>
      </c>
    </row>
    <row r="135" spans="2:8" ht="14.25">
      <c r="B135" t="str">
        <f>'ePO-Glossary'!B136</f>
        <v>Contract Publication Date</v>
      </c>
      <c r="C135">
        <f>ROW('ePO-Glossary'!B136)</f>
        <v>136</v>
      </c>
      <c r="D135" t="s">
        <v>1025</v>
      </c>
      <c r="E135">
        <v>462</v>
      </c>
      <c r="F135" t="s">
        <v>1025</v>
      </c>
      <c r="G135">
        <v>456</v>
      </c>
      <c r="H135" s="70" t="e">
        <f t="shared" ca="1" si="3"/>
        <v>#NAME?</v>
      </c>
    </row>
    <row r="136" spans="2:8" ht="14.25">
      <c r="B136" t="str">
        <f>'ePO-Glossary'!B137</f>
        <v>Contract URI</v>
      </c>
      <c r="C136">
        <f>ROW('ePO-Glossary'!B137)</f>
        <v>137</v>
      </c>
      <c r="D136" t="s">
        <v>1036</v>
      </c>
      <c r="E136">
        <v>468</v>
      </c>
      <c r="F136" t="s">
        <v>1036</v>
      </c>
      <c r="G136">
        <v>463</v>
      </c>
      <c r="H136" s="70" t="e">
        <f t="shared" ref="H136:H167" ca="1" si="4">concat(concat("https://docs.google.com/spreadsheets/d/1zw9aR8GDIDUiTDtSznMxDlZQEAGb8uNzib9KBZLf5yE/edit#gid=0&amp;range=A",G136),concat(":X",E136))</f>
        <v>#NAME?</v>
      </c>
    </row>
    <row r="137" spans="2:8" ht="14.25">
      <c r="B137" t="str">
        <f>'ePO-Glossary'!B138</f>
        <v>Contract URI</v>
      </c>
      <c r="C137">
        <f>ROW('ePO-Glossary'!B138)</f>
        <v>138</v>
      </c>
      <c r="D137" t="s">
        <v>1046</v>
      </c>
      <c r="E137">
        <v>470</v>
      </c>
      <c r="F137" t="s">
        <v>1046</v>
      </c>
      <c r="G137">
        <v>469</v>
      </c>
      <c r="H137" s="70" t="e">
        <f t="shared" ca="1" si="4"/>
        <v>#NAME?</v>
      </c>
    </row>
    <row r="138" spans="2:8" ht="14.25">
      <c r="B138" t="str">
        <f>'ePO-Glossary'!B139</f>
        <v>Country</v>
      </c>
      <c r="C138">
        <f>ROW('ePO-Glossary'!B139)</f>
        <v>139</v>
      </c>
      <c r="D138" t="s">
        <v>1052</v>
      </c>
      <c r="E138">
        <v>474</v>
      </c>
      <c r="F138" t="s">
        <v>1052</v>
      </c>
      <c r="G138">
        <v>471</v>
      </c>
      <c r="H138" s="70" t="e">
        <f t="shared" ca="1" si="4"/>
        <v>#NAME?</v>
      </c>
    </row>
    <row r="139" spans="2:8" ht="14.25">
      <c r="B139" t="str">
        <f>'ePO-Glossary'!B140</f>
        <v>Country</v>
      </c>
      <c r="C139">
        <f>ROW('ePO-Glossary'!B140)</f>
        <v>140</v>
      </c>
      <c r="D139" t="s">
        <v>1059</v>
      </c>
      <c r="E139">
        <v>477</v>
      </c>
      <c r="F139" t="s">
        <v>1059</v>
      </c>
      <c r="G139">
        <v>475</v>
      </c>
      <c r="H139" s="70" t="e">
        <f t="shared" ca="1" si="4"/>
        <v>#NAME?</v>
      </c>
    </row>
    <row r="140" spans="2:8" ht="14.25">
      <c r="B140" t="str">
        <f>'ePO-Glossary'!B141</f>
        <v>Country</v>
      </c>
      <c r="C140">
        <f>ROW('ePO-Glossary'!B141)</f>
        <v>141</v>
      </c>
      <c r="D140" t="s">
        <v>1065</v>
      </c>
      <c r="E140">
        <v>480</v>
      </c>
      <c r="F140" t="s">
        <v>1065</v>
      </c>
      <c r="G140">
        <v>478</v>
      </c>
      <c r="H140" s="70" t="e">
        <f t="shared" ca="1" si="4"/>
        <v>#NAME?</v>
      </c>
    </row>
    <row r="141" spans="2:8" ht="14.25">
      <c r="D141" t="s">
        <v>1071</v>
      </c>
      <c r="E141">
        <v>483</v>
      </c>
      <c r="F141" t="s">
        <v>1071</v>
      </c>
      <c r="G141">
        <v>481</v>
      </c>
      <c r="H141" s="70" t="e">
        <f t="shared" ca="1" si="4"/>
        <v>#NAME?</v>
      </c>
    </row>
    <row r="142" spans="2:8" ht="14.25">
      <c r="B142" t="str">
        <f>'ePO-Glossary'!B142</f>
        <v>Criterion</v>
      </c>
      <c r="C142">
        <f>ROW('ePO-Glossary'!B142)</f>
        <v>142</v>
      </c>
      <c r="D142" t="s">
        <v>1077</v>
      </c>
      <c r="E142">
        <v>485</v>
      </c>
      <c r="F142" t="s">
        <v>1077</v>
      </c>
      <c r="G142">
        <v>484</v>
      </c>
      <c r="H142" s="70" t="e">
        <f t="shared" ca="1" si="4"/>
        <v>#NAME?</v>
      </c>
    </row>
    <row r="143" spans="2:8" ht="14.25">
      <c r="B143" t="str">
        <f>'ePO-Glossary'!B143</f>
        <v>Criterion</v>
      </c>
      <c r="C143">
        <f>ROW('ePO-Glossary'!B143)</f>
        <v>143</v>
      </c>
      <c r="D143" t="s">
        <v>1081</v>
      </c>
      <c r="E143">
        <v>489</v>
      </c>
      <c r="F143" t="s">
        <v>1081</v>
      </c>
      <c r="G143">
        <v>486</v>
      </c>
      <c r="H143" s="70" t="e">
        <f t="shared" ca="1" si="4"/>
        <v>#NAME?</v>
      </c>
    </row>
    <row r="144" spans="2:8" ht="14.25">
      <c r="B144" t="str">
        <f>'ePO-Glossary'!B144</f>
        <v>Criterion</v>
      </c>
      <c r="C144">
        <f>ROW('ePO-Glossary'!B144)</f>
        <v>144</v>
      </c>
      <c r="D144" t="s">
        <v>1088</v>
      </c>
      <c r="E144">
        <v>491</v>
      </c>
      <c r="F144" t="s">
        <v>1088</v>
      </c>
      <c r="G144">
        <v>490</v>
      </c>
      <c r="H144" s="70" t="e">
        <f t="shared" ca="1" si="4"/>
        <v>#NAME?</v>
      </c>
    </row>
    <row r="145" spans="2:8" ht="14.25">
      <c r="B145" t="str">
        <f>'ePO-Glossary'!B145</f>
        <v>Criterion</v>
      </c>
      <c r="C145">
        <f>ROW('ePO-Glossary'!B145)</f>
        <v>145</v>
      </c>
      <c r="D145" t="s">
        <v>1092</v>
      </c>
      <c r="E145">
        <v>493</v>
      </c>
      <c r="F145" t="s">
        <v>1092</v>
      </c>
      <c r="G145">
        <v>492</v>
      </c>
      <c r="H145" s="70" t="e">
        <f t="shared" ca="1" si="4"/>
        <v>#NAME?</v>
      </c>
    </row>
    <row r="146" spans="2:8" ht="14.25">
      <c r="B146" t="str">
        <f>'ePO-Glossary'!B146</f>
        <v>Criterion Weight</v>
      </c>
      <c r="C146">
        <f>ROW('ePO-Glossary'!B146)</f>
        <v>146</v>
      </c>
      <c r="D146" t="s">
        <v>1097</v>
      </c>
      <c r="E146">
        <v>495</v>
      </c>
      <c r="F146" t="s">
        <v>1097</v>
      </c>
      <c r="G146">
        <v>494</v>
      </c>
      <c r="H146" s="70" t="e">
        <f t="shared" ca="1" si="4"/>
        <v>#NAME?</v>
      </c>
    </row>
    <row r="147" spans="2:8" ht="14.25">
      <c r="B147" t="str">
        <f>'ePO-Glossary'!B147</f>
        <v>Criterion Weight</v>
      </c>
      <c r="C147">
        <f>ROW('ePO-Glossary'!B147)</f>
        <v>147</v>
      </c>
      <c r="D147" t="s">
        <v>1103</v>
      </c>
      <c r="E147">
        <v>501</v>
      </c>
      <c r="F147" t="s">
        <v>1103</v>
      </c>
      <c r="G147">
        <v>496</v>
      </c>
      <c r="H147" s="70" t="e">
        <f t="shared" ca="1" si="4"/>
        <v>#NAME?</v>
      </c>
    </row>
    <row r="148" spans="2:8" ht="14.25">
      <c r="B148" t="str">
        <f>'ePO-Glossary'!B148</f>
        <v>Criterion Weight</v>
      </c>
      <c r="C148">
        <f>ROW('ePO-Glossary'!B148)</f>
        <v>148</v>
      </c>
      <c r="D148" t="s">
        <v>1115</v>
      </c>
      <c r="E148">
        <v>503</v>
      </c>
      <c r="F148" t="s">
        <v>1115</v>
      </c>
      <c r="G148">
        <v>502</v>
      </c>
      <c r="H148" s="70" t="e">
        <f t="shared" ca="1" si="4"/>
        <v>#NAME?</v>
      </c>
    </row>
    <row r="149" spans="2:8" ht="14.25">
      <c r="B149" t="str">
        <f>'ePO-Glossary'!B149</f>
        <v>Criterion Weight</v>
      </c>
      <c r="C149">
        <f>ROW('ePO-Glossary'!B149)</f>
        <v>149</v>
      </c>
      <c r="D149" t="s">
        <v>1120</v>
      </c>
      <c r="E149">
        <v>509</v>
      </c>
      <c r="F149" t="s">
        <v>1120</v>
      </c>
      <c r="G149">
        <v>504</v>
      </c>
      <c r="H149" s="70" t="e">
        <f t="shared" ca="1" si="4"/>
        <v>#NAME?</v>
      </c>
    </row>
    <row r="150" spans="2:8" ht="14.25">
      <c r="B150" t="str">
        <f>'ePO-Glossary'!B150</f>
        <v>Criterion Weight</v>
      </c>
      <c r="C150">
        <f>ROW('ePO-Glossary'!B150)</f>
        <v>150</v>
      </c>
      <c r="D150" t="s">
        <v>2162</v>
      </c>
      <c r="E150">
        <v>511</v>
      </c>
      <c r="F150" t="s">
        <v>2162</v>
      </c>
      <c r="G150">
        <v>510</v>
      </c>
      <c r="H150" s="70" t="e">
        <f t="shared" ca="1" si="4"/>
        <v>#NAME?</v>
      </c>
    </row>
    <row r="151" spans="2:8" ht="14.25">
      <c r="B151" t="str">
        <f>'ePO-Glossary'!B151</f>
        <v>Deadline And Description Review</v>
      </c>
      <c r="C151">
        <f>ROW('ePO-Glossary'!B151)</f>
        <v>151</v>
      </c>
      <c r="D151" t="s">
        <v>1131</v>
      </c>
      <c r="E151">
        <v>515</v>
      </c>
      <c r="F151" t="s">
        <v>1131</v>
      </c>
      <c r="G151">
        <v>512</v>
      </c>
      <c r="H151" s="70" t="e">
        <f t="shared" ca="1" si="4"/>
        <v>#NAME?</v>
      </c>
    </row>
    <row r="152" spans="2:8" ht="14.25">
      <c r="B152" t="str">
        <f>'ePO-Glossary'!B152</f>
        <v>Deadline And Description Review</v>
      </c>
      <c r="C152">
        <f>ROW('ePO-Glossary'!B152)</f>
        <v>152</v>
      </c>
      <c r="D152" t="s">
        <v>1139</v>
      </c>
      <c r="E152">
        <v>516</v>
      </c>
      <c r="F152" t="s">
        <v>1139</v>
      </c>
      <c r="G152">
        <v>516</v>
      </c>
      <c r="H152" s="70" t="e">
        <f t="shared" ca="1" si="4"/>
        <v>#NAME?</v>
      </c>
    </row>
    <row r="153" spans="2:8" ht="14.25">
      <c r="B153" t="str">
        <f>'ePO-Glossary'!B153</f>
        <v>Deadline And Description Review</v>
      </c>
      <c r="C153">
        <f>ROW('ePO-Glossary'!B153)</f>
        <v>153</v>
      </c>
      <c r="D153" t="s">
        <v>1143</v>
      </c>
      <c r="E153">
        <v>520</v>
      </c>
      <c r="F153" t="s">
        <v>1143</v>
      </c>
      <c r="G153">
        <v>517</v>
      </c>
      <c r="H153" s="70" t="e">
        <f t="shared" ca="1" si="4"/>
        <v>#NAME?</v>
      </c>
    </row>
    <row r="154" spans="2:8" ht="14.25">
      <c r="B154" t="str">
        <f>'ePO-Glossary'!B154</f>
        <v>Deadline And Description Review</v>
      </c>
      <c r="C154">
        <f>ROW('ePO-Glossary'!B154)</f>
        <v>154</v>
      </c>
      <c r="D154" t="s">
        <v>1152</v>
      </c>
      <c r="E154">
        <v>521</v>
      </c>
      <c r="F154" t="s">
        <v>1152</v>
      </c>
      <c r="G154">
        <v>521</v>
      </c>
      <c r="H154" s="70" t="e">
        <f t="shared" ca="1" si="4"/>
        <v>#NAME?</v>
      </c>
    </row>
    <row r="155" spans="2:8" ht="14.25">
      <c r="B155" t="str">
        <f>'ePO-Glossary'!B155</f>
        <v>Decision Binding Contracting</v>
      </c>
      <c r="C155">
        <f>ROW('ePO-Glossary'!B155)</f>
        <v>155</v>
      </c>
      <c r="D155" t="s">
        <v>1157</v>
      </c>
      <c r="E155">
        <v>523</v>
      </c>
      <c r="F155" t="s">
        <v>1157</v>
      </c>
      <c r="G155">
        <v>522</v>
      </c>
      <c r="H155" s="70" t="e">
        <f t="shared" ca="1" si="4"/>
        <v>#NAME?</v>
      </c>
    </row>
    <row r="156" spans="2:8" ht="14.25">
      <c r="B156" t="str">
        <f>'ePO-Glossary'!B156</f>
        <v>Decision Binding Contracting</v>
      </c>
      <c r="C156">
        <f>ROW('ePO-Glossary'!B156)</f>
        <v>156</v>
      </c>
      <c r="D156" t="s">
        <v>1163</v>
      </c>
      <c r="E156">
        <v>526</v>
      </c>
      <c r="F156" t="s">
        <v>1163</v>
      </c>
      <c r="G156">
        <v>524</v>
      </c>
      <c r="H156" s="70" t="e">
        <f t="shared" ca="1" si="4"/>
        <v>#NAME?</v>
      </c>
    </row>
    <row r="157" spans="2:8" ht="14.25">
      <c r="B157" t="str">
        <f>'ePO-Glossary'!B157</f>
        <v>Decision Binding Contracting</v>
      </c>
      <c r="C157">
        <f>ROW('ePO-Glossary'!B157)</f>
        <v>157</v>
      </c>
      <c r="D157" t="s">
        <v>1170</v>
      </c>
      <c r="E157">
        <v>529</v>
      </c>
      <c r="F157" t="s">
        <v>1170</v>
      </c>
      <c r="G157">
        <v>527</v>
      </c>
      <c r="H157" s="70" t="e">
        <f t="shared" ca="1" si="4"/>
        <v>#NAME?</v>
      </c>
    </row>
    <row r="158" spans="2:8" ht="14.25">
      <c r="B158" t="str">
        <f>'ePO-Glossary'!B158</f>
        <v>Decision Binding Contracting</v>
      </c>
      <c r="C158">
        <f>ROW('ePO-Glossary'!B158)</f>
        <v>158</v>
      </c>
      <c r="D158" t="s">
        <v>1176</v>
      </c>
      <c r="E158">
        <v>534</v>
      </c>
      <c r="F158" t="s">
        <v>1176</v>
      </c>
      <c r="G158">
        <v>530</v>
      </c>
      <c r="H158" s="70" t="e">
        <f t="shared" ca="1" si="4"/>
        <v>#NAME?</v>
      </c>
    </row>
    <row r="159" spans="2:8" ht="14.25">
      <c r="B159" t="str">
        <f>'ePO-Glossary'!B159</f>
        <v>Decision Binding Contracting</v>
      </c>
      <c r="C159">
        <f>ROW('ePO-Glossary'!B159)</f>
        <v>159</v>
      </c>
      <c r="D159" t="s">
        <v>1185</v>
      </c>
      <c r="E159">
        <v>535</v>
      </c>
      <c r="F159" t="s">
        <v>1185</v>
      </c>
      <c r="G159">
        <v>535</v>
      </c>
      <c r="H159" s="70" t="e">
        <f t="shared" ca="1" si="4"/>
        <v>#NAME?</v>
      </c>
    </row>
    <row r="160" spans="2:8" ht="14.25">
      <c r="B160" t="str">
        <f>'ePO-Glossary'!B160</f>
        <v>Delivery Country</v>
      </c>
      <c r="C160">
        <f>ROW('ePO-Glossary'!B160)</f>
        <v>160</v>
      </c>
      <c r="D160" t="s">
        <v>1189</v>
      </c>
      <c r="E160">
        <v>537</v>
      </c>
      <c r="F160" t="s">
        <v>1189</v>
      </c>
      <c r="G160">
        <v>536</v>
      </c>
      <c r="H160" s="70" t="e">
        <f t="shared" ca="1" si="4"/>
        <v>#NAME?</v>
      </c>
    </row>
    <row r="161" spans="2:8" ht="14.25">
      <c r="B161" t="str">
        <f>'ePO-Glossary'!B161</f>
        <v>Dispatch Date</v>
      </c>
      <c r="C161">
        <f>ROW('ePO-Glossary'!B161)</f>
        <v>161</v>
      </c>
      <c r="D161" t="s">
        <v>1194</v>
      </c>
      <c r="E161">
        <v>542</v>
      </c>
      <c r="F161" t="s">
        <v>1194</v>
      </c>
      <c r="G161">
        <v>538</v>
      </c>
      <c r="H161" s="70" t="e">
        <f t="shared" ca="1" si="4"/>
        <v>#NAME?</v>
      </c>
    </row>
    <row r="162" spans="2:8" ht="14.25">
      <c r="B162" t="str">
        <f>'ePO-Glossary'!B162</f>
        <v>Dispatch Date</v>
      </c>
      <c r="C162">
        <f>ROW('ePO-Glossary'!B162)</f>
        <v>162</v>
      </c>
      <c r="D162" t="s">
        <v>1201</v>
      </c>
      <c r="E162">
        <v>547</v>
      </c>
      <c r="F162" t="s">
        <v>1201</v>
      </c>
      <c r="G162">
        <v>543</v>
      </c>
      <c r="H162" s="70" t="e">
        <f t="shared" ca="1" si="4"/>
        <v>#NAME?</v>
      </c>
    </row>
    <row r="163" spans="2:8" ht="14.25">
      <c r="B163" t="str">
        <f>'ePO-Glossary'!B163</f>
        <v>Dispatch Date</v>
      </c>
      <c r="C163">
        <f>ROW('ePO-Glossary'!B163)</f>
        <v>163</v>
      </c>
      <c r="D163" t="s">
        <v>1209</v>
      </c>
      <c r="E163">
        <v>550</v>
      </c>
      <c r="F163" t="s">
        <v>1209</v>
      </c>
      <c r="G163">
        <v>548</v>
      </c>
      <c r="H163" s="70" t="e">
        <f t="shared" ca="1" si="4"/>
        <v>#NAME?</v>
      </c>
    </row>
    <row r="164" spans="2:8" ht="14.25">
      <c r="B164" t="str">
        <f>'ePO-Glossary'!B164</f>
        <v>Dispatch Date</v>
      </c>
      <c r="C164">
        <f>ROW('ePO-Glossary'!B164)</f>
        <v>164</v>
      </c>
      <c r="D164" t="s">
        <v>1214</v>
      </c>
      <c r="E164">
        <v>557</v>
      </c>
      <c r="F164" t="s">
        <v>1214</v>
      </c>
      <c r="G164">
        <v>551</v>
      </c>
      <c r="H164" s="70" t="e">
        <f t="shared" ca="1" si="4"/>
        <v>#NAME?</v>
      </c>
    </row>
    <row r="165" spans="2:8" ht="14.25">
      <c r="B165" t="str">
        <f>'ePO-Glossary'!B165</f>
        <v>Dispatch Date</v>
      </c>
      <c r="C165">
        <f>ROW('ePO-Glossary'!B165)</f>
        <v>165</v>
      </c>
      <c r="D165" t="s">
        <v>1227</v>
      </c>
      <c r="E165">
        <v>561</v>
      </c>
      <c r="F165" t="s">
        <v>1227</v>
      </c>
      <c r="G165">
        <v>558</v>
      </c>
      <c r="H165" s="70" t="e">
        <f t="shared" ca="1" si="4"/>
        <v>#NAME?</v>
      </c>
    </row>
    <row r="166" spans="2:8" ht="14.25">
      <c r="B166" t="str">
        <f>'ePO-Glossary'!B166</f>
        <v>Dispatch Date</v>
      </c>
      <c r="C166">
        <f>ROW('ePO-Glossary'!B166)</f>
        <v>166</v>
      </c>
      <c r="D166" t="s">
        <v>1235</v>
      </c>
      <c r="E166">
        <v>565</v>
      </c>
      <c r="F166" t="s">
        <v>1235</v>
      </c>
      <c r="G166">
        <v>562</v>
      </c>
      <c r="H166" s="70" t="e">
        <f t="shared" ca="1" si="4"/>
        <v>#NAME?</v>
      </c>
    </row>
    <row r="167" spans="2:8" ht="14.25">
      <c r="B167" t="str">
        <f>'ePO-Glossary'!B167</f>
        <v>Dispatch Date</v>
      </c>
      <c r="C167">
        <f>ROW('ePO-Glossary'!B167)</f>
        <v>167</v>
      </c>
      <c r="D167" t="s">
        <v>1244</v>
      </c>
      <c r="E167">
        <v>567</v>
      </c>
      <c r="F167" t="s">
        <v>1244</v>
      </c>
      <c r="G167">
        <v>566</v>
      </c>
      <c r="H167" s="70" t="e">
        <f t="shared" ca="1" si="4"/>
        <v>#NAME?</v>
      </c>
    </row>
    <row r="168" spans="2:8" ht="14.25">
      <c r="B168" t="str">
        <f>'ePO-Glossary'!B168</f>
        <v>Duration Or Date Start Date End</v>
      </c>
      <c r="C168">
        <f>ROW('ePO-Glossary'!B168)</f>
        <v>168</v>
      </c>
      <c r="D168" t="s">
        <v>1249</v>
      </c>
      <c r="E168">
        <v>569</v>
      </c>
      <c r="F168" t="s">
        <v>1249</v>
      </c>
      <c r="G168">
        <v>568</v>
      </c>
      <c r="H168" s="70" t="e">
        <f t="shared" ref="H168:H195" ca="1" si="5">concat(concat("https://docs.google.com/spreadsheets/d/1zw9aR8GDIDUiTDtSznMxDlZQEAGb8uNzib9KBZLf5yE/edit#gid=0&amp;range=A",G168),concat(":X",E168))</f>
        <v>#NAME?</v>
      </c>
    </row>
    <row r="169" spans="2:8" ht="14.25">
      <c r="B169" t="str">
        <f>'ePO-Glossary'!B169</f>
        <v>Duration Or Date Start Date End</v>
      </c>
      <c r="C169">
        <f>ROW('ePO-Glossary'!B169)</f>
        <v>169</v>
      </c>
      <c r="D169" t="s">
        <v>1254</v>
      </c>
      <c r="E169">
        <v>571</v>
      </c>
      <c r="F169" t="s">
        <v>1254</v>
      </c>
      <c r="G169">
        <v>570</v>
      </c>
      <c r="H169" s="70" t="e">
        <f t="shared" ca="1" si="5"/>
        <v>#NAME?</v>
      </c>
    </row>
    <row r="170" spans="2:8" ht="14.25">
      <c r="B170" t="str">
        <f>'ePO-Glossary'!B170</f>
        <v>Duration Or Date Start Date End</v>
      </c>
      <c r="C170">
        <f>ROW('ePO-Glossary'!B170)</f>
        <v>170</v>
      </c>
      <c r="D170" t="s">
        <v>1260</v>
      </c>
      <c r="E170">
        <v>572</v>
      </c>
      <c r="F170" t="s">
        <v>1260</v>
      </c>
      <c r="G170">
        <v>572</v>
      </c>
      <c r="H170" s="70" t="e">
        <f t="shared" ca="1" si="5"/>
        <v>#NAME?</v>
      </c>
    </row>
    <row r="171" spans="2:8" ht="14.25">
      <c r="B171" t="str">
        <f>'ePO-Glossary'!B171</f>
        <v>Duration Or Date Start Date End</v>
      </c>
      <c r="C171">
        <f>ROW('ePO-Glossary'!B171)</f>
        <v>171</v>
      </c>
      <c r="D171" t="s">
        <v>1264</v>
      </c>
      <c r="E171">
        <v>576</v>
      </c>
      <c r="F171" t="s">
        <v>1264</v>
      </c>
      <c r="G171">
        <v>573</v>
      </c>
      <c r="H171" s="70" t="e">
        <f t="shared" ca="1" si="5"/>
        <v>#NAME?</v>
      </c>
    </row>
    <row r="172" spans="2:8" ht="14.25">
      <c r="B172" t="str">
        <f>'ePO-Glossary'!B172</f>
        <v>Duration Or Date Start Date End</v>
      </c>
      <c r="C172">
        <f>ROW('ePO-Glossary'!B172)</f>
        <v>172</v>
      </c>
      <c r="D172" t="s">
        <v>1273</v>
      </c>
      <c r="E172">
        <v>579</v>
      </c>
      <c r="F172" t="s">
        <v>1273</v>
      </c>
      <c r="G172">
        <v>577</v>
      </c>
      <c r="H172" s="70" t="e">
        <f t="shared" ca="1" si="5"/>
        <v>#NAME?</v>
      </c>
    </row>
    <row r="173" spans="2:8" ht="14.25">
      <c r="B173" t="str">
        <f>'ePO-Glossary'!B173</f>
        <v>Duration Or Date Start Date End</v>
      </c>
      <c r="C173">
        <f>ROW('ePO-Glossary'!B173)</f>
        <v>173</v>
      </c>
      <c r="D173" t="s">
        <v>1282</v>
      </c>
      <c r="E173">
        <v>581</v>
      </c>
      <c r="F173" t="s">
        <v>1282</v>
      </c>
      <c r="G173">
        <v>580</v>
      </c>
      <c r="H173" s="70" t="e">
        <f t="shared" ca="1" si="5"/>
        <v>#NAME?</v>
      </c>
    </row>
    <row r="174" spans="2:8" ht="14.25">
      <c r="B174" t="str">
        <f>'ePO-Glossary'!B174</f>
        <v>Duration Or Date Start Date End</v>
      </c>
      <c r="C174">
        <f>ROW('ePO-Glossary'!B174)</f>
        <v>174</v>
      </c>
      <c r="D174" t="s">
        <v>1287</v>
      </c>
      <c r="E174">
        <v>582</v>
      </c>
      <c r="F174" t="s">
        <v>1287</v>
      </c>
      <c r="G174">
        <v>582</v>
      </c>
      <c r="H174" s="70" t="e">
        <f t="shared" ca="1" si="5"/>
        <v>#NAME?</v>
      </c>
    </row>
    <row r="175" spans="2:8" ht="14.25">
      <c r="B175" t="str">
        <f>'ePO-Glossary'!B175</f>
        <v>Dynamic Purchasing System (DPS)</v>
      </c>
      <c r="C175">
        <f>ROW('ePO-Glossary'!B175)</f>
        <v>175</v>
      </c>
      <c r="D175" t="s">
        <v>1291</v>
      </c>
      <c r="E175">
        <v>584</v>
      </c>
      <c r="F175" t="s">
        <v>1291</v>
      </c>
      <c r="G175">
        <v>583</v>
      </c>
      <c r="H175" s="70" t="e">
        <f t="shared" ca="1" si="5"/>
        <v>#NAME?</v>
      </c>
    </row>
    <row r="176" spans="2:8" ht="14.25">
      <c r="B176" t="str">
        <f>'ePO-Glossary'!B176</f>
        <v>Dynamic Purchasing System (DPS)</v>
      </c>
      <c r="C176">
        <f>ROW('ePO-Glossary'!B176)</f>
        <v>176</v>
      </c>
      <c r="D176" t="s">
        <v>1296</v>
      </c>
      <c r="E176">
        <v>587</v>
      </c>
      <c r="F176" t="s">
        <v>1296</v>
      </c>
      <c r="G176">
        <v>585</v>
      </c>
      <c r="H176" s="70" t="e">
        <f t="shared" ca="1" si="5"/>
        <v>#NAME?</v>
      </c>
    </row>
    <row r="177" spans="2:8" ht="14.25">
      <c r="B177" t="str">
        <f>'ePO-Glossary'!B177</f>
        <v>e-Auction</v>
      </c>
      <c r="C177">
        <f>ROW('ePO-Glossary'!B177)</f>
        <v>177</v>
      </c>
      <c r="D177" t="s">
        <v>1306</v>
      </c>
      <c r="E177">
        <v>600</v>
      </c>
      <c r="F177" t="s">
        <v>1306</v>
      </c>
      <c r="G177">
        <v>588</v>
      </c>
      <c r="H177" s="70" t="e">
        <f t="shared" ca="1" si="5"/>
        <v>#NAME?</v>
      </c>
    </row>
    <row r="178" spans="2:8" ht="14.25">
      <c r="B178" t="str">
        <f>'ePO-Glossary'!B178</f>
        <v>e-Auction</v>
      </c>
      <c r="C178">
        <f>ROW('ePO-Glossary'!B178)</f>
        <v>178</v>
      </c>
      <c r="D178" t="s">
        <v>1329</v>
      </c>
      <c r="E178">
        <v>605</v>
      </c>
      <c r="F178" t="s">
        <v>1329</v>
      </c>
      <c r="G178">
        <v>601</v>
      </c>
      <c r="H178" s="70" t="e">
        <f t="shared" ca="1" si="5"/>
        <v>#NAME?</v>
      </c>
    </row>
    <row r="179" spans="2:8" ht="14.25">
      <c r="B179" t="str">
        <f>'ePO-Glossary'!B179</f>
        <v>e-Auction</v>
      </c>
      <c r="C179">
        <f>ROW('ePO-Glossary'!B179)</f>
        <v>179</v>
      </c>
      <c r="D179" t="s">
        <v>1336</v>
      </c>
      <c r="E179">
        <v>606</v>
      </c>
      <c r="F179" t="s">
        <v>1336</v>
      </c>
      <c r="G179">
        <v>606</v>
      </c>
      <c r="H179" s="70" t="e">
        <f t="shared" ca="1" si="5"/>
        <v>#NAME?</v>
      </c>
    </row>
    <row r="180" spans="2:8" ht="14.25">
      <c r="B180" t="str">
        <f>'ePO-Glossary'!B180</f>
        <v>e-Auction</v>
      </c>
      <c r="C180">
        <f>ROW('ePO-Glossary'!B180)</f>
        <v>180</v>
      </c>
      <c r="D180" t="s">
        <v>1341</v>
      </c>
      <c r="E180">
        <v>608</v>
      </c>
      <c r="F180" t="s">
        <v>1341</v>
      </c>
      <c r="G180">
        <v>607</v>
      </c>
      <c r="H180" s="70" t="e">
        <f t="shared" ca="1" si="5"/>
        <v>#NAME?</v>
      </c>
    </row>
    <row r="181" spans="2:8" ht="14.25">
      <c r="B181" t="str">
        <f>'ePO-Glossary'!B181</f>
        <v>e-Auction</v>
      </c>
      <c r="C181">
        <f>ROW('ePO-Glossary'!B181)</f>
        <v>181</v>
      </c>
      <c r="D181" t="s">
        <v>1346</v>
      </c>
      <c r="E181">
        <v>612</v>
      </c>
      <c r="F181" t="s">
        <v>1346</v>
      </c>
      <c r="G181">
        <v>609</v>
      </c>
      <c r="H181" s="70" t="e">
        <f t="shared" ca="1" si="5"/>
        <v>#NAME?</v>
      </c>
    </row>
    <row r="182" spans="2:8" ht="14.25">
      <c r="B182" t="str">
        <f>'ePO-Glossary'!B182</f>
        <v>e-Auction Description</v>
      </c>
      <c r="C182">
        <f>ROW('ePO-Glossary'!B182)</f>
        <v>182</v>
      </c>
      <c r="D182" t="s">
        <v>1351</v>
      </c>
      <c r="E182">
        <v>617</v>
      </c>
      <c r="F182" t="s">
        <v>1351</v>
      </c>
      <c r="G182">
        <v>613</v>
      </c>
      <c r="H182" s="70" t="e">
        <f t="shared" ca="1" si="5"/>
        <v>#NAME?</v>
      </c>
    </row>
    <row r="183" spans="2:8" ht="14.25">
      <c r="B183" t="str">
        <f>'ePO-Glossary'!B183</f>
        <v>e-Auction Description</v>
      </c>
      <c r="C183">
        <f>ROW('ePO-Glossary'!B183)</f>
        <v>183</v>
      </c>
      <c r="D183" t="s">
        <v>1358</v>
      </c>
      <c r="E183">
        <v>619</v>
      </c>
      <c r="F183" t="s">
        <v>1358</v>
      </c>
      <c r="G183">
        <v>618</v>
      </c>
      <c r="H183" s="70" t="e">
        <f t="shared" ca="1" si="5"/>
        <v>#NAME?</v>
      </c>
    </row>
    <row r="184" spans="2:8" ht="14.25">
      <c r="B184" t="str">
        <f>'ePO-Glossary'!B184</f>
        <v>e-Auction Description</v>
      </c>
      <c r="C184">
        <f>ROW('ePO-Glossary'!B184)</f>
        <v>184</v>
      </c>
      <c r="D184" t="s">
        <v>1362</v>
      </c>
      <c r="E184">
        <v>621</v>
      </c>
      <c r="F184" t="s">
        <v>1362</v>
      </c>
      <c r="G184">
        <v>620</v>
      </c>
      <c r="H184" s="70" t="e">
        <f t="shared" ca="1" si="5"/>
        <v>#NAME?</v>
      </c>
    </row>
    <row r="185" spans="2:8" ht="14.25">
      <c r="B185" t="str">
        <f>'ePO-Glossary'!B185</f>
        <v>e-Auction Description</v>
      </c>
      <c r="C185">
        <f>ROW('ePO-Glossary'!B185)</f>
        <v>185</v>
      </c>
      <c r="D185" t="s">
        <v>1367</v>
      </c>
      <c r="E185">
        <v>623</v>
      </c>
      <c r="F185" t="s">
        <v>1367</v>
      </c>
      <c r="G185">
        <v>622</v>
      </c>
      <c r="H185" s="70" t="e">
        <f t="shared" ca="1" si="5"/>
        <v>#NAME?</v>
      </c>
    </row>
    <row r="186" spans="2:8" ht="14.25">
      <c r="B186" t="str">
        <f>'ePO-Glossary'!B186</f>
        <v>e-Auction Indicator</v>
      </c>
      <c r="C186">
        <f>ROW('ePO-Glossary'!B186)</f>
        <v>186</v>
      </c>
      <c r="D186" t="s">
        <v>1372</v>
      </c>
      <c r="E186">
        <v>625</v>
      </c>
      <c r="F186" t="s">
        <v>1372</v>
      </c>
      <c r="G186">
        <v>624</v>
      </c>
      <c r="H186" s="70" t="e">
        <f t="shared" ca="1" si="5"/>
        <v>#NAME?</v>
      </c>
    </row>
    <row r="187" spans="2:8" ht="14.25">
      <c r="B187" t="str">
        <f>'ePO-Glossary'!B187</f>
        <v>e-Auction Indicator</v>
      </c>
      <c r="C187">
        <f>ROW('ePO-Glossary'!B187)</f>
        <v>187</v>
      </c>
      <c r="D187" t="s">
        <v>1377</v>
      </c>
      <c r="E187">
        <v>628</v>
      </c>
      <c r="F187" t="s">
        <v>1377</v>
      </c>
      <c r="G187">
        <v>626</v>
      </c>
      <c r="H187" s="70" t="e">
        <f t="shared" ca="1" si="5"/>
        <v>#NAME?</v>
      </c>
    </row>
    <row r="188" spans="2:8" ht="14.25">
      <c r="B188" t="str">
        <f>'ePO-Glossary'!B188</f>
        <v>e-Auction Indicator</v>
      </c>
      <c r="C188">
        <f>ROW('ePO-Glossary'!B188)</f>
        <v>188</v>
      </c>
      <c r="D188" t="s">
        <v>1385</v>
      </c>
      <c r="E188">
        <v>629</v>
      </c>
      <c r="F188" t="s">
        <v>1385</v>
      </c>
      <c r="G188">
        <v>629</v>
      </c>
      <c r="H188" s="70" t="e">
        <f t="shared" ca="1" si="5"/>
        <v>#NAME?</v>
      </c>
    </row>
    <row r="189" spans="2:8" ht="14.25">
      <c r="B189" t="str">
        <f>'ePO-Glossary'!B189</f>
        <v>e-Auction Indicator</v>
      </c>
      <c r="C189">
        <f>ROW('ePO-Glossary'!B189)</f>
        <v>189</v>
      </c>
      <c r="D189" t="s">
        <v>1389</v>
      </c>
      <c r="E189">
        <v>634</v>
      </c>
      <c r="F189" t="s">
        <v>1389</v>
      </c>
      <c r="G189">
        <v>630</v>
      </c>
      <c r="H189" s="70" t="e">
        <f t="shared" ca="1" si="5"/>
        <v>#NAME?</v>
      </c>
    </row>
    <row r="190" spans="2:8" ht="14.25">
      <c r="B190" t="str">
        <f>'ePO-Glossary'!B190</f>
        <v>e-Auction URI</v>
      </c>
      <c r="C190">
        <f>ROW('ePO-Glossary'!B190)</f>
        <v>190</v>
      </c>
      <c r="D190" t="s">
        <v>1399</v>
      </c>
      <c r="E190">
        <v>644</v>
      </c>
      <c r="F190" t="s">
        <v>1399</v>
      </c>
      <c r="G190">
        <v>635</v>
      </c>
      <c r="H190" s="70" t="e">
        <f t="shared" ca="1" si="5"/>
        <v>#NAME?</v>
      </c>
    </row>
    <row r="191" spans="2:8" ht="14.25">
      <c r="B191" t="str">
        <f>'ePO-Glossary'!B191</f>
        <v>e-Auction URI</v>
      </c>
      <c r="C191">
        <f>ROW('ePO-Glossary'!B191)</f>
        <v>191</v>
      </c>
      <c r="D191" t="s">
        <v>1413</v>
      </c>
      <c r="E191">
        <v>647</v>
      </c>
      <c r="F191" t="s">
        <v>1413</v>
      </c>
      <c r="G191">
        <v>645</v>
      </c>
      <c r="H191" s="70" t="e">
        <f t="shared" ca="1" si="5"/>
        <v>#NAME?</v>
      </c>
    </row>
    <row r="192" spans="2:8" ht="14.25">
      <c r="B192" t="str">
        <f>'ePO-Glossary'!B192</f>
        <v>e-Auction URI</v>
      </c>
      <c r="C192">
        <f>ROW('ePO-Glossary'!B192)</f>
        <v>192</v>
      </c>
      <c r="D192" t="s">
        <v>1421</v>
      </c>
      <c r="E192">
        <v>651</v>
      </c>
      <c r="F192" t="s">
        <v>1421</v>
      </c>
      <c r="G192">
        <v>648</v>
      </c>
      <c r="H192" s="70" t="e">
        <f t="shared" ca="1" si="5"/>
        <v>#NAME?</v>
      </c>
    </row>
    <row r="193" spans="2:8" ht="14.25">
      <c r="B193" t="str">
        <f>'ePO-Glossary'!B193</f>
        <v>e-Auction URI</v>
      </c>
      <c r="C193">
        <f>ROW('ePO-Glossary'!B193)</f>
        <v>193</v>
      </c>
      <c r="D193" t="s">
        <v>1432</v>
      </c>
      <c r="E193">
        <v>657</v>
      </c>
      <c r="F193" t="s">
        <v>1432</v>
      </c>
      <c r="G193">
        <v>652</v>
      </c>
      <c r="H193" s="70" t="e">
        <f t="shared" ca="1" si="5"/>
        <v>#NAME?</v>
      </c>
    </row>
    <row r="194" spans="2:8" ht="14.25">
      <c r="B194" t="str">
        <f>'ePO-Glossary'!B194</f>
        <v>Economic And Financial Standing</v>
      </c>
      <c r="C194">
        <f>ROW('ePO-Glossary'!B194)</f>
        <v>194</v>
      </c>
      <c r="D194" t="s">
        <v>1443</v>
      </c>
      <c r="E194">
        <v>658</v>
      </c>
      <c r="F194" t="s">
        <v>1443</v>
      </c>
      <c r="G194">
        <v>658</v>
      </c>
      <c r="H194" s="70" t="e">
        <f t="shared" ca="1" si="5"/>
        <v>#NAME?</v>
      </c>
    </row>
    <row r="195" spans="2:8" ht="14.25">
      <c r="B195" t="str">
        <f>'ePO-Glossary'!B195</f>
        <v>Economic And Financial Standing</v>
      </c>
      <c r="C195">
        <f>ROW('ePO-Glossary'!B195)</f>
        <v>195</v>
      </c>
      <c r="D195" t="s">
        <v>1447</v>
      </c>
      <c r="E195">
        <v>661</v>
      </c>
      <c r="F195" t="s">
        <v>1447</v>
      </c>
      <c r="G195">
        <v>659</v>
      </c>
      <c r="H195" s="70" t="e">
        <f t="shared" ca="1" si="5"/>
        <v>#NAME?</v>
      </c>
    </row>
    <row r="196" spans="2:8" ht="14.25">
      <c r="B196" t="str">
        <f>'ePO-Glossary'!B196</f>
        <v>Economic And Financial Standing</v>
      </c>
      <c r="C196">
        <f>ROW('ePO-Glossary'!B196)</f>
        <v>196</v>
      </c>
    </row>
    <row r="197" spans="2:8" ht="14.25">
      <c r="B197" t="str">
        <f>'ePO-Glossary'!B197</f>
        <v>Economic And Financial Standing</v>
      </c>
      <c r="C197">
        <f>ROW('ePO-Glossary'!B197)</f>
        <v>197</v>
      </c>
    </row>
    <row r="198" spans="2:8" ht="14.25">
      <c r="B198" t="str">
        <f>'ePO-Glossary'!B198</f>
        <v>Economic And Financial Standing</v>
      </c>
      <c r="C198">
        <f>ROW('ePO-Glossary'!B198)</f>
        <v>198</v>
      </c>
    </row>
    <row r="199" spans="2:8" ht="14.25">
      <c r="B199" t="str">
        <f>'ePO-Glossary'!B199</f>
        <v>Economic And Financial Standing</v>
      </c>
      <c r="C199">
        <f>ROW('ePO-Glossary'!B199)</f>
        <v>199</v>
      </c>
    </row>
    <row r="200" spans="2:8" ht="14.25">
      <c r="B200" t="str">
        <f>'ePO-Glossary'!B200</f>
        <v>Economic And Financial Standing</v>
      </c>
      <c r="C200">
        <f>ROW('ePO-Glossary'!B200)</f>
        <v>200</v>
      </c>
    </row>
    <row r="201" spans="2:8" ht="14.25">
      <c r="B201" t="str">
        <f>'ePO-Glossary'!B203</f>
        <v>Economic Operator</v>
      </c>
      <c r="C201">
        <f>ROW('ePO-Glossary'!B203)</f>
        <v>203</v>
      </c>
    </row>
    <row r="202" spans="2:8" ht="14.25">
      <c r="B202" t="str">
        <f>'ePO-Glossary'!B201</f>
        <v>Economic Operator</v>
      </c>
      <c r="C202">
        <f>ROW('ePO-Glossary'!B201)</f>
        <v>201</v>
      </c>
    </row>
    <row r="203" spans="2:8" ht="14.25">
      <c r="B203" t="str">
        <f>'ePO-Glossary'!B202</f>
        <v>Economic Operator</v>
      </c>
      <c r="C203">
        <f>ROW('ePO-Glossary'!B202)</f>
        <v>202</v>
      </c>
    </row>
    <row r="204" spans="2:8" ht="14.25">
      <c r="B204" t="str">
        <f>'ePO-Glossary'!B204</f>
        <v>Economic Operator</v>
      </c>
      <c r="C204">
        <f>ROW('ePO-Glossary'!B204)</f>
        <v>204</v>
      </c>
    </row>
    <row r="205" spans="2:8" ht="14.25">
      <c r="B205" t="str">
        <f>'ePO-Glossary'!B205</f>
        <v>Economic Operator Short List</v>
      </c>
      <c r="C205">
        <f>ROW('ePO-Glossary'!B205)</f>
        <v>205</v>
      </c>
    </row>
    <row r="206" spans="2:8" ht="14.25">
      <c r="B206" t="str">
        <f>'ePO-Glossary'!B206</f>
        <v>Economic Operator Short List</v>
      </c>
      <c r="C206">
        <f>ROW('ePO-Glossary'!B206)</f>
        <v>206</v>
      </c>
    </row>
    <row r="207" spans="2:8" ht="14.25">
      <c r="B207" t="str">
        <f>'ePO-Glossary'!B207</f>
        <v>Economic Operator Short List</v>
      </c>
      <c r="C207">
        <f>ROW('ePO-Glossary'!B207)</f>
        <v>207</v>
      </c>
    </row>
    <row r="208" spans="2:8" ht="14.25">
      <c r="B208" t="str">
        <f>'ePO-Glossary'!B208</f>
        <v>Economic Operator Short List</v>
      </c>
      <c r="C208">
        <f>ROW('ePO-Glossary'!B208)</f>
        <v>208</v>
      </c>
    </row>
    <row r="209" spans="2:3" ht="14.25">
      <c r="B209" t="str">
        <f>'ePO-Glossary'!B209</f>
        <v>Economic Operator Short List</v>
      </c>
      <c r="C209">
        <f>ROW('ePO-Glossary'!B209)</f>
        <v>209</v>
      </c>
    </row>
    <row r="210" spans="2:3" ht="14.25"/>
    <row r="211" spans="2:3" ht="14.25">
      <c r="B211" t="str">
        <f>'ePO-Glossary'!B210</f>
        <v>e-Delivery Gateway</v>
      </c>
      <c r="C211">
        <f>ROW('ePO-Glossary'!B210)</f>
        <v>210</v>
      </c>
    </row>
    <row r="212" spans="2:3" ht="14.25">
      <c r="B212" t="str">
        <f>'ePO-Glossary'!B211</f>
        <v>Electronic Catalogue</v>
      </c>
      <c r="C212">
        <f>ROW('ePO-Glossary'!B211)</f>
        <v>211</v>
      </c>
    </row>
    <row r="213" spans="2:3" ht="14.25">
      <c r="B213" t="str">
        <f>'ePO-Glossary'!B212</f>
        <v>Electronic Catalogue</v>
      </c>
      <c r="C213">
        <f>ROW('ePO-Glossary'!B212)</f>
        <v>212</v>
      </c>
    </row>
    <row r="214" spans="2:3" ht="14.25">
      <c r="B214" t="str">
        <f>'ePO-Glossary'!B213</f>
        <v>Electronic Catalogue</v>
      </c>
      <c r="C214">
        <f>ROW('ePO-Glossary'!B213)</f>
        <v>213</v>
      </c>
    </row>
    <row r="215" spans="2:3" ht="14.25">
      <c r="B215" t="str">
        <f>'ePO-Glossary'!B214</f>
        <v>Electronic Catalogue</v>
      </c>
      <c r="C215">
        <f>ROW('ePO-Glossary'!B214)</f>
        <v>214</v>
      </c>
    </row>
    <row r="216" spans="2:3" ht="14.25">
      <c r="B216" t="str">
        <f>'ePO-Glossary'!B215</f>
        <v>Electronic Catalogue</v>
      </c>
      <c r="C216">
        <f>ROW('ePO-Glossary'!B215)</f>
        <v>215</v>
      </c>
    </row>
    <row r="217" spans="2:3" ht="14.25">
      <c r="B217" t="str">
        <f>'ePO-Glossary'!B217</f>
        <v>Electronic Catalogue Indicator</v>
      </c>
      <c r="C217">
        <f>ROW('ePO-Glossary'!B217)</f>
        <v>217</v>
      </c>
    </row>
    <row r="218" spans="2:3" ht="14.25">
      <c r="B218" t="str">
        <f>'ePO-Glossary'!B218</f>
        <v>Electronic Catalogue Indicator</v>
      </c>
      <c r="C218">
        <f>ROW('ePO-Glossary'!B218)</f>
        <v>218</v>
      </c>
    </row>
    <row r="219" spans="2:3" ht="14.25">
      <c r="B219" t="str">
        <f>'ePO-Glossary'!B219</f>
        <v>Electronic Catalogue Indicator</v>
      </c>
      <c r="C219">
        <f>ROW('ePO-Glossary'!B219)</f>
        <v>219</v>
      </c>
    </row>
    <row r="220" spans="2:3" ht="14.25">
      <c r="B220" t="str">
        <f>'ePO-Glossary'!B216</f>
        <v>Electronic Catalogue Indicator</v>
      </c>
      <c r="C220">
        <f>ROW('ePO-Glossary'!B216)</f>
        <v>216</v>
      </c>
    </row>
    <row r="221" spans="2:3" ht="14.25">
      <c r="B221" t="str">
        <f>'ePO-Glossary'!B220</f>
        <v>Electronic means</v>
      </c>
      <c r="C221">
        <f>ROW('ePO-Glossary'!B220)</f>
        <v>220</v>
      </c>
    </row>
    <row r="222" spans="2:3" ht="14.25">
      <c r="B222" t="str">
        <f>'ePO-Glossary'!B221</f>
        <v>Electronic means</v>
      </c>
      <c r="C222">
        <f>ROW('ePO-Glossary'!B221)</f>
        <v>221</v>
      </c>
    </row>
    <row r="223" spans="2:3" ht="14.25">
      <c r="B223" t="str">
        <f>'ePO-Glossary'!B222</f>
        <v>Electronic means</v>
      </c>
      <c r="C223">
        <f>ROW('ePO-Glossary'!B222)</f>
        <v>222</v>
      </c>
    </row>
    <row r="224" spans="2:3" ht="14.25">
      <c r="B224" t="str">
        <f>'ePO-Glossary'!B223</f>
        <v>Electronic means</v>
      </c>
      <c r="C224">
        <f>ROW('ePO-Glossary'!B223)</f>
        <v>223</v>
      </c>
    </row>
    <row r="225" spans="2:3" ht="14.25">
      <c r="B225" t="str">
        <f>'ePO-Glossary'!B224</f>
        <v>Electronic Ordering</v>
      </c>
      <c r="C225">
        <f>ROW('ePO-Glossary'!B224)</f>
        <v>224</v>
      </c>
    </row>
    <row r="226" spans="2:3" ht="14.25">
      <c r="B226" t="str">
        <f>'ePO-Glossary'!B225</f>
        <v>Electronic Ordering</v>
      </c>
      <c r="C226">
        <f>ROW('ePO-Glossary'!B225)</f>
        <v>225</v>
      </c>
    </row>
    <row r="227" spans="2:3" ht="14.25">
      <c r="B227" t="str">
        <f>'ePO-Glossary'!B226</f>
        <v>Electronic Payment</v>
      </c>
      <c r="C227">
        <f>ROW('ePO-Glossary'!B226)</f>
        <v>226</v>
      </c>
    </row>
    <row r="228" spans="2:3" ht="14.25">
      <c r="B228" t="str">
        <f>'ePO-Glossary'!B227</f>
        <v>Electronic Payment</v>
      </c>
      <c r="C228">
        <f>ROW('ePO-Glossary'!B227)</f>
        <v>227</v>
      </c>
    </row>
    <row r="229" spans="2:3" ht="14.25">
      <c r="B229" t="str">
        <f>'ePO-Glossary'!B228</f>
        <v>Electronic Submission</v>
      </c>
      <c r="C229">
        <f>ROW('ePO-Glossary'!B228)</f>
        <v>228</v>
      </c>
    </row>
    <row r="230" spans="2:3" ht="14.25">
      <c r="B230" t="str">
        <f>'ePO-Glossary'!B229</f>
        <v>Electronic Submission</v>
      </c>
      <c r="C230">
        <f>ROW('ePO-Glossary'!B229)</f>
        <v>229</v>
      </c>
    </row>
    <row r="231" spans="2:3" ht="14.25">
      <c r="B231" t="str">
        <f>'ePO-Glossary'!B230</f>
        <v>Electronic Submission</v>
      </c>
      <c r="C231">
        <f>ROW('ePO-Glossary'!B230)</f>
        <v>230</v>
      </c>
    </row>
    <row r="232" spans="2:3" ht="14.25">
      <c r="B232" t="str">
        <f>'ePO-Glossary'!B231</f>
        <v>Electronic Submission</v>
      </c>
      <c r="C232">
        <f>ROW('ePO-Glossary'!B231)</f>
        <v>231</v>
      </c>
    </row>
    <row r="233" spans="2:3" ht="14.25">
      <c r="B233" t="str">
        <f>'ePO-Glossary'!B232</f>
        <v>Email</v>
      </c>
      <c r="C233">
        <f>ROW('ePO-Glossary'!B232)</f>
        <v>232</v>
      </c>
    </row>
    <row r="234" spans="2:3" ht="14.25">
      <c r="B234" t="str">
        <f>'ePO-Glossary'!B233</f>
        <v>Email</v>
      </c>
      <c r="C234">
        <f>ROW('ePO-Glossary'!B233)</f>
        <v>233</v>
      </c>
    </row>
    <row r="235" spans="2:3" ht="14.25">
      <c r="B235" t="str">
        <f>'ePO-Glossary'!B234</f>
        <v>Employment Party</v>
      </c>
      <c r="C235">
        <f>ROW('ePO-Glossary'!B234)</f>
        <v>234</v>
      </c>
    </row>
    <row r="236" spans="2:3" ht="14.25">
      <c r="B236" t="str">
        <f>'ePO-Glossary'!B235</f>
        <v>Employment Party</v>
      </c>
      <c r="C236">
        <f>ROW('ePO-Glossary'!B235)</f>
        <v>235</v>
      </c>
    </row>
    <row r="237" spans="2:3" ht="14.25">
      <c r="B237" t="str">
        <f>'ePO-Glossary'!B236</f>
        <v>Employment Party Address URL General</v>
      </c>
      <c r="C237">
        <f>ROW('ePO-Glossary'!B236)</f>
        <v>236</v>
      </c>
    </row>
    <row r="238" spans="2:3" ht="14.25">
      <c r="B238" t="str">
        <f>'ePO-Glossary'!B237</f>
        <v>Employment Party Address URL General</v>
      </c>
      <c r="C238">
        <f>ROW('ePO-Glossary'!B237)</f>
        <v>237</v>
      </c>
    </row>
    <row r="239" spans="2:3" ht="14.25">
      <c r="B239" t="str">
        <f>'ePO-Glossary'!B238</f>
        <v>Employment Party Address URL General</v>
      </c>
      <c r="C239">
        <f>ROW('ePO-Glossary'!B238)</f>
        <v>238</v>
      </c>
    </row>
    <row r="240" spans="2:3" ht="14.25">
      <c r="B240" t="str">
        <f>'ePO-Glossary'!B239</f>
        <v>Employment Party Address URL General</v>
      </c>
      <c r="C240">
        <f>ROW('ePO-Glossary'!B239)</f>
        <v>239</v>
      </c>
    </row>
    <row r="241" spans="2:3" ht="14.25">
      <c r="B241" t="str">
        <f>'ePO-Glossary'!B240</f>
        <v>Environmental Party</v>
      </c>
      <c r="C241">
        <f>ROW('ePO-Glossary'!B240)</f>
        <v>240</v>
      </c>
    </row>
    <row r="242" spans="2:3" ht="14.25">
      <c r="B242" t="str">
        <f>'ePO-Glossary'!B241</f>
        <v>Environmental Party</v>
      </c>
      <c r="C242">
        <f>ROW('ePO-Glossary'!B241)</f>
        <v>241</v>
      </c>
    </row>
    <row r="243" spans="2:3" ht="14.25">
      <c r="B243" t="str">
        <f>'ePO-Glossary'!B242</f>
        <v>Environmental Party Address URL General</v>
      </c>
      <c r="C243">
        <f>ROW('ePO-Glossary'!B242)</f>
        <v>242</v>
      </c>
    </row>
    <row r="244" spans="2:3" ht="14.25">
      <c r="B244" t="str">
        <f>'ePO-Glossary'!B243</f>
        <v>Environmental Party Address URL General</v>
      </c>
      <c r="C244">
        <f>ROW('ePO-Glossary'!B243)</f>
        <v>243</v>
      </c>
    </row>
    <row r="245" spans="2:3" ht="14.25">
      <c r="B245" t="str">
        <f>'ePO-Glossary'!B244</f>
        <v>Environmental Party Address URL General</v>
      </c>
      <c r="C245">
        <f>ROW('ePO-Glossary'!B244)</f>
        <v>244</v>
      </c>
    </row>
    <row r="246" spans="2:3" ht="14.25">
      <c r="B246" t="str">
        <f>'ePO-Glossary'!B245</f>
        <v>Environmental Party Address URL General</v>
      </c>
      <c r="C246">
        <f>ROW('ePO-Glossary'!B245)</f>
        <v>245</v>
      </c>
    </row>
    <row r="247" spans="2:3" ht="14.25"/>
    <row r="248" spans="2:3" ht="14.25">
      <c r="B248" t="str">
        <f>'ePO-Glossary'!B246</f>
        <v>EPPI</v>
      </c>
      <c r="C248">
        <f>ROW('ePO-Glossary'!B246)</f>
        <v>246</v>
      </c>
    </row>
    <row r="249" spans="2:3" ht="14.25">
      <c r="B249" t="str">
        <f>'ePO-Glossary'!B247</f>
        <v>Estimated Magnitude</v>
      </c>
      <c r="C249">
        <f>ROW('ePO-Glossary'!B247)</f>
        <v>247</v>
      </c>
    </row>
    <row r="250" spans="2:3" ht="14.25">
      <c r="B250" t="str">
        <f>'ePO-Glossary'!B248</f>
        <v>Estimated Magnitude</v>
      </c>
      <c r="C250">
        <f>ROW('ePO-Glossary'!B248)</f>
        <v>248</v>
      </c>
    </row>
    <row r="251" spans="2:3" ht="14.25">
      <c r="B251" t="str">
        <f>'ePO-Glossary'!B249</f>
        <v>Estimated Magnitude</v>
      </c>
      <c r="C251">
        <f>ROW('ePO-Glossary'!B249)</f>
        <v>249</v>
      </c>
    </row>
    <row r="252" spans="2:3" ht="14.25">
      <c r="B252" t="str">
        <f>'ePO-Glossary'!B250</f>
        <v>Estimated Magnitude</v>
      </c>
      <c r="C252">
        <f>ROW('ePO-Glossary'!B250)</f>
        <v>250</v>
      </c>
    </row>
    <row r="253" spans="2:3" ht="14.25">
      <c r="B253" t="str">
        <f>'ePO-Glossary'!B251</f>
        <v>Estimated Total Magnitude</v>
      </c>
      <c r="C253">
        <f>ROW('ePO-Glossary'!B251)</f>
        <v>251</v>
      </c>
    </row>
    <row r="254" spans="2:3" ht="14.25">
      <c r="B254" t="str">
        <f>'ePO-Glossary'!B252</f>
        <v>Estimated Total Magnitude</v>
      </c>
      <c r="C254">
        <f>ROW('ePO-Glossary'!B252)</f>
        <v>252</v>
      </c>
    </row>
    <row r="255" spans="2:3" ht="14.25">
      <c r="B255" t="str">
        <f>'ePO-Glossary'!B253</f>
        <v>Estimated Total Magnitude</v>
      </c>
      <c r="C255">
        <f>ROW('ePO-Glossary'!B253)</f>
        <v>253</v>
      </c>
    </row>
    <row r="256" spans="2:3" ht="14.25">
      <c r="B256" t="str">
        <f>'ePO-Glossary'!B254</f>
        <v>Estimated Total Magnitude</v>
      </c>
      <c r="C256">
        <f>ROW('ePO-Glossary'!B254)</f>
        <v>254</v>
      </c>
    </row>
    <row r="257" spans="2:3" ht="14.25">
      <c r="B257" t="str">
        <f>'ePO-Glossary'!B255</f>
        <v>Estimated Total Magnitude</v>
      </c>
      <c r="C257">
        <f>ROW('ePO-Glossary'!B255)</f>
        <v>255</v>
      </c>
    </row>
    <row r="258" spans="2:3" ht="14.25">
      <c r="B258" t="str">
        <f>'ePO-Glossary'!B256</f>
        <v>Estimated Value</v>
      </c>
      <c r="C258">
        <f>ROW('ePO-Glossary'!B256)</f>
        <v>256</v>
      </c>
    </row>
    <row r="259" spans="2:3" ht="14.25">
      <c r="B259" t="str">
        <f>'ePO-Glossary'!B257</f>
        <v>Estimated Value</v>
      </c>
      <c r="C259">
        <f>ROW('ePO-Glossary'!B257)</f>
        <v>257</v>
      </c>
    </row>
    <row r="260" spans="2:3" ht="14.25">
      <c r="B260" t="str">
        <f>'ePO-Glossary'!B258</f>
        <v>EU Funds Indicator</v>
      </c>
      <c r="C260">
        <f>ROW('ePO-Glossary'!B258)</f>
        <v>258</v>
      </c>
    </row>
    <row r="261" spans="2:3" ht="14.25">
      <c r="B261" t="str">
        <f>'ePO-Glossary'!B259</f>
        <v>EU Funds Indicator</v>
      </c>
      <c r="C261">
        <f>ROW('ePO-Glossary'!B259)</f>
        <v>259</v>
      </c>
    </row>
    <row r="262" spans="2:3" ht="14.25">
      <c r="B262" t="str">
        <f>'ePO-Glossary'!B260</f>
        <v>EU Funds Indicator</v>
      </c>
      <c r="C262">
        <f>ROW('ePO-Glossary'!B260)</f>
        <v>260</v>
      </c>
    </row>
    <row r="263" spans="2:3" ht="14.25">
      <c r="B263" t="str">
        <f>'ePO-Glossary'!B261</f>
        <v>EU Funds Indicator</v>
      </c>
      <c r="C263">
        <f>ROW('ePO-Glossary'!B261)</f>
        <v>261</v>
      </c>
    </row>
    <row r="264" spans="2:3" ht="14.25">
      <c r="B264" t="str">
        <f>'ePO-Glossary'!B262</f>
        <v>EU Funds Indicator</v>
      </c>
      <c r="C264">
        <f>ROW('ePO-Glossary'!B262)</f>
        <v>262</v>
      </c>
    </row>
    <row r="265" spans="2:3" ht="14.25">
      <c r="B265" t="str">
        <f>'ePO-Glossary'!B263</f>
        <v>EU Funds Indicator</v>
      </c>
      <c r="C265">
        <f>ROW('ePO-Glossary'!B263)</f>
        <v>263</v>
      </c>
    </row>
    <row r="266" spans="2:3" ht="14.25">
      <c r="B266" t="str">
        <f>'ePO-Glossary'!B264</f>
        <v>EU Funds Indicator</v>
      </c>
      <c r="C266">
        <f>ROW('ePO-Glossary'!B264)</f>
        <v>264</v>
      </c>
    </row>
    <row r="267" spans="2:3" ht="14.25">
      <c r="B267" t="str">
        <f>'ePO-Glossary'!B265</f>
        <v>EU Funds Indicator</v>
      </c>
      <c r="C267">
        <f>ROW('ePO-Glossary'!B265)</f>
        <v>265</v>
      </c>
    </row>
    <row r="268" spans="2:3" ht="14.25">
      <c r="B268" t="str">
        <f>'ePO-Glossary'!B266</f>
        <v>EU Funds Indicator</v>
      </c>
      <c r="C268">
        <f>ROW('ePO-Glossary'!B266)</f>
        <v>266</v>
      </c>
    </row>
    <row r="269" spans="2:3" ht="14.25">
      <c r="B269" t="str">
        <f>'ePO-Glossary'!B267</f>
        <v>Evaluation Criterion</v>
      </c>
      <c r="C269">
        <f>ROW('ePO-Glossary'!B267)</f>
        <v>267</v>
      </c>
    </row>
    <row r="270" spans="2:3" ht="14.25">
      <c r="B270" t="str">
        <f>'ePO-Glossary'!B268</f>
        <v>Exclusion criterion</v>
      </c>
      <c r="C270">
        <f>ROW('ePO-Glossary'!B268)</f>
        <v>268</v>
      </c>
    </row>
    <row r="271" spans="2:3" ht="14.25">
      <c r="B271" t="str">
        <f>'ePO-Glossary'!B269</f>
        <v>Exclusion criterion</v>
      </c>
      <c r="C271">
        <f>ROW('ePO-Glossary'!B269)</f>
        <v>269</v>
      </c>
    </row>
    <row r="272" spans="2:3" ht="14.25">
      <c r="B272" t="str">
        <f>'ePO-Glossary'!B270</f>
        <v>Exclusion criterion</v>
      </c>
      <c r="C272">
        <f>ROW('ePO-Glossary'!B270)</f>
        <v>270</v>
      </c>
    </row>
    <row r="273" spans="2:3" ht="14.25">
      <c r="B273" t="str">
        <f>'ePO-Glossary'!B271</f>
        <v>Exclusion Tenders Abnormally Low</v>
      </c>
      <c r="C273">
        <f>ROW('ePO-Glossary'!B271)</f>
        <v>271</v>
      </c>
    </row>
    <row r="274" spans="2:3" ht="14.25">
      <c r="B274" t="str">
        <f>'ePO-Glossary'!B272</f>
        <v>Exclusion Tenders Abnormally Low</v>
      </c>
      <c r="C274">
        <f>ROW('ePO-Glossary'!B272)</f>
        <v>272</v>
      </c>
    </row>
    <row r="275" spans="2:3" ht="14.25">
      <c r="B275" t="str">
        <f>'ePO-Glossary'!B273</f>
        <v>Exclusion Tenders Abnormally Low</v>
      </c>
      <c r="C275">
        <f>ROW('ePO-Glossary'!B273)</f>
        <v>273</v>
      </c>
    </row>
    <row r="276" spans="2:3" ht="14.25">
      <c r="B276" t="str">
        <f>'ePO-Glossary'!B274</f>
        <v>Exclusion Tenders Abnormally Low</v>
      </c>
      <c r="C276">
        <f>ROW('ePO-Glossary'!B274)</f>
        <v>274</v>
      </c>
    </row>
    <row r="277" spans="2:3" ht="14.25">
      <c r="B277" t="str">
        <f>'ePO-Glossary'!B275</f>
        <v>Expected Number Of Participants</v>
      </c>
      <c r="C277">
        <f>ROW('ePO-Glossary'!B275)</f>
        <v>275</v>
      </c>
    </row>
    <row r="278" spans="2:3" ht="14.25">
      <c r="B278" t="str">
        <f>'ePO-Glossary'!B276</f>
        <v>Expected Number Of Participants</v>
      </c>
      <c r="C278">
        <f>ROW('ePO-Glossary'!B276)</f>
        <v>276</v>
      </c>
    </row>
    <row r="279" spans="2:3" ht="14.25">
      <c r="B279" t="str">
        <f>'ePO-Glossary'!B277</f>
        <v>Extension Duree Justification</v>
      </c>
      <c r="C279">
        <f>ROW('ePO-Glossary'!B277)</f>
        <v>277</v>
      </c>
    </row>
    <row r="280" spans="2:3" ht="14.25">
      <c r="B280" t="str">
        <f>'ePO-Glossary'!B278</f>
        <v>Extension Duree Justification</v>
      </c>
      <c r="C280">
        <f>ROW('ePO-Glossary'!B278)</f>
        <v>278</v>
      </c>
    </row>
    <row r="281" spans="2:3" ht="14.25">
      <c r="B281" t="str">
        <f>'ePO-Glossary'!B279</f>
        <v>FaxNumber</v>
      </c>
      <c r="C281">
        <f>ROW('ePO-Glossary'!B279)</f>
        <v>279</v>
      </c>
    </row>
    <row r="282" spans="2:3" ht="14.25">
      <c r="B282" t="str">
        <f>'ePO-Glossary'!B280</f>
        <v>FaxNumber</v>
      </c>
      <c r="C282">
        <f>ROW('ePO-Glossary'!B280)</f>
        <v>280</v>
      </c>
    </row>
    <row r="283" spans="2:3" ht="14.25">
      <c r="B283" t="str">
        <f>'ePO-Glossary'!B281</f>
        <v>Follow Up Contract</v>
      </c>
      <c r="C283">
        <f>ROW('ePO-Glossary'!B281)</f>
        <v>281</v>
      </c>
    </row>
    <row r="284" spans="2:3" ht="14.25">
      <c r="B284" t="str">
        <f>'ePO-Glossary'!B282</f>
        <v>Follow Up Contract</v>
      </c>
      <c r="C284">
        <f>ROW('ePO-Glossary'!B282)</f>
        <v>282</v>
      </c>
    </row>
    <row r="285" spans="2:3" ht="14.25">
      <c r="B285" t="str">
        <f>'ePO-Glossary'!B283</f>
        <v>Framework Agreement Type Code</v>
      </c>
      <c r="C285">
        <f>ROW('ePO-Glossary'!B283)</f>
        <v>283</v>
      </c>
    </row>
    <row r="286" spans="2:3" ht="14.25">
      <c r="B286" t="str">
        <f>'ePO-Glossary'!B284</f>
        <v>Framework Agreement Type Code</v>
      </c>
      <c r="C286">
        <f>ROW('ePO-Glossary'!B284)</f>
        <v>284</v>
      </c>
    </row>
    <row r="287" spans="2:3" ht="14.25">
      <c r="B287" t="str">
        <f>'ePO-Glossary'!B285</f>
        <v>Framework Agreement Type Code</v>
      </c>
      <c r="C287">
        <f>ROW('ePO-Glossary'!B285)</f>
        <v>285</v>
      </c>
    </row>
    <row r="288" spans="2:3" ht="14.25">
      <c r="B288" t="str">
        <f>'ePO-Glossary'!B286</f>
        <v>Framework Agreement Type Code</v>
      </c>
      <c r="C288">
        <f>ROW('ePO-Glossary'!B286)</f>
        <v>286</v>
      </c>
    </row>
    <row r="289" spans="2:3" ht="14.25">
      <c r="B289" t="str">
        <f>'ePO-Glossary'!B287</f>
        <v>Framework Agreement Type Code</v>
      </c>
      <c r="C289">
        <f>ROW('ePO-Glossary'!B287)</f>
        <v>287</v>
      </c>
    </row>
    <row r="290" spans="2:3" ht="14.25">
      <c r="B290" t="str">
        <f>'ePO-Glossary'!B288</f>
        <v>Framework Agreement Type Code</v>
      </c>
      <c r="C290">
        <f>ROW('ePO-Glossary'!B288)</f>
        <v>288</v>
      </c>
    </row>
    <row r="291" spans="2:3" ht="14.25">
      <c r="B291" t="str">
        <f>'ePO-Glossary'!B289</f>
        <v>Framework Agreement Type Code</v>
      </c>
      <c r="C291">
        <f>ROW('ePO-Glossary'!B289)</f>
        <v>289</v>
      </c>
    </row>
    <row r="292" spans="2:3" ht="14.25">
      <c r="B292" t="str">
        <f>'ePO-Glossary'!B290</f>
        <v>Framework Duration</v>
      </c>
      <c r="C292">
        <f>ROW('ePO-Glossary'!B290)</f>
        <v>290</v>
      </c>
    </row>
    <row r="293" spans="2:3" ht="14.25">
      <c r="B293" t="str">
        <f>'ePO-Glossary'!B291</f>
        <v>Framework Duration</v>
      </c>
      <c r="C293">
        <f>ROW('ePO-Glossary'!B291)</f>
        <v>291</v>
      </c>
    </row>
    <row r="294" spans="2:3" ht="14.25">
      <c r="B294" t="str">
        <f>'ePO-Glossary'!B292</f>
        <v>Framework Duration</v>
      </c>
      <c r="C294">
        <f>ROW('ePO-Glossary'!B292)</f>
        <v>292</v>
      </c>
    </row>
    <row r="295" spans="2:3" ht="14.25">
      <c r="B295" t="str">
        <f>'ePO-Glossary'!B293</f>
        <v>Framework Duration</v>
      </c>
      <c r="C295">
        <f>ROW('ePO-Glossary'!B293)</f>
        <v>293</v>
      </c>
    </row>
    <row r="296" spans="2:3" ht="14.25">
      <c r="B296" t="str">
        <f>'ePO-Glossary'!B294</f>
        <v>Framework Max Value All Lots</v>
      </c>
      <c r="C296">
        <f>ROW('ePO-Glossary'!B294)</f>
        <v>294</v>
      </c>
    </row>
    <row r="297" spans="2:3" ht="14.25">
      <c r="B297" t="str">
        <f>'ePO-Glossary'!B295</f>
        <v>Framework Max Value All Lots</v>
      </c>
      <c r="C297">
        <f>ROW('ePO-Glossary'!B295)</f>
        <v>295</v>
      </c>
    </row>
    <row r="298" spans="2:3" ht="14.25">
      <c r="B298" t="str">
        <f>'ePO-Glossary'!B296</f>
        <v>Framework Max Value Group Lots</v>
      </c>
      <c r="C298">
        <f>ROW('ePO-Glossary'!B296)</f>
        <v>296</v>
      </c>
    </row>
    <row r="299" spans="2:3" ht="14.25">
      <c r="B299" t="str">
        <f>'ePO-Glossary'!B297</f>
        <v>Framework Max Value Group Lots</v>
      </c>
      <c r="C299">
        <f>ROW('ePO-Glossary'!B297)</f>
        <v>297</v>
      </c>
    </row>
    <row r="300" spans="2:3" ht="14.25">
      <c r="B300" t="str">
        <f>'ePO-Glossary'!B298</f>
        <v>Free Acces</v>
      </c>
      <c r="C300">
        <f>ROW('ePO-Glossary'!B298)</f>
        <v>298</v>
      </c>
    </row>
    <row r="301" spans="2:3" ht="14.25">
      <c r="B301" t="str">
        <f>'ePO-Glossary'!B299</f>
        <v>Free Acces</v>
      </c>
      <c r="C301">
        <f>ROW('ePO-Glossary'!B299)</f>
        <v>299</v>
      </c>
    </row>
    <row r="302" spans="2:3" ht="14.25">
      <c r="B302" t="str">
        <f>'ePO-Glossary'!B300</f>
        <v>Free Acces</v>
      </c>
      <c r="C302">
        <f>ROW('ePO-Glossary'!B300)</f>
        <v>300</v>
      </c>
    </row>
    <row r="303" spans="2:3" ht="14.25">
      <c r="B303" t="str">
        <f>'ePO-Glossary'!B301</f>
        <v>Free Acces</v>
      </c>
      <c r="C303">
        <f>ROW('ePO-Glossary'!B301)</f>
        <v>301</v>
      </c>
    </row>
    <row r="304" spans="2:3" ht="14.25">
      <c r="B304" t="str">
        <f>'ePO-Glossary'!B302</f>
        <v>Free Acces</v>
      </c>
      <c r="C304">
        <f>ROW('ePO-Glossary'!B302)</f>
        <v>302</v>
      </c>
    </row>
    <row r="305" spans="2:3" ht="14.25">
      <c r="B305" t="str">
        <f>'ePO-Glossary'!B303</f>
        <v>Further Party</v>
      </c>
      <c r="C305">
        <f>ROW('ePO-Glossary'!B303)</f>
        <v>303</v>
      </c>
    </row>
    <row r="306" spans="2:3" ht="14.25">
      <c r="B306" t="str">
        <f>'ePO-Glossary'!B304</f>
        <v>GPA Usage</v>
      </c>
      <c r="C306">
        <f>ROW('ePO-Glossary'!B304)</f>
        <v>304</v>
      </c>
    </row>
    <row r="307" spans="2:3" ht="14.25">
      <c r="B307" t="str">
        <f>'ePO-Glossary'!B305</f>
        <v>GPA Usage</v>
      </c>
      <c r="C307">
        <f>ROW('ePO-Glossary'!B305)</f>
        <v>305</v>
      </c>
    </row>
    <row r="308" spans="2:3" ht="14.25">
      <c r="B308" t="str">
        <f>'ePO-Glossary'!B306</f>
        <v>GPA Usage</v>
      </c>
      <c r="C308">
        <f>ROW('ePO-Glossary'!B306)</f>
        <v>306</v>
      </c>
    </row>
    <row r="309" spans="2:3" ht="14.25">
      <c r="B309" t="str">
        <f>'ePO-Glossary'!B307</f>
        <v>GPA Usage</v>
      </c>
      <c r="C309">
        <f>ROW('ePO-Glossary'!B307)</f>
        <v>307</v>
      </c>
    </row>
    <row r="310" spans="2:3" ht="14.25">
      <c r="B310" t="str">
        <f>'ePO-Glossary'!B308</f>
        <v>Guarantee Required</v>
      </c>
      <c r="C310">
        <f>ROW('ePO-Glossary'!B308)</f>
        <v>308</v>
      </c>
    </row>
    <row r="311" spans="2:3" ht="14.25">
      <c r="B311" t="str">
        <f>'ePO-Glossary'!B309</f>
        <v>Guarantee Required</v>
      </c>
      <c r="C311">
        <f>ROW('ePO-Glossary'!B309)</f>
        <v>309</v>
      </c>
    </row>
    <row r="312" spans="2:3" ht="14.25">
      <c r="B312" t="str">
        <f>'ePO-Glossary'!B310</f>
        <v>Guarantee Required</v>
      </c>
      <c r="C312">
        <f>ROW('ePO-Glossary'!B310)</f>
        <v>310</v>
      </c>
    </row>
    <row r="313" spans="2:3" ht="14.25">
      <c r="B313" t="str">
        <f>'ePO-Glossary'!B311</f>
        <v>Guarantee Required</v>
      </c>
      <c r="C313">
        <f>ROW('ePO-Glossary'!B311)</f>
        <v>311</v>
      </c>
    </row>
    <row r="314" spans="2:3" ht="14.25">
      <c r="B314" t="str">
        <f>'ePO-Glossary'!B312</f>
        <v>Guarantee Required</v>
      </c>
      <c r="C314">
        <f>ROW('ePO-Glossary'!B312)</f>
        <v>312</v>
      </c>
    </row>
    <row r="315" spans="2:3" ht="14.25">
      <c r="B315" t="str">
        <f>'ePO-Glossary'!B313</f>
        <v>Guarantee Required</v>
      </c>
      <c r="C315">
        <f>ROW('ePO-Glossary'!B313)</f>
        <v>313</v>
      </c>
    </row>
    <row r="316" spans="2:3" ht="14.25">
      <c r="B316" t="str">
        <f>'ePO-Glossary'!B314</f>
        <v>Guarantee Required</v>
      </c>
      <c r="C316">
        <f>ROW('ePO-Glossary'!B314)</f>
        <v>314</v>
      </c>
    </row>
    <row r="317" spans="2:3" ht="14.25">
      <c r="B317" t="str">
        <f>'ePO-Glossary'!B315</f>
        <v>Internal Reference Number</v>
      </c>
      <c r="C317">
        <f>ROW('ePO-Glossary'!B315)</f>
        <v>315</v>
      </c>
    </row>
    <row r="318" spans="2:3" ht="14.25">
      <c r="B318" t="str">
        <f>'ePO-Glossary'!B316</f>
        <v>Internal Reference Number</v>
      </c>
      <c r="C318">
        <f>ROW('ePO-Glossary'!B316)</f>
        <v>316</v>
      </c>
    </row>
    <row r="319" spans="2:3" ht="14.25">
      <c r="B319" t="str">
        <f>'ePO-Glossary'!B317</f>
        <v>Internet Address</v>
      </c>
      <c r="C319">
        <f>ROW('ePO-Glossary'!B317)</f>
        <v>317</v>
      </c>
    </row>
    <row r="320" spans="2:3" ht="14.25">
      <c r="B320" t="str">
        <f>'ePO-Glossary'!B318</f>
        <v>Internet Address</v>
      </c>
      <c r="C320">
        <f>ROW('ePO-Glossary'!B318)</f>
        <v>318</v>
      </c>
    </row>
    <row r="321" spans="2:3" ht="14.25">
      <c r="B321" t="str">
        <f>'ePO-Glossary'!B319</f>
        <v>Invitations Dispatch Date</v>
      </c>
      <c r="C321">
        <f>ROW('ePO-Glossary'!B319)</f>
        <v>319</v>
      </c>
    </row>
    <row r="322" spans="2:3" ht="14.25">
      <c r="B322" t="str">
        <f>'ePO-Glossary'!B320</f>
        <v>Invitations Dispatch Date</v>
      </c>
      <c r="C322">
        <f>ROW('ePO-Glossary'!B320)</f>
        <v>320</v>
      </c>
    </row>
    <row r="323" spans="2:3" ht="14.25">
      <c r="B323" t="str">
        <f>'ePO-Glossary'!B321</f>
        <v>Invitations Dispatch Date</v>
      </c>
      <c r="C323">
        <f>ROW('ePO-Glossary'!B321)</f>
        <v>321</v>
      </c>
    </row>
    <row r="324" spans="2:3" ht="14.25">
      <c r="B324" t="str">
        <f>'ePO-Glossary'!B322</f>
        <v>Jury Member Name</v>
      </c>
      <c r="C324">
        <f>ROW('ePO-Glossary'!B322)</f>
        <v>322</v>
      </c>
    </row>
    <row r="325" spans="2:3" ht="14.25">
      <c r="B325" t="str">
        <f>'ePO-Glossary'!B323</f>
        <v>Jury Member Name</v>
      </c>
      <c r="C325">
        <f>ROW('ePO-Glossary'!B323)</f>
        <v>323</v>
      </c>
    </row>
    <row r="326" spans="2:3" ht="14.25">
      <c r="B326" t="str">
        <f>'ePO-Glossary'!B324</f>
        <v>Justification</v>
      </c>
      <c r="C326">
        <f>ROW('ePO-Glossary'!B324)</f>
        <v>324</v>
      </c>
    </row>
    <row r="327" spans="2:3" ht="14.25">
      <c r="B327" t="str">
        <f>'ePO-Glossary'!B325</f>
        <v>Justification</v>
      </c>
      <c r="C327">
        <f>ROW('ePO-Glossary'!B325)</f>
        <v>325</v>
      </c>
    </row>
    <row r="328" spans="2:3" ht="14.25">
      <c r="B328" t="str">
        <f>'ePO-Glossary'!B326</f>
        <v>Justification Code</v>
      </c>
      <c r="C328">
        <f>ROW('ePO-Glossary'!B326)</f>
        <v>326</v>
      </c>
    </row>
    <row r="329" spans="2:3" ht="14.25">
      <c r="B329" t="str">
        <f>'ePO-Glossary'!B327</f>
        <v>Justification Code</v>
      </c>
      <c r="C329">
        <f>ROW('ePO-Glossary'!B327)</f>
        <v>327</v>
      </c>
    </row>
    <row r="330" spans="2:3" ht="14.25">
      <c r="B330" t="str">
        <f>'ePO-Glossary'!B328</f>
        <v>Language</v>
      </c>
      <c r="C330">
        <f>ROW('ePO-Glossary'!B328)</f>
        <v>328</v>
      </c>
    </row>
    <row r="331" spans="2:3" ht="14.25">
      <c r="B331" t="str">
        <f>'ePO-Glossary'!B329</f>
        <v>Language</v>
      </c>
      <c r="C331">
        <f>ROW('ePO-Glossary'!B329)</f>
        <v>329</v>
      </c>
    </row>
    <row r="332" spans="2:3" ht="14.25">
      <c r="B332" t="str">
        <f>'ePO-Glossary'!B330</f>
        <v>Latest Security Clearance Date</v>
      </c>
      <c r="C332">
        <f>ROW('ePO-Glossary'!B330)</f>
        <v>330</v>
      </c>
    </row>
    <row r="333" spans="2:3" ht="14.25">
      <c r="B333" t="str">
        <f>'ePO-Glossary'!B331</f>
        <v>Latest Security Clearance Date</v>
      </c>
      <c r="C333">
        <f>ROW('ePO-Glossary'!B331)</f>
        <v>331</v>
      </c>
    </row>
    <row r="334" spans="2:3" ht="14.25">
      <c r="B334" t="str">
        <f>'ePO-Glossary'!B332</f>
        <v>Latest Security Clearance Date</v>
      </c>
      <c r="C334">
        <f>ROW('ePO-Glossary'!B332)</f>
        <v>332</v>
      </c>
    </row>
    <row r="335" spans="2:3" ht="14.25">
      <c r="B335" t="str">
        <f>'ePO-Glossary'!B333</f>
        <v>Legal Basis</v>
      </c>
      <c r="C335">
        <f>ROW('ePO-Glossary'!B333)</f>
        <v>333</v>
      </c>
    </row>
    <row r="336" spans="2:3" ht="14.25">
      <c r="B336" t="str">
        <f>'ePO-Glossary'!B334</f>
        <v>Legal Basis</v>
      </c>
      <c r="C336">
        <f>ROW('ePO-Glossary'!B334)</f>
        <v>334</v>
      </c>
    </row>
    <row r="337" spans="2:3" ht="14.25">
      <c r="B337" t="str">
        <f>'ePO-Glossary'!B335</f>
        <v>Legal Basis</v>
      </c>
      <c r="C337">
        <f>ROW('ePO-Glossary'!B335)</f>
        <v>335</v>
      </c>
    </row>
    <row r="338" spans="2:3" ht="14.25">
      <c r="B338" t="str">
        <f>'ePO-Glossary'!B336</f>
        <v>Legal Basis</v>
      </c>
      <c r="C338">
        <f>ROW('ePO-Glossary'!B336)</f>
        <v>336</v>
      </c>
    </row>
    <row r="339" spans="2:3" ht="14.25">
      <c r="B339" t="str">
        <f>'ePO-Glossary'!B337</f>
        <v>Legal Form</v>
      </c>
      <c r="C339">
        <f>ROW('ePO-Glossary'!B337)</f>
        <v>337</v>
      </c>
    </row>
    <row r="340" spans="2:3" ht="14.25">
      <c r="B340" t="str">
        <f>'ePO-Glossary'!B338</f>
        <v>Legal Form</v>
      </c>
      <c r="C340">
        <f>ROW('ePO-Glossary'!B338)</f>
        <v>338</v>
      </c>
    </row>
    <row r="341" spans="2:3" ht="14.25">
      <c r="B341" t="str">
        <f>'ePO-Glossary'!B339</f>
        <v>Legal Form</v>
      </c>
      <c r="C341">
        <f>ROW('ePO-Glossary'!B339)</f>
        <v>339</v>
      </c>
    </row>
    <row r="342" spans="2:3" ht="14.25">
      <c r="B342" t="str">
        <f>'ePO-Glossary'!B340</f>
        <v>Legal Form</v>
      </c>
      <c r="C342">
        <f>ROW('ePO-Glossary'!B340)</f>
        <v>340</v>
      </c>
    </row>
    <row r="343" spans="2:3" ht="14.25">
      <c r="B343" t="str">
        <f>'ePO-Glossary'!B341</f>
        <v>Legal Form</v>
      </c>
      <c r="C343">
        <f>ROW('ePO-Glossary'!B341)</f>
        <v>341</v>
      </c>
    </row>
    <row r="344" spans="2:3" ht="14.25">
      <c r="B344" t="str">
        <f>'ePO-Glossary'!B342</f>
        <v>Legal Form</v>
      </c>
      <c r="C344">
        <f>ROW('ePO-Glossary'!B342)</f>
        <v>342</v>
      </c>
    </row>
    <row r="345" spans="2:3" ht="14.25">
      <c r="B345" t="str">
        <f>'ePO-Glossary'!B343</f>
        <v>Legal Reference Law</v>
      </c>
      <c r="C345">
        <f>ROW('ePO-Glossary'!B343)</f>
        <v>343</v>
      </c>
    </row>
    <row r="346" spans="2:3" ht="14.25">
      <c r="B346" t="str">
        <f>'ePO-Glossary'!B344</f>
        <v>Location</v>
      </c>
      <c r="C346">
        <f>ROW('ePO-Glossary'!B344)</f>
        <v>344</v>
      </c>
    </row>
    <row r="347" spans="2:3" ht="14.25">
      <c r="B347" t="str">
        <f>'ePO-Glossary'!B345</f>
        <v>Location</v>
      </c>
      <c r="C347">
        <f>ROW('ePO-Glossary'!B345)</f>
        <v>345</v>
      </c>
    </row>
    <row r="348" spans="2:3" ht="14.25">
      <c r="B348" t="str">
        <f>'ePO-Glossary'!B346</f>
        <v>Location</v>
      </c>
      <c r="C348">
        <f>ROW('ePO-Glossary'!B346)</f>
        <v>346</v>
      </c>
    </row>
    <row r="349" spans="2:3" ht="14.25">
      <c r="B349" t="str">
        <f>'ePO-Glossary'!B347</f>
        <v>Location Description</v>
      </c>
      <c r="C349">
        <f>ROW('ePO-Glossary'!B347)</f>
        <v>347</v>
      </c>
    </row>
    <row r="350" spans="2:3" ht="14.25">
      <c r="B350" t="str">
        <f>'ePO-Glossary'!B348</f>
        <v>Location Description</v>
      </c>
      <c r="C350">
        <f>ROW('ePO-Glossary'!B348)</f>
        <v>348</v>
      </c>
    </row>
    <row r="351" spans="2:3" ht="14.25">
      <c r="B351" t="str">
        <f>'ePO-Glossary'!B349</f>
        <v>Location Description</v>
      </c>
      <c r="C351">
        <f>ROW('ePO-Glossary'!B349)</f>
        <v>349</v>
      </c>
    </row>
    <row r="352" spans="2:3" ht="14.25">
      <c r="B352" t="str">
        <f>'ePO-Glossary'!B350</f>
        <v>Location Description</v>
      </c>
      <c r="C352">
        <f>ROW('ePO-Glossary'!B350)</f>
        <v>350</v>
      </c>
    </row>
    <row r="353" spans="2:3" ht="14.25">
      <c r="B353" t="str">
        <f>'ePO-Glossary'!B351</f>
        <v>Location Description</v>
      </c>
      <c r="C353">
        <f>ROW('ePO-Glossary'!B351)</f>
        <v>351</v>
      </c>
    </row>
    <row r="354" spans="2:3" ht="14.25">
      <c r="B354" t="str">
        <f>'ePO-Glossary'!B352</f>
        <v>Lot</v>
      </c>
      <c r="C354">
        <f>ROW('ePO-Glossary'!B352)</f>
        <v>352</v>
      </c>
    </row>
    <row r="355" spans="2:3" ht="14.25">
      <c r="B355" t="str">
        <f>'ePO-Glossary'!B353</f>
        <v>Lot</v>
      </c>
      <c r="C355">
        <f>ROW('ePO-Glossary'!B353)</f>
        <v>353</v>
      </c>
    </row>
    <row r="356" spans="2:3" ht="14.25">
      <c r="B356" t="str">
        <f>'ePO-Glossary'!B354</f>
        <v>Lot</v>
      </c>
      <c r="C356">
        <f>ROW('ePO-Glossary'!B354)</f>
        <v>354</v>
      </c>
    </row>
    <row r="357" spans="2:3" ht="14.25">
      <c r="B357" t="str">
        <f>'ePO-Glossary'!B355</f>
        <v>Lot</v>
      </c>
      <c r="C357">
        <f>ROW('ePO-Glossary'!B355)</f>
        <v>355</v>
      </c>
    </row>
    <row r="358" spans="2:3" ht="14.25">
      <c r="B358" t="str">
        <f>'ePO-Glossary'!B356</f>
        <v>Lot</v>
      </c>
      <c r="C358">
        <f>ROW('ePO-Glossary'!B356)</f>
        <v>356</v>
      </c>
    </row>
    <row r="359" spans="2:3" ht="14.25">
      <c r="B359" t="str">
        <f>'ePO-Glossary'!B357</f>
        <v>Lot</v>
      </c>
      <c r="C359">
        <f>ROW('ePO-Glossary'!B357)</f>
        <v>357</v>
      </c>
    </row>
    <row r="360" spans="2:3" ht="14.25">
      <c r="B360" t="str">
        <f>'ePO-Glossary'!B358</f>
        <v>Lot</v>
      </c>
      <c r="C360">
        <f>ROW('ePO-Glossary'!B358)</f>
        <v>358</v>
      </c>
    </row>
    <row r="361" spans="2:3" ht="14.25">
      <c r="B361" t="str">
        <f>'ePO-Glossary'!B359</f>
        <v>Lot Identifier Reference</v>
      </c>
      <c r="C361">
        <f>ROW('ePO-Glossary'!B359)</f>
        <v>359</v>
      </c>
    </row>
    <row r="362" spans="2:3" ht="14.25">
      <c r="B362" t="str">
        <f>'ePO-Glossary'!B360</f>
        <v>Lot Identifier Reference</v>
      </c>
      <c r="C362">
        <f>ROW('ePO-Glossary'!B360)</f>
        <v>360</v>
      </c>
    </row>
    <row r="363" spans="2:3" ht="14.25">
      <c r="B363" t="str">
        <f>'ePO-Glossary'!B361</f>
        <v>Lot Identifier Reference</v>
      </c>
      <c r="C363">
        <f>ROW('ePO-Glossary'!B361)</f>
        <v>361</v>
      </c>
    </row>
    <row r="364" spans="2:3" ht="14.25">
      <c r="B364" t="str">
        <f>'ePO-Glossary'!B362</f>
        <v>Lot Identifier Reference</v>
      </c>
      <c r="C364">
        <f>ROW('ePO-Glossary'!B362)</f>
        <v>362</v>
      </c>
    </row>
    <row r="365" spans="2:3" ht="14.25">
      <c r="B365" t="str">
        <f>'ePO-Glossary'!B363</f>
        <v>Main Activity</v>
      </c>
      <c r="C365">
        <f>ROW('ePO-Glossary'!B363)</f>
        <v>363</v>
      </c>
    </row>
    <row r="366" spans="2:3" ht="14.25">
      <c r="B366" t="str">
        <f>'ePO-Glossary'!B364</f>
        <v>Main Activity</v>
      </c>
      <c r="C366">
        <f>ROW('ePO-Glossary'!B364)</f>
        <v>364</v>
      </c>
    </row>
    <row r="367" spans="2:3" ht="14.25">
      <c r="B367" t="str">
        <f>'ePO-Glossary'!B365</f>
        <v>Main Activity</v>
      </c>
      <c r="C367">
        <f>ROW('ePO-Glossary'!B365)</f>
        <v>365</v>
      </c>
    </row>
    <row r="368" spans="2:3" ht="14.25">
      <c r="B368" t="str">
        <f>'ePO-Glossary'!B366</f>
        <v>Main Activity</v>
      </c>
      <c r="C368">
        <f>ROW('ePO-Glossary'!B366)</f>
        <v>366</v>
      </c>
    </row>
    <row r="369" spans="2:3" ht="14.25">
      <c r="B369" t="str">
        <f>'ePO-Glossary'!B367</f>
        <v>Main Features Award</v>
      </c>
      <c r="C369">
        <f>ROW('ePO-Glossary'!B367)</f>
        <v>367</v>
      </c>
    </row>
    <row r="370" spans="2:3" ht="14.25">
      <c r="B370" t="str">
        <f>'ePO-Glossary'!B368</f>
        <v>Main Features Award</v>
      </c>
      <c r="C370">
        <f>ROW('ePO-Glossary'!B368)</f>
        <v>368</v>
      </c>
    </row>
    <row r="371" spans="2:3" ht="14.25">
      <c r="B371" t="str">
        <f>'ePO-Glossary'!B369</f>
        <v>Main Financial Conditions</v>
      </c>
      <c r="C371">
        <f>ROW('ePO-Glossary'!B369)</f>
        <v>369</v>
      </c>
    </row>
    <row r="372" spans="2:3" ht="14.25">
      <c r="B372" t="str">
        <f>'ePO-Glossary'!B370</f>
        <v>Main Financial Conditions</v>
      </c>
      <c r="C372">
        <f>ROW('ePO-Glossary'!B370)</f>
        <v>370</v>
      </c>
    </row>
    <row r="373" spans="2:3" ht="14.25">
      <c r="B373" t="str">
        <f>'ePO-Glossary'!B371</f>
        <v>Main Financial Conditions</v>
      </c>
      <c r="C373">
        <f>ROW('ePO-Glossary'!B371)</f>
        <v>371</v>
      </c>
    </row>
    <row r="374" spans="2:3" ht="14.25">
      <c r="B374" t="str">
        <f>'ePO-Glossary'!B372</f>
        <v>Main Financial Conditions</v>
      </c>
      <c r="C374">
        <f>ROW('ePO-Glossary'!B372)</f>
        <v>372</v>
      </c>
    </row>
    <row r="375" spans="2:3" ht="14.25">
      <c r="B375" t="str">
        <f>'ePO-Glossary'!B373</f>
        <v>Max Lots Allowed</v>
      </c>
      <c r="C375">
        <f>ROW('ePO-Glossary'!B373)</f>
        <v>373</v>
      </c>
    </row>
    <row r="376" spans="2:3" ht="14.25">
      <c r="B376" t="str">
        <f>'ePO-Glossary'!B374</f>
        <v>Max Lots Allowed</v>
      </c>
      <c r="C376">
        <f>ROW('ePO-Glossary'!B374)</f>
        <v>374</v>
      </c>
    </row>
    <row r="377" spans="2:3" ht="14.25">
      <c r="B377" t="str">
        <f>'ePO-Glossary'!B375</f>
        <v>Max Lots Allowed</v>
      </c>
      <c r="C377">
        <f>ROW('ePO-Glossary'!B375)</f>
        <v>375</v>
      </c>
    </row>
    <row r="378" spans="2:3" ht="14.25">
      <c r="B378" t="str">
        <f>'ePO-Glossary'!B376</f>
        <v>Max Lots Allowed</v>
      </c>
      <c r="C378">
        <f>ROW('ePO-Glossary'!B376)</f>
        <v>376</v>
      </c>
    </row>
    <row r="379" spans="2:3" ht="14.25">
      <c r="B379" t="str">
        <f>'ePO-Glossary'!B377</f>
        <v>Max Lots Awarded</v>
      </c>
      <c r="C379">
        <f>ROW('ePO-Glossary'!B377)</f>
        <v>377</v>
      </c>
    </row>
    <row r="380" spans="2:3" ht="14.25">
      <c r="B380" t="str">
        <f>'ePO-Glossary'!B378</f>
        <v>Max Lots Awarded</v>
      </c>
      <c r="C380">
        <f>ROW('ePO-Glossary'!B378)</f>
        <v>378</v>
      </c>
    </row>
    <row r="381" spans="2:3" ht="14.25">
      <c r="B381" t="str">
        <f>'ePO-Glossary'!B379</f>
        <v>Max Lots Awarded</v>
      </c>
      <c r="C381">
        <f>ROW('ePO-Glossary'!B379)</f>
        <v>379</v>
      </c>
    </row>
    <row r="382" spans="2:3" ht="14.25">
      <c r="B382" t="str">
        <f>'ePO-Glossary'!B380</f>
        <v>Max Lots Awarded</v>
      </c>
      <c r="C382">
        <f>ROW('ePO-Glossary'!B380)</f>
        <v>380</v>
      </c>
    </row>
    <row r="383" spans="2:3" ht="14.25">
      <c r="B383" t="str">
        <f>'ePO-Glossary'!B381</f>
        <v>Max Number Participants</v>
      </c>
      <c r="C383">
        <f>ROW('ePO-Glossary'!B381)</f>
        <v>381</v>
      </c>
    </row>
    <row r="384" spans="2:3" ht="14.25">
      <c r="B384" t="str">
        <f>'ePO-Glossary'!B382</f>
        <v>Max Number Participants</v>
      </c>
      <c r="C384">
        <f>ROW('ePO-Glossary'!B382)</f>
        <v>382</v>
      </c>
    </row>
    <row r="385" spans="2:3" ht="14.25">
      <c r="B385" t="str">
        <f>'ePO-Glossary'!B383</f>
        <v>Max Number Participants</v>
      </c>
      <c r="C385">
        <f>ROW('ePO-Glossary'!B383)</f>
        <v>383</v>
      </c>
    </row>
    <row r="386" spans="2:3" ht="14.25">
      <c r="B386" t="str">
        <f>'ePO-Glossary'!B384</f>
        <v>Max Total Value Framework</v>
      </c>
      <c r="C386">
        <f>ROW('ePO-Glossary'!B384)</f>
        <v>384</v>
      </c>
    </row>
    <row r="387" spans="2:3" ht="14.25">
      <c r="B387" t="str">
        <f>'ePO-Glossary'!B385</f>
        <v>Max Total Value Framework</v>
      </c>
      <c r="C387">
        <f>ROW('ePO-Glossary'!B385)</f>
        <v>385</v>
      </c>
    </row>
    <row r="388" spans="2:3" ht="14.25">
      <c r="B388" t="str">
        <f>'ePO-Glossary'!B386</f>
        <v>Max Total Value Framework</v>
      </c>
      <c r="C388">
        <f>ROW('ePO-Glossary'!B386)</f>
        <v>386</v>
      </c>
    </row>
    <row r="389" spans="2:3" ht="14.25">
      <c r="B389" t="str">
        <f>'ePO-Glossary'!B387</f>
        <v>Max Total Value Framework</v>
      </c>
      <c r="C389">
        <f>ROW('ePO-Glossary'!B387)</f>
        <v>387</v>
      </c>
    </row>
    <row r="390" spans="2:3" ht="14.25">
      <c r="B390" t="str">
        <f>'ePO-Glossary'!B388</f>
        <v>Maximum Number Of Candidates</v>
      </c>
      <c r="C390">
        <f>ROW('ePO-Glossary'!B388)</f>
        <v>388</v>
      </c>
    </row>
    <row r="391" spans="2:3" ht="14.25">
      <c r="B391" t="str">
        <f>'ePO-Glossary'!B389</f>
        <v>Maximum Number Of Candidates</v>
      </c>
      <c r="C391">
        <f>ROW('ePO-Glossary'!B389)</f>
        <v>389</v>
      </c>
    </row>
    <row r="392" spans="2:3" ht="14.25">
      <c r="B392" t="str">
        <f>'ePO-Glossary'!B390</f>
        <v>Maximum Number Of Candidates</v>
      </c>
      <c r="C392">
        <f>ROW('ePO-Glossary'!B390)</f>
        <v>390</v>
      </c>
    </row>
    <row r="393" spans="2:3" ht="14.25">
      <c r="B393" t="str">
        <f>'ePO-Glossary'!B391</f>
        <v>Maximum Number Of Candidates</v>
      </c>
      <c r="C393">
        <f>ROW('ePO-Glossary'!B391)</f>
        <v>391</v>
      </c>
    </row>
    <row r="394" spans="2:3" ht="14.25">
      <c r="B394" t="str">
        <f>'ePO-Glossary'!B392</f>
        <v>Maximum Number Of Candidates</v>
      </c>
      <c r="C394">
        <f>ROW('ePO-Glossary'!B392)</f>
        <v>392</v>
      </c>
    </row>
    <row r="395" spans="2:3" ht="14.25">
      <c r="B395" t="str">
        <f>'ePO-Glossary'!B393</f>
        <v>Mediation Body</v>
      </c>
      <c r="C395">
        <f>ROW('ePO-Glossary'!B393)</f>
        <v>393</v>
      </c>
    </row>
    <row r="396" spans="2:3" ht="14.25">
      <c r="B396" t="str">
        <f>'ePO-Glossary'!B394</f>
        <v>Mediation Body</v>
      </c>
      <c r="C396">
        <f>ROW('ePO-Glossary'!B394)</f>
        <v>394</v>
      </c>
    </row>
    <row r="397" spans="2:3" ht="14.25">
      <c r="B397" t="str">
        <f>'ePO-Glossary'!B395</f>
        <v>Micro, Small And Medium-Sized Enterprise (SME)</v>
      </c>
      <c r="C397">
        <f>ROW('ePO-Glossary'!B395)</f>
        <v>395</v>
      </c>
    </row>
    <row r="398" spans="2:3" ht="14.25">
      <c r="B398" t="str">
        <f>'ePO-Glossary'!B396</f>
        <v>Micro, Small And Medium-Sized Enterprise (SME)</v>
      </c>
      <c r="C398">
        <f>ROW('ePO-Glossary'!B396)</f>
        <v>396</v>
      </c>
    </row>
    <row r="399" spans="2:3" ht="14.25">
      <c r="B399" t="str">
        <f>'ePO-Glossary'!B397</f>
        <v>Micro, Small And Medium-Sized Enterprise (SME)</v>
      </c>
      <c r="C399">
        <f>ROW('ePO-Glossary'!B397)</f>
        <v>397</v>
      </c>
    </row>
    <row r="400" spans="2:3" ht="14.25">
      <c r="B400" t="str">
        <f>'ePO-Glossary'!B398</f>
        <v>Micro, Small And Medium-Sized Enterprise (SME)</v>
      </c>
      <c r="C400">
        <f>ROW('ePO-Glossary'!B398)</f>
        <v>398</v>
      </c>
    </row>
    <row r="401" spans="2:3" ht="14.25">
      <c r="B401" t="str">
        <f>'ePO-Glossary'!B399</f>
        <v>Micro, Small And Medium-Sized Enterprise (SME)</v>
      </c>
      <c r="C401">
        <f>ROW('ePO-Glossary'!B399)</f>
        <v>399</v>
      </c>
    </row>
    <row r="402" spans="2:3" ht="14.25">
      <c r="B402" t="str">
        <f>'ePO-Glossary'!B400</f>
        <v>Minimum Number Of Candidates</v>
      </c>
      <c r="C402">
        <f>ROW('ePO-Glossary'!B400)</f>
        <v>400</v>
      </c>
    </row>
    <row r="403" spans="2:3" ht="14.25">
      <c r="B403" t="str">
        <f>'ePO-Glossary'!B401</f>
        <v>Minimum Number Of Candidates</v>
      </c>
      <c r="C403">
        <f>ROW('ePO-Glossary'!B401)</f>
        <v>401</v>
      </c>
    </row>
    <row r="404" spans="2:3" ht="14.25">
      <c r="B404" t="str">
        <f>'ePO-Glossary'!B402</f>
        <v>Minimum Number Of Candidates</v>
      </c>
      <c r="C404">
        <f>ROW('ePO-Glossary'!B402)</f>
        <v>402</v>
      </c>
    </row>
    <row r="405" spans="2:3" ht="14.25">
      <c r="B405" t="str">
        <f>'ePO-Glossary'!B403</f>
        <v>Minimum Number Of Candidates</v>
      </c>
      <c r="C405">
        <f>ROW('ePO-Glossary'!B403)</f>
        <v>403</v>
      </c>
    </row>
    <row r="406" spans="2:3" ht="14.25">
      <c r="B406" t="str">
        <f>'ePO-Glossary'!B404</f>
        <v>Minimum Number Of Candidates</v>
      </c>
      <c r="C406">
        <f>ROW('ePO-Glossary'!B404)</f>
        <v>404</v>
      </c>
    </row>
    <row r="407" spans="2:3" ht="14.25">
      <c r="B407" t="str">
        <f>'ePO-Glossary'!B405</f>
        <v>Modification</v>
      </c>
      <c r="C407">
        <f>ROW('ePO-Glossary'!B405)</f>
        <v>405</v>
      </c>
    </row>
    <row r="408" spans="2:3" ht="14.25">
      <c r="B408" t="str">
        <f>'ePO-Glossary'!B406</f>
        <v>Modification</v>
      </c>
      <c r="C408">
        <f>ROW('ePO-Glossary'!B406)</f>
        <v>406</v>
      </c>
    </row>
    <row r="409" spans="2:3" ht="14.25">
      <c r="B409" t="str">
        <f>'ePO-Glossary'!B407</f>
        <v>Modification</v>
      </c>
      <c r="C409">
        <f>ROW('ePO-Glossary'!B407)</f>
        <v>407</v>
      </c>
    </row>
    <row r="410" spans="2:3" ht="14.25">
      <c r="B410" t="str">
        <f>'ePO-Glossary'!B408</f>
        <v>Modification</v>
      </c>
      <c r="C410">
        <f>ROW('ePO-Glossary'!B408)</f>
        <v>408</v>
      </c>
    </row>
    <row r="411" spans="2:3" ht="14.25">
      <c r="B411" t="str">
        <f>'ePO-Glossary'!B409</f>
        <v>Modification</v>
      </c>
      <c r="C411">
        <f>ROW('ePO-Glossary'!B409)</f>
        <v>409</v>
      </c>
    </row>
    <row r="412" spans="2:3" ht="14.25">
      <c r="B412" t="str">
        <f>'ePO-Glossary'!B410</f>
        <v>Modification</v>
      </c>
      <c r="C412">
        <f>ROW('ePO-Glossary'!B410)</f>
        <v>410</v>
      </c>
    </row>
    <row r="413" spans="2:3" ht="14.25">
      <c r="B413" t="str">
        <f>'ePO-Glossary'!B411</f>
        <v>Modification</v>
      </c>
      <c r="C413">
        <f>ROW('ePO-Glossary'!B411)</f>
        <v>411</v>
      </c>
    </row>
    <row r="414" spans="2:3" ht="14.25">
      <c r="B414" t="str">
        <f>'ePO-Glossary'!B412</f>
        <v>Name</v>
      </c>
      <c r="C414">
        <f>ROW('ePO-Glossary'!B412)</f>
        <v>412</v>
      </c>
    </row>
    <row r="415" spans="2:3" ht="14.25">
      <c r="B415" t="str">
        <f>'ePO-Glossary'!B413</f>
        <v>Name</v>
      </c>
      <c r="C415">
        <f>ROW('ePO-Glossary'!B413)</f>
        <v>413</v>
      </c>
    </row>
    <row r="416" spans="2:3" ht="14.25">
      <c r="B416" t="str">
        <f>'ePO-Glossary'!B414</f>
        <v>Name</v>
      </c>
      <c r="C416">
        <f>ROW('ePO-Glossary'!B414)</f>
        <v>414</v>
      </c>
    </row>
    <row r="417" spans="2:3" ht="14.25">
      <c r="B417" t="str">
        <f>'ePO-Glossary'!B415</f>
        <v>Name</v>
      </c>
      <c r="C417">
        <f>ROW('ePO-Glossary'!B415)</f>
        <v>415</v>
      </c>
    </row>
    <row r="418" spans="2:3" ht="14.25">
      <c r="B418" t="str">
        <f>'ePO-Glossary'!B416</f>
        <v>National Law URI</v>
      </c>
      <c r="C418">
        <f>ROW('ePO-Glossary'!B416)</f>
        <v>416</v>
      </c>
    </row>
    <row r="419" spans="2:3" ht="14.25">
      <c r="B419" t="str">
        <f>'ePO-Glossary'!B417</f>
        <v>National Law URI</v>
      </c>
      <c r="C419">
        <f>ROW('ePO-Glossary'!B417)</f>
        <v>417</v>
      </c>
    </row>
    <row r="420" spans="2:3" ht="14.25">
      <c r="B420" t="str">
        <f>'ePO-Glossary'!B418</f>
        <v>No Award Reason</v>
      </c>
      <c r="C420">
        <f>ROW('ePO-Glossary'!B418)</f>
        <v>418</v>
      </c>
    </row>
    <row r="421" spans="2:3" ht="14.25">
      <c r="B421" t="str">
        <f>'ePO-Glossary'!B419</f>
        <v>No Award Reason</v>
      </c>
      <c r="C421">
        <f>ROW('ePO-Glossary'!B419)</f>
        <v>419</v>
      </c>
    </row>
    <row r="422" spans="2:3" ht="14.25">
      <c r="B422" t="str">
        <f>'ePO-Glossary'!B420</f>
        <v>No Further Negociation Indicator</v>
      </c>
      <c r="C422">
        <f>ROW('ePO-Glossary'!B420)</f>
        <v>420</v>
      </c>
    </row>
    <row r="423" spans="2:3" ht="14.25">
      <c r="B423" t="str">
        <f>'ePO-Glossary'!B421</f>
        <v>No Further Negociation Indicator</v>
      </c>
      <c r="C423">
        <f>ROW('ePO-Glossary'!B421)</f>
        <v>421</v>
      </c>
    </row>
    <row r="424" spans="2:3" ht="14.25">
      <c r="B424" t="str">
        <f>'ePO-Glossary'!B422</f>
        <v>Number Award</v>
      </c>
      <c r="C424">
        <f>ROW('ePO-Glossary'!B422)</f>
        <v>422</v>
      </c>
    </row>
    <row r="425" spans="2:3" ht="14.25">
      <c r="B425" t="str">
        <f>'ePO-Glossary'!B423</f>
        <v>Number Award</v>
      </c>
      <c r="C425">
        <f>ROW('ePO-Glossary'!B423)</f>
        <v>423</v>
      </c>
    </row>
    <row r="426" spans="2:3" ht="14.25">
      <c r="B426" t="str">
        <f>'ePO-Glossary'!B424</f>
        <v>Number Requests Received</v>
      </c>
      <c r="C426">
        <f>ROW('ePO-Glossary'!B424)</f>
        <v>424</v>
      </c>
    </row>
    <row r="427" spans="2:3" ht="14.25">
      <c r="B427" t="str">
        <f>'ePO-Glossary'!B425</f>
        <v>Number Requests Received</v>
      </c>
      <c r="C427">
        <f>ROW('ePO-Glossary'!B425)</f>
        <v>425</v>
      </c>
    </row>
    <row r="428" spans="2:3" ht="14.25">
      <c r="B428" t="str">
        <f>'ePO-Glossary'!B426</f>
        <v>Number Tenders Other EU</v>
      </c>
      <c r="C428">
        <f>ROW('ePO-Glossary'!B426)</f>
        <v>426</v>
      </c>
    </row>
    <row r="429" spans="2:3" ht="14.25">
      <c r="B429" t="str">
        <f>'ePO-Glossary'!B427</f>
        <v>Number Tenders Other EU</v>
      </c>
      <c r="C429">
        <f>ROW('ePO-Glossary'!B427)</f>
        <v>427</v>
      </c>
    </row>
    <row r="430" spans="2:3" ht="14.25">
      <c r="B430" t="str">
        <f>'ePO-Glossary'!B428</f>
        <v>Number Tenders Other EU</v>
      </c>
      <c r="C430">
        <f>ROW('ePO-Glossary'!B428)</f>
        <v>428</v>
      </c>
    </row>
    <row r="431" spans="2:3" ht="14.25">
      <c r="B431" t="str">
        <f>'ePO-Glossary'!B429</f>
        <v>Number Tenders Received</v>
      </c>
      <c r="C431">
        <f>ROW('ePO-Glossary'!B429)</f>
        <v>429</v>
      </c>
    </row>
    <row r="432" spans="2:3" ht="14.25">
      <c r="B432" t="str">
        <f>'ePO-Glossary'!B430</f>
        <v>Number Tenders Received</v>
      </c>
      <c r="C432">
        <f>ROW('ePO-Glossary'!B430)</f>
        <v>430</v>
      </c>
    </row>
    <row r="433" spans="2:3" ht="14.25">
      <c r="B433" t="str">
        <f>'ePO-Glossary'!B431</f>
        <v>Number Tenders Received</v>
      </c>
      <c r="C433">
        <f>ROW('ePO-Glossary'!B431)</f>
        <v>431</v>
      </c>
    </row>
    <row r="434" spans="2:3" ht="14.25">
      <c r="B434" t="str">
        <f>'ePO-Glossary'!B432</f>
        <v>Number Tenders Received EMEANS</v>
      </c>
      <c r="C434">
        <f>ROW('ePO-Glossary'!B432)</f>
        <v>432</v>
      </c>
    </row>
    <row r="435" spans="2:3" ht="14.25">
      <c r="B435" t="str">
        <f>'ePO-Glossary'!B433</f>
        <v>Number Tenders Received EMEANS</v>
      </c>
      <c r="C435">
        <f>ROW('ePO-Glossary'!B433)</f>
        <v>433</v>
      </c>
    </row>
    <row r="436" spans="2:3" ht="14.25">
      <c r="B436" t="str">
        <f>'ePO-Glossary'!B434</f>
        <v>Number Tenders Received EMEANS</v>
      </c>
      <c r="C436">
        <f>ROW('ePO-Glossary'!B434)</f>
        <v>434</v>
      </c>
    </row>
    <row r="437" spans="2:3" ht="14.25">
      <c r="B437" t="str">
        <f>'ePO-Glossary'!B435</f>
        <v>Number Tenders SME</v>
      </c>
      <c r="C437">
        <f>ROW('ePO-Glossary'!B435)</f>
        <v>435</v>
      </c>
    </row>
    <row r="438" spans="2:3" ht="14.25">
      <c r="B438" t="str">
        <f>'ePO-Glossary'!B436</f>
        <v>Number Tenders SME</v>
      </c>
      <c r="C438">
        <f>ROW('ePO-Glossary'!B436)</f>
        <v>436</v>
      </c>
    </row>
    <row r="439" spans="2:3" ht="14.25">
      <c r="B439" t="str">
        <f>'ePO-Glossary'!B437</f>
        <v>Number Tenders SME</v>
      </c>
      <c r="C439">
        <f>ROW('ePO-Glossary'!B437)</f>
        <v>437</v>
      </c>
    </row>
    <row r="440" spans="2:3" ht="14.25">
      <c r="B440" t="str">
        <f>'ePO-Glossary'!B438</f>
        <v>Number Year Month</v>
      </c>
      <c r="C440">
        <f>ROW('ePO-Glossary'!B438)</f>
        <v>438</v>
      </c>
    </row>
    <row r="441" spans="2:3" ht="14.25">
      <c r="B441" t="str">
        <f>'ePO-Glossary'!B439</f>
        <v>NUTS Code</v>
      </c>
      <c r="C441">
        <f>ROW('ePO-Glossary'!B439)</f>
        <v>439</v>
      </c>
    </row>
    <row r="442" spans="2:3" ht="14.25">
      <c r="B442" t="str">
        <f>'ePO-Glossary'!B440</f>
        <v>NUTS Code</v>
      </c>
      <c r="C442">
        <f>ROW('ePO-Glossary'!B440)</f>
        <v>440</v>
      </c>
    </row>
    <row r="443" spans="2:3" ht="14.25">
      <c r="B443" t="str">
        <f>'ePO-Glossary'!B441</f>
        <v>NUTS Code</v>
      </c>
      <c r="C443">
        <f>ROW('ePO-Glossary'!B441)</f>
        <v>441</v>
      </c>
    </row>
    <row r="444" spans="2:3" ht="14.25">
      <c r="B444" t="str">
        <f>'ePO-Glossary'!B442</f>
        <v>NUTS Code</v>
      </c>
      <c r="C444">
        <f>ROW('ePO-Glossary'!B442)</f>
        <v>442</v>
      </c>
    </row>
    <row r="445" spans="2:3" ht="14.25">
      <c r="B445" t="str">
        <f>'ePO-Glossary'!B443</f>
        <v>NUTS Code</v>
      </c>
      <c r="C445">
        <f>ROW('ePO-Glossary'!B443)</f>
        <v>443</v>
      </c>
    </row>
    <row r="446" spans="2:3" ht="14.25">
      <c r="B446" t="str">
        <f>'ePO-Glossary'!B444</f>
        <v>NUTS Code</v>
      </c>
      <c r="C446">
        <f>ROW('ePO-Glossary'!B444)</f>
        <v>444</v>
      </c>
    </row>
    <row r="447" spans="2:3" ht="14.25">
      <c r="B447" t="str">
        <f>'ePO-Glossary'!B445</f>
        <v>Open Conditions Date</v>
      </c>
      <c r="C447">
        <f>ROW('ePO-Glossary'!B445)</f>
        <v>445</v>
      </c>
    </row>
    <row r="448" spans="2:3" ht="14.25">
      <c r="B448" t="str">
        <f>'ePO-Glossary'!B446</f>
        <v>Open Conditions Date</v>
      </c>
      <c r="C448">
        <f>ROW('ePO-Glossary'!B446)</f>
        <v>446</v>
      </c>
    </row>
    <row r="449" spans="2:3" ht="14.25">
      <c r="B449" t="str">
        <f>'ePO-Glossary'!B447</f>
        <v>Open Conditions Description</v>
      </c>
      <c r="C449">
        <f>ROW('ePO-Glossary'!B447)</f>
        <v>447</v>
      </c>
    </row>
    <row r="450" spans="2:3" ht="14.25">
      <c r="B450" t="str">
        <f>'ePO-Glossary'!B448</f>
        <v>Open Conditions Description</v>
      </c>
      <c r="C450">
        <f>ROW('ePO-Glossary'!B448)</f>
        <v>448</v>
      </c>
    </row>
    <row r="451" spans="2:3" ht="14.25">
      <c r="B451" t="str">
        <f>'ePO-Glossary'!B449</f>
        <v>Open Conditions Place</v>
      </c>
      <c r="C451">
        <f>ROW('ePO-Glossary'!B449)</f>
        <v>449</v>
      </c>
    </row>
    <row r="452" spans="2:3" ht="14.25">
      <c r="B452" t="str">
        <f>'ePO-Glossary'!B450</f>
        <v>Open Conditions Place</v>
      </c>
      <c r="C452">
        <f>ROW('ePO-Glossary'!B450)</f>
        <v>450</v>
      </c>
    </row>
    <row r="453" spans="2:3" ht="14.25">
      <c r="B453" t="str">
        <f>'ePO-Glossary'!B451</f>
        <v>Options</v>
      </c>
      <c r="C453">
        <f>ROW('ePO-Glossary'!B451)</f>
        <v>451</v>
      </c>
    </row>
    <row r="454" spans="2:3" ht="14.25">
      <c r="B454" t="str">
        <f>'ePO-Glossary'!B452</f>
        <v>Options</v>
      </c>
      <c r="C454">
        <f>ROW('ePO-Glossary'!B452)</f>
        <v>452</v>
      </c>
    </row>
    <row r="455" spans="2:3" ht="14.25">
      <c r="B455" t="str">
        <f>'ePO-Glossary'!B453</f>
        <v>Options</v>
      </c>
      <c r="C455">
        <f>ROW('ePO-Glossary'!B453)</f>
        <v>453</v>
      </c>
    </row>
    <row r="456" spans="2:3" ht="14.25">
      <c r="B456" t="str">
        <f>'ePO-Glossary'!B454</f>
        <v>Options</v>
      </c>
      <c r="C456">
        <f>ROW('ePO-Glossary'!B454)</f>
        <v>454</v>
      </c>
    </row>
    <row r="457" spans="2:3" ht="14.25">
      <c r="B457" t="str">
        <f>'ePO-Glossary'!B455</f>
        <v>Options</v>
      </c>
      <c r="C457">
        <f>ROW('ePO-Glossary'!B455)</f>
        <v>455</v>
      </c>
    </row>
    <row r="458" spans="2:3" ht="14.25">
      <c r="B458" t="str">
        <f>'ePO-Glossary'!B456</f>
        <v>Options</v>
      </c>
      <c r="C458">
        <f>ROW('ePO-Glossary'!B456)</f>
        <v>456</v>
      </c>
    </row>
    <row r="459" spans="2:3" ht="14.25">
      <c r="B459" t="str">
        <f>'ePO-Glossary'!B457</f>
        <v>Options</v>
      </c>
      <c r="C459">
        <f>ROW('ePO-Glossary'!B457)</f>
        <v>457</v>
      </c>
    </row>
    <row r="460" spans="2:3" ht="14.25">
      <c r="B460" t="str">
        <f>'ePO-Glossary'!B458</f>
        <v>Organisation Identifier</v>
      </c>
      <c r="C460">
        <f>ROW('ePO-Glossary'!B458)</f>
        <v>458</v>
      </c>
    </row>
    <row r="461" spans="2:3" ht="14.25">
      <c r="B461" t="str">
        <f>'ePO-Glossary'!B459</f>
        <v>Organisation Identifier</v>
      </c>
      <c r="C461">
        <f>ROW('ePO-Glossary'!B459)</f>
        <v>459</v>
      </c>
    </row>
    <row r="462" spans="2:3" ht="14.25">
      <c r="B462" t="str">
        <f>'ePO-Glossary'!B460</f>
        <v>Organisation Identifier</v>
      </c>
      <c r="C462">
        <f>ROW('ePO-Glossary'!B460)</f>
        <v>460</v>
      </c>
    </row>
    <row r="463" spans="2:3" ht="14.25">
      <c r="B463" t="str">
        <f>'ePO-Glossary'!B461</f>
        <v>Organisation Identifier</v>
      </c>
      <c r="C463">
        <f>ROW('ePO-Glossary'!B461)</f>
        <v>461</v>
      </c>
    </row>
    <row r="464" spans="2:3" ht="14.25">
      <c r="B464" t="str">
        <f>'ePO-Glossary'!B462</f>
        <v>Organisation Identifier</v>
      </c>
      <c r="C464">
        <f>ROW('ePO-Glossary'!B462)</f>
        <v>462</v>
      </c>
    </row>
    <row r="465" spans="2:3" ht="14.25">
      <c r="B465" t="str">
        <f>'ePO-Glossary'!B463</f>
        <v>Organisation Identifier</v>
      </c>
      <c r="C465">
        <f>ROW('ePO-Glossary'!B463)</f>
        <v>463</v>
      </c>
    </row>
    <row r="466" spans="2:3" ht="14.25">
      <c r="B466" t="str">
        <f>'ePO-Glossary'!B464</f>
        <v>Outsourced Procedure Indicator</v>
      </c>
      <c r="C466">
        <f>ROW('ePO-Glossary'!B464)</f>
        <v>464</v>
      </c>
    </row>
    <row r="467" spans="2:3" ht="14.25">
      <c r="B467" t="str">
        <f>'ePO-Glossary'!B465</f>
        <v>Outsourced Procedure Indicator</v>
      </c>
      <c r="C467">
        <f>ROW('ePO-Glossary'!B465)</f>
        <v>465</v>
      </c>
    </row>
    <row r="468" spans="2:3" ht="14.25">
      <c r="B468" t="str">
        <f>'ePO-Glossary'!B466</f>
        <v>Participant Pay</v>
      </c>
      <c r="C468">
        <f>ROW('ePO-Glossary'!B466)</f>
        <v>466</v>
      </c>
    </row>
    <row r="469" spans="2:3" ht="14.25">
      <c r="B469" t="str">
        <f>'ePO-Glossary'!B467</f>
        <v>Participant Pay</v>
      </c>
      <c r="C469">
        <f>ROW('ePO-Glossary'!B467)</f>
        <v>467</v>
      </c>
    </row>
    <row r="470" spans="2:3" ht="14.25">
      <c r="B470" t="str">
        <f>'ePO-Glossary'!B468</f>
        <v>Participant Pay</v>
      </c>
      <c r="C470">
        <f>ROW('ePO-Glossary'!B468)</f>
        <v>468</v>
      </c>
    </row>
    <row r="471" spans="2:3" ht="14.25">
      <c r="B471" t="str">
        <f>'ePO-Glossary'!B469</f>
        <v>Participant Pay</v>
      </c>
      <c r="C471">
        <f>ROW('ePO-Glossary'!B469)</f>
        <v>469</v>
      </c>
    </row>
    <row r="472" spans="2:3" ht="14.25">
      <c r="B472" t="str">
        <f>'ePO-Glossary'!B470</f>
        <v>Participants Name</v>
      </c>
      <c r="C472">
        <f>ROW('ePO-Glossary'!B470)</f>
        <v>470</v>
      </c>
    </row>
    <row r="473" spans="2:3" ht="14.25">
      <c r="B473" t="str">
        <f>'ePO-Glossary'!B471</f>
        <v>Participants Name</v>
      </c>
      <c r="C473">
        <f>ROW('ePO-Glossary'!B471)</f>
        <v>471</v>
      </c>
    </row>
    <row r="474" spans="2:3" ht="14.25">
      <c r="B474" t="str">
        <f>'ePO-Glossary'!B472</f>
        <v>Participants Name</v>
      </c>
      <c r="C474">
        <f>ROW('ePO-Glossary'!B472)</f>
        <v>472</v>
      </c>
    </row>
    <row r="475" spans="2:3" ht="14.25">
      <c r="B475" t="str">
        <f>'ePO-Glossary'!B473</f>
        <v>Participation Deadline</v>
      </c>
      <c r="C475">
        <f>ROW('ePO-Glossary'!B473)</f>
        <v>473</v>
      </c>
    </row>
    <row r="476" spans="2:3" ht="14.25">
      <c r="B476" t="str">
        <f>'ePO-Glossary'!B474</f>
        <v>Participation Deadline</v>
      </c>
      <c r="C476">
        <f>ROW('ePO-Glossary'!B474)</f>
        <v>474</v>
      </c>
    </row>
    <row r="477" spans="2:3" ht="14.25">
      <c r="B477" t="str">
        <f>'ePO-Glossary'!B475</f>
        <v>Participation Deadline</v>
      </c>
      <c r="C477">
        <f>ROW('ePO-Glossary'!B475)</f>
        <v>475</v>
      </c>
    </row>
    <row r="478" spans="2:3" ht="14.25">
      <c r="B478" t="str">
        <f>'ePO-Glossary'!B476</f>
        <v>Performance Conditions</v>
      </c>
      <c r="C478">
        <f>ROW('ePO-Glossary'!B476)</f>
        <v>476</v>
      </c>
    </row>
    <row r="479" spans="2:3" ht="14.25">
      <c r="B479" t="str">
        <f>'ePO-Glossary'!B477</f>
        <v>Performance Conditions</v>
      </c>
      <c r="C479">
        <f>ROW('ePO-Glossary'!B477)</f>
        <v>477</v>
      </c>
    </row>
    <row r="480" spans="2:3" ht="14.25">
      <c r="B480" t="str">
        <f>'ePO-Glossary'!B478</f>
        <v>Performance Conditions</v>
      </c>
      <c r="C480">
        <f>ROW('ePO-Glossary'!B478)</f>
        <v>478</v>
      </c>
    </row>
    <row r="481" spans="2:3" ht="14.25">
      <c r="B481" t="str">
        <f>'ePO-Glossary'!B479</f>
        <v>Performance Staff Qualification</v>
      </c>
      <c r="C481">
        <f>ROW('ePO-Glossary'!B479)</f>
        <v>479</v>
      </c>
    </row>
    <row r="482" spans="2:3" ht="14.25">
      <c r="B482" t="str">
        <f>'ePO-Glossary'!B480</f>
        <v>Performance Staff Qualification</v>
      </c>
      <c r="C482">
        <f>ROW('ePO-Glossary'!B480)</f>
        <v>480</v>
      </c>
    </row>
    <row r="483" spans="2:3" ht="14.25">
      <c r="B483" t="str">
        <f>'ePO-Glossary'!B481</f>
        <v>Personal Situation Exclusion Criterion</v>
      </c>
      <c r="C483">
        <f>ROW('ePO-Glossary'!B481)</f>
        <v>481</v>
      </c>
    </row>
    <row r="484" spans="2:3" ht="14.25">
      <c r="B484" t="str">
        <f>'ePO-Glossary'!B482</f>
        <v>Personal Situation Exclusion Criterion</v>
      </c>
      <c r="C484">
        <f>ROW('ePO-Glossary'!B482)</f>
        <v>482</v>
      </c>
    </row>
    <row r="485" spans="2:3" ht="14.25">
      <c r="B485" t="str">
        <f>'ePO-Glossary'!B483</f>
        <v>Personal Situation Exclusion Criterion</v>
      </c>
      <c r="C485">
        <f>ROW('ePO-Glossary'!B483)</f>
        <v>483</v>
      </c>
    </row>
    <row r="486" spans="2:3" ht="14.25">
      <c r="B486" t="str">
        <f>'ePO-Glossary'!B484</f>
        <v>Personal Situation Exclusion Criterion</v>
      </c>
      <c r="C486">
        <f>ROW('ePO-Glossary'!B484)</f>
        <v>484</v>
      </c>
    </row>
    <row r="487" spans="2:3" ht="14.25">
      <c r="B487" t="str">
        <f>'ePO-Glossary'!B485</f>
        <v>Phone</v>
      </c>
      <c r="C487">
        <f>ROW('ePO-Glossary'!B485)</f>
        <v>485</v>
      </c>
    </row>
    <row r="488" spans="2:3" ht="14.25">
      <c r="B488" t="str">
        <f>'ePO-Glossary'!B486</f>
        <v>Phone</v>
      </c>
      <c r="C488">
        <f>ROW('ePO-Glossary'!B486)</f>
        <v>486</v>
      </c>
    </row>
    <row r="489" spans="2:3" ht="14.25">
      <c r="B489" t="str">
        <f>'ePO-Glossary'!B487</f>
        <v>Postal Code</v>
      </c>
      <c r="C489">
        <f>ROW('ePO-Glossary'!B487)</f>
        <v>487</v>
      </c>
    </row>
    <row r="490" spans="2:3" ht="14.25">
      <c r="B490" t="str">
        <f>'ePO-Glossary'!B488</f>
        <v>Postal Code</v>
      </c>
      <c r="C490">
        <f>ROW('ePO-Glossary'!B488)</f>
        <v>488</v>
      </c>
    </row>
    <row r="491" spans="2:3" ht="14.25">
      <c r="B491" t="str">
        <f>'ePO-Glossary'!B489</f>
        <v>Preliminary Market Consultation</v>
      </c>
      <c r="C491">
        <f>ROW('ePO-Glossary'!B489)</f>
        <v>489</v>
      </c>
    </row>
    <row r="492" spans="2:3" ht="14.25">
      <c r="B492" t="str">
        <f>'ePO-Glossary'!B490</f>
        <v>Preliminary Market Consultation</v>
      </c>
      <c r="C492">
        <f>ROW('ePO-Glossary'!B490)</f>
        <v>490</v>
      </c>
    </row>
    <row r="493" spans="2:3" ht="14.25">
      <c r="B493" t="str">
        <f>'ePO-Glossary'!B491</f>
        <v>Prize Awarded</v>
      </c>
      <c r="C493">
        <f>ROW('ePO-Glossary'!B491)</f>
        <v>491</v>
      </c>
    </row>
    <row r="494" spans="2:3" ht="14.25">
      <c r="B494" t="str">
        <f>'ePO-Glossary'!B492</f>
        <v>Prize Awarded</v>
      </c>
      <c r="C494">
        <f>ROW('ePO-Glossary'!B492)</f>
        <v>492</v>
      </c>
    </row>
    <row r="495" spans="2:3" ht="14.25">
      <c r="B495" t="str">
        <f>'ePO-Glossary'!B493</f>
        <v>Prize Awarded</v>
      </c>
      <c r="C495">
        <f>ROW('ePO-Glossary'!B493)</f>
        <v>493</v>
      </c>
    </row>
    <row r="496" spans="2:3" ht="14.25">
      <c r="B496" t="str">
        <f>'ePO-Glossary'!B494</f>
        <v>Prize Awarded</v>
      </c>
      <c r="C496">
        <f>ROW('ePO-Glossary'!B494)</f>
        <v>494</v>
      </c>
    </row>
    <row r="497" spans="2:3" ht="14.25">
      <c r="B497" t="str">
        <f>'ePO-Glossary'!B495</f>
        <v>Prize Awarded</v>
      </c>
      <c r="C497">
        <f>ROW('ePO-Glossary'!B495)</f>
        <v>495</v>
      </c>
    </row>
    <row r="498" spans="2:3" ht="14.25">
      <c r="B498" t="str">
        <f>'ePO-Glossary'!B496</f>
        <v>Prize Awarded</v>
      </c>
      <c r="C498">
        <f>ROW('ePO-Glossary'!B496)</f>
        <v>496</v>
      </c>
    </row>
    <row r="499" spans="2:3" ht="14.25">
      <c r="B499" t="str">
        <f>'ePO-Glossary'!B497</f>
        <v>Prize Value</v>
      </c>
      <c r="C499">
        <f>ROW('ePO-Glossary'!B497)</f>
        <v>497</v>
      </c>
    </row>
    <row r="500" spans="2:3" ht="14.25">
      <c r="B500" t="str">
        <f>'ePO-Glossary'!B498</f>
        <v>Prize Value</v>
      </c>
      <c r="C500">
        <f>ROW('ePO-Glossary'!B498)</f>
        <v>498</v>
      </c>
    </row>
    <row r="501" spans="2:3" ht="14.25">
      <c r="B501" t="str">
        <f>'ePO-Glossary'!B499</f>
        <v>Procedure Type</v>
      </c>
      <c r="C501">
        <f>ROW('ePO-Glossary'!B499)</f>
        <v>499</v>
      </c>
    </row>
    <row r="502" spans="2:3" ht="14.25">
      <c r="B502" t="str">
        <f>'ePO-Glossary'!B500</f>
        <v>Procedure Type</v>
      </c>
      <c r="C502">
        <f>ROW('ePO-Glossary'!B500)</f>
        <v>500</v>
      </c>
    </row>
    <row r="503" spans="2:3" ht="14.25">
      <c r="B503" t="str">
        <f>'ePO-Glossary'!B501</f>
        <v>Procedure Type</v>
      </c>
      <c r="C503">
        <f>ROW('ePO-Glossary'!B501)</f>
        <v>501</v>
      </c>
    </row>
    <row r="504" spans="2:3" ht="14.25">
      <c r="B504" t="str">
        <f>'ePO-Glossary'!B502</f>
        <v>Procedure Type</v>
      </c>
      <c r="C504">
        <f>ROW('ePO-Glossary'!B502)</f>
        <v>502</v>
      </c>
    </row>
    <row r="505" spans="2:3" ht="14.25">
      <c r="B505" t="str">
        <f>'ePO-Glossary'!B503</f>
        <v>Procedure Type</v>
      </c>
      <c r="C505">
        <f>ROW('ePO-Glossary'!B503)</f>
        <v>503</v>
      </c>
    </row>
    <row r="506" spans="2:3" ht="14.25">
      <c r="B506" t="str">
        <f>'ePO-Glossary'!B504</f>
        <v>Procedure Type</v>
      </c>
      <c r="C506">
        <f>ROW('ePO-Glossary'!B504)</f>
        <v>504</v>
      </c>
    </row>
    <row r="507" spans="2:3" ht="14.25"/>
    <row r="508" spans="2:3" ht="14.25"/>
    <row r="509" spans="2:3" ht="14.25">
      <c r="B509" t="str">
        <f>'ePO-Glossary'!B505</f>
        <v>Procurement Description</v>
      </c>
      <c r="C509">
        <f>ROW('ePO-Glossary'!B505)</f>
        <v>505</v>
      </c>
    </row>
    <row r="510" spans="2:3" ht="14.25">
      <c r="B510" t="str">
        <f>'ePO-Glossary'!B506</f>
        <v>Procurement Description</v>
      </c>
      <c r="C510">
        <f>ROW('ePO-Glossary'!B506)</f>
        <v>506</v>
      </c>
    </row>
    <row r="511" spans="2:3" ht="14.25">
      <c r="B511" t="str">
        <f>'ePO-Glossary'!B507</f>
        <v>Procurement Description</v>
      </c>
      <c r="C511">
        <f>ROW('ePO-Glossary'!B507)</f>
        <v>507</v>
      </c>
    </row>
    <row r="512" spans="2:3" ht="14.25">
      <c r="B512" t="str">
        <f>'ePO-Glossary'!B508</f>
        <v>Procurement Description</v>
      </c>
      <c r="C512">
        <f>ROW('ePO-Glossary'!B508)</f>
        <v>508</v>
      </c>
    </row>
    <row r="513" spans="2:3" ht="14.25">
      <c r="B513" t="str">
        <f>'ePO-Glossary'!B509</f>
        <v>Procurement Document URL</v>
      </c>
      <c r="C513">
        <f>ROW('ePO-Glossary'!B509)</f>
        <v>509</v>
      </c>
    </row>
    <row r="514" spans="2:3" ht="14.25">
      <c r="B514" t="str">
        <f>'ePO-Glossary'!B510</f>
        <v>Procurement Law</v>
      </c>
      <c r="C514">
        <f>ROW('ePO-Glossary'!B510)</f>
        <v>510</v>
      </c>
    </row>
    <row r="515" spans="2:3" ht="14.25">
      <c r="B515" t="str">
        <f>'ePO-Glossary'!B511</f>
        <v>Procurement Law</v>
      </c>
      <c r="C515">
        <f>ROW('ePO-Glossary'!B511)</f>
        <v>511</v>
      </c>
    </row>
    <row r="516" spans="2:3" ht="14.25">
      <c r="B516" t="str">
        <f>'ePO-Glossary'!B512</f>
        <v>Procurement Law</v>
      </c>
      <c r="C516">
        <f>ROW('ePO-Glossary'!B512)</f>
        <v>512</v>
      </c>
    </row>
    <row r="517" spans="2:3" ht="14.25">
      <c r="B517" t="str">
        <f>'ePO-Glossary'!B513</f>
        <v>Procurement Law</v>
      </c>
      <c r="C517">
        <f>ROW('ePO-Glossary'!B513)</f>
        <v>513</v>
      </c>
    </row>
    <row r="518" spans="2:3" ht="14.25">
      <c r="B518" t="str">
        <f>'ePO-Glossary'!B514</f>
        <v>Procurement Objects</v>
      </c>
      <c r="C518">
        <f>ROW('ePO-Glossary'!B514)</f>
        <v>514</v>
      </c>
    </row>
    <row r="519" spans="2:3" ht="14.25">
      <c r="B519" t="str">
        <f>'ePO-Glossary'!B515</f>
        <v>Profession</v>
      </c>
      <c r="C519">
        <f>ROW('ePO-Glossary'!B515)</f>
        <v>515</v>
      </c>
    </row>
    <row r="520" spans="2:3" ht="14.25">
      <c r="B520" t="str">
        <f>'ePO-Glossary'!B516</f>
        <v>Profession</v>
      </c>
      <c r="C520">
        <f>ROW('ePO-Glossary'!B516)</f>
        <v>516</v>
      </c>
    </row>
    <row r="521" spans="2:3" ht="14.25">
      <c r="B521" t="str">
        <f>'ePO-Glossary'!B517</f>
        <v>Publication Date</v>
      </c>
      <c r="C521">
        <f>ROW('ePO-Glossary'!B517)</f>
        <v>517</v>
      </c>
    </row>
    <row r="522" spans="2:3" ht="14.25">
      <c r="B522" t="str">
        <f>'ePO-Glossary'!B518</f>
        <v>Publication Date</v>
      </c>
      <c r="C522">
        <f>ROW('ePO-Glossary'!B518)</f>
        <v>518</v>
      </c>
    </row>
    <row r="523" spans="2:3" ht="14.25">
      <c r="B523" t="str">
        <f>'ePO-Glossary'!B519</f>
        <v>Publication Date</v>
      </c>
      <c r="C523">
        <f>ROW('ePO-Glossary'!B519)</f>
        <v>519</v>
      </c>
    </row>
    <row r="524" spans="2:3" ht="14.25">
      <c r="B524" t="str">
        <f>'ePO-Glossary'!B520</f>
        <v>Quantity And Unit</v>
      </c>
      <c r="C524">
        <f>ROW('ePO-Glossary'!B520)</f>
        <v>520</v>
      </c>
    </row>
    <row r="525" spans="2:3" ht="14.25">
      <c r="B525" t="str">
        <f>'ePO-Glossary'!B521</f>
        <v>Quantity And Unit</v>
      </c>
      <c r="C525">
        <f>ROW('ePO-Glossary'!B521)</f>
        <v>521</v>
      </c>
    </row>
    <row r="526" spans="2:3" ht="14.25">
      <c r="B526" t="str">
        <f>'ePO-Glossary'!B522</f>
        <v>Quantity And Unit</v>
      </c>
      <c r="C526">
        <f>ROW('ePO-Glossary'!B522)</f>
        <v>522</v>
      </c>
    </row>
    <row r="527" spans="2:3" ht="14.25">
      <c r="B527" t="str">
        <f>'ePO-Glossary'!B523</f>
        <v>Reason For Non-Electronic Submission</v>
      </c>
      <c r="C527">
        <f>ROW('ePO-Glossary'!B523)</f>
        <v>523</v>
      </c>
    </row>
    <row r="528" spans="2:3" ht="14.25">
      <c r="B528" t="str">
        <f>'ePO-Glossary'!B524</f>
        <v>Reason For Non-Electronic Submission</v>
      </c>
      <c r="C528">
        <f>ROW('ePO-Glossary'!B524)</f>
        <v>524</v>
      </c>
    </row>
    <row r="529" spans="2:3" ht="14.25">
      <c r="B529" t="str">
        <f>'ePO-Glossary'!B525</f>
        <v>Reason For Non-Electronic Submission</v>
      </c>
      <c r="C529">
        <f>ROW('ePO-Glossary'!B525)</f>
        <v>525</v>
      </c>
    </row>
    <row r="530" spans="2:3" ht="14.25">
      <c r="B530" t="str">
        <f>'ePO-Glossary'!B526</f>
        <v>Reason For Non-Electronic Submission</v>
      </c>
      <c r="C530">
        <f>ROW('ePO-Glossary'!B526)</f>
        <v>526</v>
      </c>
    </row>
    <row r="531" spans="2:3" ht="14.25">
      <c r="B531" t="str">
        <f>'ePO-Glossary'!B527</f>
        <v>Reason For Non-Electronic Submission</v>
      </c>
      <c r="C531">
        <f>ROW('ePO-Glossary'!B527)</f>
        <v>527</v>
      </c>
    </row>
    <row r="532" spans="2:3" ht="14.25">
      <c r="B532" t="str">
        <f>'ePO-Glossary'!B528</f>
        <v>Receiver Party</v>
      </c>
      <c r="C532">
        <f>ROW('ePO-Glossary'!B528)</f>
        <v>528</v>
      </c>
    </row>
    <row r="533" spans="2:3" ht="14.25">
      <c r="B533" t="str">
        <f>'ePO-Glossary'!B529</f>
        <v>Recurrent Estimated Timing</v>
      </c>
      <c r="C533">
        <f>ROW('ePO-Glossary'!B529)</f>
        <v>529</v>
      </c>
    </row>
    <row r="534" spans="2:3" ht="14.25">
      <c r="B534" t="str">
        <f>'ePO-Glossary'!B530</f>
        <v>Recurrent Estimated Timing</v>
      </c>
      <c r="C534">
        <f>ROW('ePO-Glossary'!B530)</f>
        <v>530</v>
      </c>
    </row>
    <row r="535" spans="2:3" ht="14.25">
      <c r="B535" t="str">
        <f>'ePO-Glossary'!B531</f>
        <v>Recurrent Indicator</v>
      </c>
      <c r="C535">
        <f>ROW('ePO-Glossary'!B531)</f>
        <v>531</v>
      </c>
    </row>
    <row r="536" spans="2:3" ht="14.25">
      <c r="B536" t="str">
        <f>'ePO-Glossary'!B532</f>
        <v>Recurrent Indicator</v>
      </c>
      <c r="C536">
        <f>ROW('ePO-Glossary'!B532)</f>
        <v>532</v>
      </c>
    </row>
    <row r="537" spans="2:3" ht="14.25">
      <c r="B537" t="str">
        <f>'ePO-Glossary'!B533</f>
        <v>Recurrent Indicator</v>
      </c>
      <c r="C537">
        <f>ROW('ePO-Glossary'!B533)</f>
        <v>533</v>
      </c>
    </row>
    <row r="538" spans="2:3" ht="14.25">
      <c r="B538" t="str">
        <f>'ePO-Glossary'!B534</f>
        <v>Recurrent Indicator</v>
      </c>
      <c r="C538">
        <f>ROW('ePO-Glossary'!B534)</f>
        <v>534</v>
      </c>
    </row>
    <row r="539" spans="2:3" ht="14.25">
      <c r="B539" t="str">
        <f>'ePO-Glossary'!B535</f>
        <v>Recurrent Indicator</v>
      </c>
      <c r="C539">
        <f>ROW('ePO-Glossary'!B535)</f>
        <v>535</v>
      </c>
    </row>
    <row r="540" spans="2:3" ht="14.25">
      <c r="B540" t="str">
        <f>'ePO-Glossary'!B536</f>
        <v>Reduction Recourse Indicator</v>
      </c>
      <c r="C540">
        <f>ROW('ePO-Glossary'!B536)</f>
        <v>536</v>
      </c>
    </row>
    <row r="541" spans="2:3" ht="14.25">
      <c r="B541" t="str">
        <f>'ePO-Glossary'!B537</f>
        <v>Reduction Recourse Indicator</v>
      </c>
      <c r="C541">
        <f>ROW('ePO-Glossary'!B537)</f>
        <v>537</v>
      </c>
    </row>
    <row r="542" spans="2:3" ht="14.25">
      <c r="B542" t="str">
        <f>'ePO-Glossary'!B538</f>
        <v>Reduction Recourse Indicator</v>
      </c>
      <c r="C542">
        <f>ROW('ePO-Glossary'!B538)</f>
        <v>538</v>
      </c>
    </row>
    <row r="543" spans="2:3" ht="14.25">
      <c r="B543" t="str">
        <f>'ePO-Glossary'!B539</f>
        <v>Reduction Recourse Indicator</v>
      </c>
      <c r="C543">
        <f>ROW('ePO-Glossary'!B539)</f>
        <v>539</v>
      </c>
    </row>
    <row r="544" spans="2:3" ht="14.25">
      <c r="B544" t="str">
        <f>'ePO-Glossary'!B540</f>
        <v>Reduction Recourse Indicator</v>
      </c>
      <c r="C544">
        <f>ROW('ePO-Glossary'!B540)</f>
        <v>540</v>
      </c>
    </row>
    <row r="545" spans="2:3" ht="14.25">
      <c r="B545" t="str">
        <f>'ePO-Glossary'!B541</f>
        <v>Reference Publication</v>
      </c>
      <c r="C545">
        <f>ROW('ePO-Glossary'!B541)</f>
        <v>541</v>
      </c>
    </row>
    <row r="546" spans="2:3" ht="14.25">
      <c r="B546" t="str">
        <f>'ePO-Glossary'!B542</f>
        <v>Reference Publication</v>
      </c>
      <c r="C546">
        <f>ROW('ePO-Glossary'!B542)</f>
        <v>542</v>
      </c>
    </row>
    <row r="547" spans="2:3" ht="14.25">
      <c r="B547" t="str">
        <f>'ePO-Glossary'!B543</f>
        <v>Reference Publication</v>
      </c>
      <c r="C547">
        <f>ROW('ePO-Glossary'!B543)</f>
        <v>543</v>
      </c>
    </row>
    <row r="548" spans="2:3" ht="14.25">
      <c r="B548" t="str">
        <f>'ePO-Glossary'!B544</f>
        <v>Renewal</v>
      </c>
      <c r="C548">
        <f>ROW('ePO-Glossary'!B544)</f>
        <v>544</v>
      </c>
    </row>
    <row r="549" spans="2:3" ht="14.25">
      <c r="B549" t="str">
        <f>'ePO-Glossary'!B545</f>
        <v>Renewal</v>
      </c>
      <c r="C549">
        <f>ROW('ePO-Glossary'!B545)</f>
        <v>545</v>
      </c>
    </row>
    <row r="550" spans="2:3" ht="14.25">
      <c r="B550" t="str">
        <f>'ePO-Glossary'!B546</f>
        <v>Renewal</v>
      </c>
      <c r="C550">
        <f>ROW('ePO-Glossary'!B546)</f>
        <v>546</v>
      </c>
    </row>
    <row r="551" spans="2:3" ht="14.25">
      <c r="B551" t="str">
        <f>'ePO-Glossary'!B547</f>
        <v>Renewal</v>
      </c>
      <c r="C551">
        <f>ROW('ePO-Glossary'!B547)</f>
        <v>547</v>
      </c>
    </row>
    <row r="552" spans="2:3" ht="14.25">
      <c r="B552" t="str">
        <f>'ePO-Glossary'!B548</f>
        <v>Renewal</v>
      </c>
      <c r="C552">
        <f>ROW('ePO-Glossary'!B548)</f>
        <v>548</v>
      </c>
    </row>
    <row r="553" spans="2:3" ht="14.25">
      <c r="B553" t="str">
        <f>'ePO-Glossary'!B549</f>
        <v>Renewal</v>
      </c>
      <c r="C553">
        <f>ROW('ePO-Glossary'!B549)</f>
        <v>549</v>
      </c>
    </row>
    <row r="554" spans="2:3" ht="14.25">
      <c r="B554" t="str">
        <f>'ePO-Glossary'!B550</f>
        <v>Renewal</v>
      </c>
      <c r="C554">
        <f>ROW('ePO-Glossary'!B550)</f>
        <v>550</v>
      </c>
    </row>
    <row r="555" spans="2:3" ht="14.25">
      <c r="B555" t="str">
        <f>'ePO-Glossary'!B551</f>
        <v>Request Information Deadline</v>
      </c>
      <c r="C555">
        <f>ROW('ePO-Glossary'!B551)</f>
        <v>551</v>
      </c>
    </row>
    <row r="556" spans="2:3" ht="14.25">
      <c r="B556" t="str">
        <f>'ePO-Glossary'!B552</f>
        <v>Request Information Deadline</v>
      </c>
      <c r="C556">
        <f>ROW('ePO-Glossary'!B552)</f>
        <v>552</v>
      </c>
    </row>
    <row r="557" spans="2:3" ht="14.25">
      <c r="B557" t="str">
        <f>'ePO-Glossary'!B553</f>
        <v>Request Information Deadline</v>
      </c>
      <c r="C557">
        <f>ROW('ePO-Glossary'!B553)</f>
        <v>553</v>
      </c>
    </row>
    <row r="558" spans="2:3" ht="14.25">
      <c r="B558" t="str">
        <f>'ePO-Glossary'!B554</f>
        <v>Request Information Deadline</v>
      </c>
      <c r="C558">
        <f>ROW('ePO-Glossary'!B554)</f>
        <v>554</v>
      </c>
    </row>
    <row r="559" spans="2:3" ht="14.25">
      <c r="B559" t="str">
        <f>'ePO-Glossary'!B555</f>
        <v>Reserved Contract</v>
      </c>
      <c r="C559">
        <f>ROW('ePO-Glossary'!B555)</f>
        <v>555</v>
      </c>
    </row>
    <row r="560" spans="2:3" ht="14.25">
      <c r="B560" t="str">
        <f>'ePO-Glossary'!B556</f>
        <v>Reserved Contract</v>
      </c>
      <c r="C560">
        <f>ROW('ePO-Glossary'!B556)</f>
        <v>556</v>
      </c>
    </row>
    <row r="561" spans="2:3" ht="14.25">
      <c r="B561" t="str">
        <f>'ePO-Glossary'!B557</f>
        <v>Reserved Contract</v>
      </c>
      <c r="C561">
        <f>ROW('ePO-Glossary'!B557)</f>
        <v>557</v>
      </c>
    </row>
    <row r="562" spans="2:3" ht="14.25">
      <c r="B562" t="str">
        <f>'ePO-Glossary'!B558</f>
        <v>Reserved Contract</v>
      </c>
      <c r="C562">
        <f>ROW('ePO-Glossary'!B558)</f>
        <v>558</v>
      </c>
    </row>
    <row r="563" spans="2:3" ht="14.25">
      <c r="B563" t="str">
        <f>'ePO-Glossary'!B559</f>
        <v>Result</v>
      </c>
      <c r="C563">
        <f>ROW('ePO-Glossary'!B559)</f>
        <v>559</v>
      </c>
    </row>
    <row r="564" spans="2:3" ht="14.25">
      <c r="B564" t="str">
        <f>'ePO-Glossary'!B560</f>
        <v>Result</v>
      </c>
      <c r="C564">
        <f>ROW('ePO-Glossary'!B560)</f>
        <v>560</v>
      </c>
    </row>
    <row r="565" spans="2:3" ht="14.25">
      <c r="B565" t="str">
        <f>'ePO-Glossary'!B561</f>
        <v>Revenue Value</v>
      </c>
      <c r="C565">
        <f>ROW('ePO-Glossary'!B561)</f>
        <v>561</v>
      </c>
    </row>
    <row r="566" spans="2:3" ht="14.25">
      <c r="B566" t="str">
        <f>'ePO-Glossary'!B562</f>
        <v>Revenue Value</v>
      </c>
      <c r="C566">
        <f>ROW('ePO-Glossary'!B562)</f>
        <v>562</v>
      </c>
    </row>
    <row r="567" spans="2:3" ht="14.25">
      <c r="B567" t="str">
        <f>'ePO-Glossary'!B563</f>
        <v>Review Information Party</v>
      </c>
      <c r="C567">
        <f>ROW('ePO-Glossary'!B563)</f>
        <v>563</v>
      </c>
    </row>
    <row r="568" spans="2:3" ht="14.25">
      <c r="B568" t="str">
        <f>'ePO-Glossary'!B564</f>
        <v>Review Information Party</v>
      </c>
      <c r="C568">
        <f>ROW('ePO-Glossary'!B564)</f>
        <v>564</v>
      </c>
    </row>
    <row r="569" spans="2:3" ht="14.25">
      <c r="B569" t="str">
        <f>'ePO-Glossary'!B565</f>
        <v>Rules Criteria</v>
      </c>
      <c r="C569">
        <f>ROW('ePO-Glossary'!B565)</f>
        <v>565</v>
      </c>
    </row>
    <row r="570" spans="2:3" ht="14.25">
      <c r="B570" t="str">
        <f>'ePO-Glossary'!B566</f>
        <v>Social Specific Services Indicator</v>
      </c>
      <c r="C570">
        <f>ROW('ePO-Glossary'!B566)</f>
        <v>566</v>
      </c>
    </row>
    <row r="571" spans="2:3" ht="14.25">
      <c r="B571" t="str">
        <f>'ePO-Glossary'!B567</f>
        <v>Social Specific Services Indicator</v>
      </c>
      <c r="C571">
        <f>ROW('ePO-Glossary'!B567)</f>
        <v>567</v>
      </c>
    </row>
    <row r="572" spans="2:3" ht="14.25">
      <c r="B572" t="str">
        <f>'ePO-Glossary'!B568</f>
        <v>Social Specific Services Indicator</v>
      </c>
      <c r="C572">
        <f>ROW('ePO-Glossary'!B568)</f>
        <v>568</v>
      </c>
    </row>
    <row r="573" spans="2:3" ht="14.25">
      <c r="B573" t="str">
        <f>'ePO-Glossary'!B569</f>
        <v>Social Specific Services Indicator</v>
      </c>
      <c r="C573">
        <f>ROW('ePO-Glossary'!B569)</f>
        <v>569</v>
      </c>
    </row>
    <row r="574" spans="2:3" ht="14.25">
      <c r="B574" t="str">
        <f>'ePO-Glossary'!B570</f>
        <v>Strategic Procurement</v>
      </c>
      <c r="C574">
        <f>ROW('ePO-Glossary'!B570)</f>
        <v>570</v>
      </c>
    </row>
    <row r="575" spans="2:3" ht="14.25">
      <c r="B575" t="str">
        <f>'ePO-Glossary'!B571</f>
        <v>Strategic Procurement</v>
      </c>
      <c r="C575">
        <f>ROW('ePO-Glossary'!B571)</f>
        <v>571</v>
      </c>
    </row>
    <row r="576" spans="2:3" ht="14.25">
      <c r="B576" t="str">
        <f>'ePO-Glossary'!B572</f>
        <v>Strategic Procurement</v>
      </c>
      <c r="C576">
        <f>ROW('ePO-Glossary'!B572)</f>
        <v>572</v>
      </c>
    </row>
    <row r="577" spans="2:3" ht="14.25">
      <c r="B577" t="str">
        <f>'ePO-Glossary'!B573</f>
        <v>Street Address</v>
      </c>
      <c r="C577">
        <f>ROW('ePO-Glossary'!B573)</f>
        <v>573</v>
      </c>
    </row>
    <row r="578" spans="2:3" ht="14.25">
      <c r="B578" t="str">
        <f>'ePO-Glossary'!B574</f>
        <v>Street Address</v>
      </c>
      <c r="C578">
        <f>ROW('ePO-Glossary'!B574)</f>
        <v>574</v>
      </c>
    </row>
    <row r="579" spans="2:3" ht="14.25">
      <c r="B579" t="str">
        <f>'ePO-Glossary'!B575</f>
        <v>Street Number</v>
      </c>
      <c r="C579">
        <f>ROW('ePO-Glossary'!B575)</f>
        <v>575</v>
      </c>
    </row>
    <row r="580" spans="2:3" ht="14.25">
      <c r="B580" t="str">
        <f>'ePO-Glossary'!B576</f>
        <v>Subcontract</v>
      </c>
      <c r="C580">
        <f>ROW('ePO-Glossary'!B576)</f>
        <v>576</v>
      </c>
    </row>
    <row r="581" spans="2:3" ht="14.25">
      <c r="B581" t="str">
        <f>'ePO-Glossary'!B577</f>
        <v>Subcontract</v>
      </c>
      <c r="C581">
        <f>ROW('ePO-Glossary'!B577)</f>
        <v>577</v>
      </c>
    </row>
    <row r="582" spans="2:3" ht="14.25">
      <c r="B582" t="str">
        <f>'ePO-Glossary'!B578</f>
        <v>Subcontracting Code</v>
      </c>
      <c r="C582">
        <f>ROW('ePO-Glossary'!B578)</f>
        <v>578</v>
      </c>
    </row>
    <row r="583" spans="2:3" ht="14.25">
      <c r="B583" t="str">
        <f>'ePO-Glossary'!B579</f>
        <v>Subcontracting Code</v>
      </c>
      <c r="C583">
        <f>ROW('ePO-Glossary'!B579)</f>
        <v>579</v>
      </c>
    </row>
    <row r="584" spans="2:3" ht="14.25">
      <c r="B584" t="str">
        <f>'ePO-Glossary'!B580</f>
        <v>Subcontracting Code</v>
      </c>
      <c r="C584">
        <f>ROW('ePO-Glossary'!B580)</f>
        <v>580</v>
      </c>
    </row>
    <row r="585" spans="2:3" ht="14.25">
      <c r="B585" t="str">
        <f>'ePO-Glossary'!B582</f>
        <v>Subcontracting Part</v>
      </c>
      <c r="C585">
        <f>ROW('ePO-Glossary'!B582)</f>
        <v>582</v>
      </c>
    </row>
    <row r="586" spans="2:3" ht="14.25">
      <c r="B586" t="str">
        <f>'ePO-Glossary'!B581</f>
        <v>Subcontracting Part</v>
      </c>
      <c r="C586">
        <f>ROW('ePO-Glossary'!B581)</f>
        <v>581</v>
      </c>
    </row>
    <row r="587" spans="2:3" ht="14.25">
      <c r="B587" t="str">
        <f>'ePO-Glossary'!B583</f>
        <v>Subcontracting Part</v>
      </c>
      <c r="C587">
        <f>ROW('ePO-Glossary'!B583)</f>
        <v>583</v>
      </c>
    </row>
    <row r="588" spans="2:3" ht="14.25">
      <c r="B588" t="str">
        <f>'ePO-Glossary'!B584</f>
        <v>Subcontracting Part</v>
      </c>
      <c r="C588">
        <f>ROW('ePO-Glossary'!B584)</f>
        <v>584</v>
      </c>
    </row>
    <row r="589" spans="2:3" ht="14.25">
      <c r="B589" t="str">
        <f>'ePO-Glossary'!B585</f>
        <v>Subcontracting Part</v>
      </c>
      <c r="C589">
        <f>ROW('ePO-Glossary'!B585)</f>
        <v>585</v>
      </c>
    </row>
    <row r="590" spans="2:3" ht="14.25">
      <c r="B590" t="str">
        <f>'ePO-Glossary'!B586</f>
        <v>Subcontracting Part</v>
      </c>
      <c r="C590">
        <f>ROW('ePO-Glossary'!B586)</f>
        <v>586</v>
      </c>
    </row>
    <row r="591" spans="2:3" ht="14.25">
      <c r="B591" t="str">
        <f>'ePO-Glossary'!B587</f>
        <v>Subcontracting Part</v>
      </c>
      <c r="C591">
        <f>ROW('ePO-Glossary'!B587)</f>
        <v>587</v>
      </c>
    </row>
    <row r="592" spans="2:3" ht="14.25">
      <c r="B592" t="str">
        <f>'ePO-Glossary'!B588</f>
        <v>Subcontracting Part</v>
      </c>
      <c r="C592">
        <f>ROW('ePO-Glossary'!B588)</f>
        <v>588</v>
      </c>
    </row>
    <row r="593" spans="2:3" ht="14.25">
      <c r="B593" t="str">
        <f>'ePO-Glossary'!B589</f>
        <v>Subcontracting Part</v>
      </c>
      <c r="C593">
        <f>ROW('ePO-Glossary'!B589)</f>
        <v>589</v>
      </c>
    </row>
    <row r="594" spans="2:3" ht="14.25">
      <c r="B594" t="str">
        <f>'ePO-Glossary'!B590</f>
        <v>Subcontracting Part</v>
      </c>
      <c r="C594">
        <f>ROW('ePO-Glossary'!B590)</f>
        <v>590</v>
      </c>
    </row>
    <row r="595" spans="2:3" ht="14.25">
      <c r="B595" t="str">
        <f>'ePO-Glossary'!B591</f>
        <v>Subcontracting Part</v>
      </c>
      <c r="C595">
        <f>ROW('ePO-Glossary'!B591)</f>
        <v>591</v>
      </c>
    </row>
    <row r="596" spans="2:3" ht="14.25">
      <c r="B596" t="str">
        <f>'ePO-Glossary'!B592</f>
        <v>Subcontracting Part</v>
      </c>
      <c r="C596">
        <f>ROW('ePO-Glossary'!B592)</f>
        <v>592</v>
      </c>
    </row>
    <row r="597" spans="2:3" ht="14.25">
      <c r="B597" t="str">
        <f>'ePO-Glossary'!B593</f>
        <v>Subcontracting Part</v>
      </c>
      <c r="C597">
        <f>ROW('ePO-Glossary'!B593)</f>
        <v>593</v>
      </c>
    </row>
    <row r="598" spans="2:3" ht="14.25">
      <c r="B598" t="str">
        <f>'ePO-Glossary'!B594</f>
        <v>Suitability</v>
      </c>
      <c r="C598">
        <f>ROW('ePO-Glossary'!B594)</f>
        <v>594</v>
      </c>
    </row>
    <row r="599" spans="2:3" ht="14.25">
      <c r="B599" t="str">
        <f>'ePO-Glossary'!B595</f>
        <v>Suitability</v>
      </c>
      <c r="C599">
        <f>ROW('ePO-Glossary'!B595)</f>
        <v>595</v>
      </c>
    </row>
    <row r="600" spans="2:3" ht="14.25">
      <c r="B600" t="str">
        <f>'ePO-Glossary'!B596</f>
        <v>Suitability</v>
      </c>
      <c r="C600">
        <f>ROW('ePO-Glossary'!B596)</f>
        <v>596</v>
      </c>
    </row>
    <row r="601" spans="2:3" ht="14.25">
      <c r="B601" t="str">
        <f>'ePO-Glossary'!B597</f>
        <v>Suitability</v>
      </c>
      <c r="C601">
        <f>ROW('ePO-Glossary'!B597)</f>
        <v>597</v>
      </c>
    </row>
    <row r="602" spans="2:3" ht="14.25">
      <c r="B602" t="str">
        <f>'ePO-Glossary'!B598</f>
        <v>Suitability</v>
      </c>
      <c r="C602">
        <f>ROW('ePO-Glossary'!B598)</f>
        <v>598</v>
      </c>
    </row>
    <row r="603" spans="2:3" ht="14.25">
      <c r="B603" t="str">
        <f>'ePO-Glossary'!B599</f>
        <v>Supplier</v>
      </c>
      <c r="C603">
        <f>ROW('ePO-Glossary'!B599)</f>
        <v>599</v>
      </c>
    </row>
    <row r="604" spans="2:3" ht="14.25">
      <c r="B604" t="str">
        <f>'ePO-Glossary'!B600</f>
        <v>Tax Party</v>
      </c>
      <c r="C604">
        <f>ROW('ePO-Glossary'!B600)</f>
        <v>600</v>
      </c>
    </row>
    <row r="605" spans="2:3" ht="14.25">
      <c r="B605" t="str">
        <f>'ePO-Glossary'!B601</f>
        <v>Tax Party</v>
      </c>
      <c r="C605">
        <f>ROW('ePO-Glossary'!B601)</f>
        <v>601</v>
      </c>
    </row>
    <row r="606" spans="2:3" ht="14.25">
      <c r="B606" t="str">
        <f>'ePO-Glossary'!B602</f>
        <v>Tax Party Address URL General</v>
      </c>
      <c r="C606">
        <f>ROW('ePO-Glossary'!B602)</f>
        <v>602</v>
      </c>
    </row>
    <row r="607" spans="2:3" ht="14.25">
      <c r="B607" t="str">
        <f>'ePO-Glossary'!B603</f>
        <v>Tax Party Address URL General</v>
      </c>
      <c r="C607">
        <f>ROW('ePO-Glossary'!B603)</f>
        <v>603</v>
      </c>
    </row>
    <row r="608" spans="2:3" ht="14.25">
      <c r="B608" t="str">
        <f>'ePO-Glossary'!B604</f>
        <v>Tax Party Address URL General</v>
      </c>
      <c r="C608">
        <f>ROW('ePO-Glossary'!B604)</f>
        <v>604</v>
      </c>
    </row>
    <row r="609" spans="2:3" ht="14.25">
      <c r="B609" t="str">
        <f>'ePO-Glossary'!B605</f>
        <v>Tax Party Address URL General</v>
      </c>
      <c r="C609">
        <f>ROW('ePO-Glossary'!B605)</f>
        <v>605</v>
      </c>
    </row>
    <row r="610" spans="2:3" ht="14.25">
      <c r="B610" t="str">
        <f>'ePO-Glossary'!B606</f>
        <v>Technical And Professional Ability</v>
      </c>
      <c r="C610">
        <f>ROW('ePO-Glossary'!B606)</f>
        <v>606</v>
      </c>
    </row>
    <row r="611" spans="2:3" ht="14.25">
      <c r="B611" t="str">
        <f>'ePO-Glossary'!B607</f>
        <v>Technical And Professional Ability</v>
      </c>
      <c r="C611">
        <f>ROW('ePO-Glossary'!B607)</f>
        <v>607</v>
      </c>
    </row>
    <row r="612" spans="2:3" ht="14.25">
      <c r="B612" t="str">
        <f>'ePO-Glossary'!B608</f>
        <v>Technical And Professional Ability</v>
      </c>
      <c r="C612">
        <f>ROW('ePO-Glossary'!B608)</f>
        <v>608</v>
      </c>
    </row>
    <row r="613" spans="2:3" ht="14.25">
      <c r="B613" t="str">
        <f>'ePO-Glossary'!B609</f>
        <v>Technical And Professional Ability</v>
      </c>
      <c r="C613">
        <f>ROW('ePO-Glossary'!B609)</f>
        <v>609</v>
      </c>
    </row>
    <row r="614" spans="2:3" ht="14.25">
      <c r="B614" t="str">
        <f>'ePO-Glossary'!B610</f>
        <v>Technical And Professional Ability</v>
      </c>
      <c r="C614">
        <f>ROW('ePO-Glossary'!B610)</f>
        <v>610</v>
      </c>
    </row>
    <row r="615" spans="2:3" ht="14.25">
      <c r="B615" t="str">
        <f>'ePO-Glossary'!B611</f>
        <v>Technical Evaluation Criterion</v>
      </c>
      <c r="C615">
        <f>ROW('ePO-Glossary'!B611)</f>
        <v>611</v>
      </c>
    </row>
    <row r="616" spans="2:3" ht="14.25">
      <c r="B616" t="str">
        <f>'ePO-Glossary'!B612</f>
        <v>Technical Evaluation Criterion</v>
      </c>
      <c r="C616">
        <f>ROW('ePO-Glossary'!B612)</f>
        <v>612</v>
      </c>
    </row>
    <row r="617" spans="2:3" ht="14.25">
      <c r="B617" t="str">
        <f>'ePO-Glossary'!B613</f>
        <v>Tender Submission</v>
      </c>
      <c r="C617">
        <f>ROW('ePO-Glossary'!B613)</f>
        <v>613</v>
      </c>
    </row>
    <row r="618" spans="2:3" ht="14.25">
      <c r="B618" t="str">
        <f>'ePO-Glossary'!B614</f>
        <v>Tender Submission</v>
      </c>
      <c r="C618">
        <f>ROW('ePO-Glossary'!B614)</f>
        <v>614</v>
      </c>
    </row>
    <row r="619" spans="2:3" ht="14.25">
      <c r="B619" t="str">
        <f>'ePO-Glossary'!B615</f>
        <v>Tender Validity Deadline</v>
      </c>
      <c r="C619">
        <f>ROW('ePO-Glossary'!B615)</f>
        <v>615</v>
      </c>
    </row>
    <row r="620" spans="2:3" ht="14.25">
      <c r="B620" t="str">
        <f>'ePO-Glossary'!B616</f>
        <v>Tender Validity Deadline</v>
      </c>
      <c r="C620">
        <f>ROW('ePO-Glossary'!B616)</f>
        <v>616</v>
      </c>
    </row>
    <row r="621" spans="2:3" ht="14.25">
      <c r="B621" t="str">
        <f>'ePO-Glossary'!B617</f>
        <v>Tender Variants Awarded</v>
      </c>
      <c r="C621">
        <f>ROW('ePO-Glossary'!B617)</f>
        <v>617</v>
      </c>
    </row>
    <row r="622" spans="2:3" ht="14.25">
      <c r="B622" t="str">
        <f>'ePO-Glossary'!B618</f>
        <v>Tender Variants Awarded</v>
      </c>
      <c r="C622">
        <f>ROW('ePO-Glossary'!B618)</f>
        <v>618</v>
      </c>
    </row>
    <row r="623" spans="2:3" ht="14.25">
      <c r="B623" t="str">
        <f>'ePO-Glossary'!B619</f>
        <v>Tenderer</v>
      </c>
      <c r="C623">
        <f>ROW('ePO-Glossary'!B619)</f>
        <v>619</v>
      </c>
    </row>
    <row r="624" spans="2:3" ht="14.25">
      <c r="B624" t="str">
        <f>'ePO-Glossary'!B620</f>
        <v>Tenderer</v>
      </c>
      <c r="C624">
        <f>ROW('ePO-Glossary'!B620)</f>
        <v>620</v>
      </c>
    </row>
    <row r="625" spans="2:3" ht="14.25">
      <c r="B625" t="str">
        <f>'ePO-Glossary'!B621</f>
        <v>Tenderer</v>
      </c>
      <c r="C625">
        <f>ROW('ePO-Glossary'!B621)</f>
        <v>621</v>
      </c>
    </row>
    <row r="626" spans="2:3" ht="14.25">
      <c r="B626" t="str">
        <f>'ePO-Glossary'!B622</f>
        <v>Title</v>
      </c>
      <c r="C626">
        <f>ROW('ePO-Glossary'!B622)</f>
        <v>622</v>
      </c>
    </row>
    <row r="627" spans="2:3" ht="14.25">
      <c r="B627" t="str">
        <f>'ePO-Glossary'!B624</f>
        <v>Total Value</v>
      </c>
      <c r="C627">
        <f>ROW('ePO-Glossary'!B624)</f>
        <v>624</v>
      </c>
    </row>
    <row r="628" spans="2:3" ht="14.25">
      <c r="B628" t="str">
        <f>'ePO-Glossary'!B625</f>
        <v>Total Value</v>
      </c>
      <c r="C628">
        <f>ROW('ePO-Glossary'!B625)</f>
        <v>625</v>
      </c>
    </row>
    <row r="629" spans="2:3" ht="14.25">
      <c r="B629" t="str">
        <f>'ePO-Glossary'!B623</f>
        <v>Total Value</v>
      </c>
      <c r="C629">
        <f>ROW('ePO-Glossary'!B623)</f>
        <v>623</v>
      </c>
    </row>
    <row r="630" spans="2:3" ht="14.25">
      <c r="B630" t="str">
        <f>'ePO-Glossary'!B626</f>
        <v>Total Value</v>
      </c>
      <c r="C630">
        <f>ROW('ePO-Glossary'!B626)</f>
        <v>626</v>
      </c>
    </row>
    <row r="631" spans="2:3" ht="14.25">
      <c r="B631" t="str">
        <f>'ePO-Glossary'!B627</f>
        <v>Total Value</v>
      </c>
      <c r="C631">
        <f>ROW('ePO-Glossary'!B627)</f>
        <v>627</v>
      </c>
    </row>
    <row r="632" spans="2:3" ht="14.25">
      <c r="B632" t="str">
        <f>'ePO-Glossary'!B628</f>
        <v>Type Of Buyer</v>
      </c>
      <c r="C632">
        <f>ROW('ePO-Glossary'!B628)</f>
        <v>628</v>
      </c>
    </row>
    <row r="633" spans="2:3" ht="14.25">
      <c r="B633" t="str">
        <f>'ePO-Glossary'!B629</f>
        <v>Type Of Buyer</v>
      </c>
      <c r="C633">
        <f>ROW('ePO-Glossary'!B629)</f>
        <v>629</v>
      </c>
    </row>
    <row r="634" spans="2:3" ht="14.25">
      <c r="B634" t="str">
        <f>'ePO-Glossary'!B630</f>
        <v>Type Of Buyer</v>
      </c>
      <c r="C634">
        <f>ROW('ePO-Glossary'!B630)</f>
        <v>630</v>
      </c>
    </row>
    <row r="635" spans="2:3" ht="14.25">
      <c r="B635" t="str">
        <f>'ePO-Glossary'!B631</f>
        <v>Type Of Buyer</v>
      </c>
      <c r="C635">
        <f>ROW('ePO-Glossary'!B631)</f>
        <v>631</v>
      </c>
    </row>
    <row r="636" spans="2:3" ht="14.25">
      <c r="B636" t="str">
        <f>'ePO-Glossary'!B632</f>
        <v>Type Of Buyer</v>
      </c>
      <c r="C636">
        <f>ROW('ePO-Glossary'!B632)</f>
        <v>632</v>
      </c>
    </row>
    <row r="637" spans="2:3" ht="14.25">
      <c r="B637" t="str">
        <f>'ePO-Glossary'!B633</f>
        <v>Type Of Buyer</v>
      </c>
      <c r="C637">
        <f>ROW('ePO-Glossary'!B633)</f>
        <v>633</v>
      </c>
    </row>
    <row r="638" spans="2:3" ht="14.25">
      <c r="B638" t="str">
        <f>'ePO-Glossary'!B634</f>
        <v>Type Of Buyer</v>
      </c>
      <c r="C638">
        <f>ROW('ePO-Glossary'!B634)</f>
        <v>634</v>
      </c>
    </row>
    <row r="639" spans="2:3" ht="14.25">
      <c r="B639" t="str">
        <f>'ePO-Glossary'!B635</f>
        <v>Type Of Buyer</v>
      </c>
      <c r="C639">
        <f>ROW('ePO-Glossary'!B635)</f>
        <v>635</v>
      </c>
    </row>
    <row r="640" spans="2:3" ht="14.25">
      <c r="B640" t="str">
        <f>'ePO-Glossary'!B636</f>
        <v>Type Of Buyer</v>
      </c>
      <c r="C640">
        <f>ROW('ePO-Glossary'!B636)</f>
        <v>636</v>
      </c>
    </row>
    <row r="641" spans="2:3" ht="14.25">
      <c r="B641" t="str">
        <f>'ePO-Glossary'!B637</f>
        <v>Type Of Buyer</v>
      </c>
      <c r="C641">
        <f>ROW('ePO-Glossary'!B637)</f>
        <v>637</v>
      </c>
    </row>
    <row r="642" spans="2:3" ht="14.25">
      <c r="B642" t="str">
        <f>'ePO-Glossary'!B638</f>
        <v>Type Of Contract</v>
      </c>
      <c r="C642">
        <f>ROW('ePO-Glossary'!B638)</f>
        <v>638</v>
      </c>
    </row>
    <row r="643" spans="2:3" ht="14.25">
      <c r="B643" t="str">
        <f>'ePO-Glossary'!B639</f>
        <v>Type Of Contract</v>
      </c>
      <c r="C643">
        <f>ROW('ePO-Glossary'!B639)</f>
        <v>639</v>
      </c>
    </row>
    <row r="644" spans="2:3" ht="14.25">
      <c r="B644" t="str">
        <f>'ePO-Glossary'!B640</f>
        <v>Type Of Contract</v>
      </c>
      <c r="C644">
        <f>ROW('ePO-Glossary'!B640)</f>
        <v>640</v>
      </c>
    </row>
    <row r="645" spans="2:3" ht="14.25">
      <c r="B645" t="str">
        <f>'ePO-Glossary'!B641</f>
        <v>Usage ESPD Code</v>
      </c>
      <c r="C645">
        <f>ROW('ePO-Glossary'!B641)</f>
        <v>641</v>
      </c>
    </row>
    <row r="646" spans="2:3" ht="14.25">
      <c r="B646" t="str">
        <f>'ePO-Glossary'!B642</f>
        <v>Usage ESPD Code</v>
      </c>
      <c r="C646">
        <f>ROW('ePO-Glossary'!B642)</f>
        <v>642</v>
      </c>
    </row>
    <row r="647" spans="2:3" ht="14.25">
      <c r="B647" t="str">
        <f>'ePO-Glossary'!B643</f>
        <v>Usage ESPD Code</v>
      </c>
      <c r="C647">
        <f>ROW('ePO-Glossary'!B643)</f>
        <v>643</v>
      </c>
    </row>
    <row r="648" spans="2:3" ht="14.25">
      <c r="B648" t="str">
        <f>'ePO-Glossary'!B644</f>
        <v>Usage ESPD Code</v>
      </c>
      <c r="C648">
        <f>ROW('ePO-Glossary'!B644)</f>
        <v>644</v>
      </c>
    </row>
    <row r="649" spans="2:3" ht="14.25">
      <c r="B649" t="str">
        <f>'ePO-Glossary'!B645</f>
        <v>Variants Indicator</v>
      </c>
      <c r="C649">
        <f>ROW('ePO-Glossary'!B645)</f>
        <v>645</v>
      </c>
    </row>
    <row r="650" spans="2:3" ht="14.25">
      <c r="B650" t="str">
        <f>'ePO-Glossary'!B646</f>
        <v>Variants Indicator</v>
      </c>
      <c r="C650">
        <f>ROW('ePO-Glossary'!B646)</f>
        <v>646</v>
      </c>
    </row>
    <row r="651" spans="2:3" ht="14.25">
      <c r="B651" t="str">
        <f>'ePO-Glossary'!B647</f>
        <v>Variants Indicator</v>
      </c>
      <c r="C651">
        <f>ROW('ePO-Glossary'!B647)</f>
        <v>647</v>
      </c>
    </row>
    <row r="652" spans="2:3" ht="14.25">
      <c r="B652" t="str">
        <f>'ePO-Glossary'!B648</f>
        <v>Variants Indicator</v>
      </c>
      <c r="C652">
        <f>ROW('ePO-Glossary'!B648)</f>
        <v>648</v>
      </c>
    </row>
    <row r="653" spans="2:3" ht="14.25">
      <c r="B653" t="str">
        <f>'ePO-Glossary'!B649</f>
        <v>Variants Indicator</v>
      </c>
      <c r="C653">
        <f>ROW('ePO-Glossary'!B649)</f>
        <v>649</v>
      </c>
    </row>
    <row r="654" spans="2:3" ht="14.25">
      <c r="B654" t="str">
        <f>'ePO-Glossary'!B650</f>
        <v>Variants Indicator</v>
      </c>
      <c r="C654">
        <f>ROW('ePO-Glossary'!B650)</f>
        <v>650</v>
      </c>
    </row>
    <row r="655" spans="2:3" ht="14.25">
      <c r="B655" t="str">
        <f>'ePO-Glossary'!B651</f>
        <v>Winner</v>
      </c>
      <c r="C655">
        <f>ROW('ePO-Glossary'!B651)</f>
        <v>651</v>
      </c>
    </row>
    <row r="656" spans="2:3" ht="14.25">
      <c r="B656" t="str">
        <f>'ePO-Glossary'!B652</f>
        <v>Winner Rank</v>
      </c>
      <c r="C656">
        <f>ROW('ePO-Glossary'!B652)</f>
        <v>652</v>
      </c>
    </row>
    <row r="657" spans="2:3" ht="14.25">
      <c r="B657" t="str">
        <f>'ePO-Glossary'!B653</f>
        <v>Winner Rank</v>
      </c>
      <c r="C657">
        <f>ROW('ePO-Glossary'!B653)</f>
        <v>653</v>
      </c>
    </row>
    <row r="658" spans="2:3" ht="14.25">
      <c r="B658" t="str">
        <f>'ePO-Glossary'!B654</f>
        <v>Winner Rank</v>
      </c>
      <c r="C658">
        <f>ROW('ePO-Glossary'!B654)</f>
        <v>654</v>
      </c>
    </row>
    <row r="659" spans="2:3" ht="14.25">
      <c r="B659">
        <f>'ePO-Glossary'!B655</f>
        <v>0</v>
      </c>
    </row>
    <row r="660" spans="2:3" ht="14.25">
      <c r="B660">
        <f>'ePO-Glossary'!B656</f>
        <v>0</v>
      </c>
    </row>
    <row r="661" spans="2:3" ht="14.25">
      <c r="B661">
        <f>'ePO-Glossary'!B657</f>
        <v>0</v>
      </c>
    </row>
    <row r="662" spans="2:3" ht="14.25">
      <c r="B662">
        <f>'ePO-Glossary'!B658</f>
        <v>0</v>
      </c>
    </row>
    <row r="663" spans="2:3" ht="14.25">
      <c r="B663">
        <f>'ePO-Glossary'!B659</f>
        <v>0</v>
      </c>
    </row>
    <row r="664" spans="2:3" ht="14.25">
      <c r="B664">
        <f>'ePO-Glossary'!B660</f>
        <v>0</v>
      </c>
    </row>
    <row r="665" spans="2:3" ht="14.25">
      <c r="B665">
        <f>'ePO-Glossary'!B661</f>
        <v>0</v>
      </c>
    </row>
    <row r="666" spans="2:3" ht="14.25">
      <c r="B666">
        <f>'ePO-Glossary'!B662</f>
        <v>0</v>
      </c>
    </row>
    <row r="667" spans="2:3" ht="14.25">
      <c r="B667">
        <f>'ePO-Glossary'!B663</f>
        <v>0</v>
      </c>
    </row>
    <row r="668" spans="2:3" ht="14.25">
      <c r="B668">
        <f>'ePO-Glossary'!B664</f>
        <v>0</v>
      </c>
    </row>
    <row r="669" spans="2:3" ht="14.25">
      <c r="B669">
        <f>'ePO-Glossary'!B665</f>
        <v>0</v>
      </c>
    </row>
    <row r="670" spans="2:3" ht="14.25">
      <c r="B670">
        <f>'ePO-Glossary'!B666</f>
        <v>0</v>
      </c>
    </row>
    <row r="671" spans="2:3" ht="14.25">
      <c r="B671">
        <f>'ePO-Glossary'!B667</f>
        <v>0</v>
      </c>
    </row>
    <row r="672" spans="2:3" ht="14.25">
      <c r="B672">
        <f>'ePO-Glossary'!B668</f>
        <v>0</v>
      </c>
    </row>
    <row r="673" spans="2:2" ht="14.25">
      <c r="B673">
        <f>'ePO-Glossary'!B669</f>
        <v>0</v>
      </c>
    </row>
    <row r="674" spans="2:2" ht="14.25">
      <c r="B674">
        <f>'ePO-Glossary'!B670</f>
        <v>0</v>
      </c>
    </row>
    <row r="675" spans="2:2" ht="14.25">
      <c r="B675">
        <f>'ePO-Glossary'!B671</f>
        <v>0</v>
      </c>
    </row>
    <row r="676" spans="2:2" ht="14.25">
      <c r="B676">
        <f>'ePO-Glossary'!B672</f>
        <v>0</v>
      </c>
    </row>
    <row r="677" spans="2:2" ht="14.25">
      <c r="B677">
        <f>'ePO-Glossary'!B673</f>
        <v>0</v>
      </c>
    </row>
    <row r="678" spans="2:2" ht="14.25">
      <c r="B678">
        <f>'ePO-Glossary'!B674</f>
        <v>0</v>
      </c>
    </row>
    <row r="679" spans="2:2" ht="14.25">
      <c r="B679">
        <f>'ePO-Glossary'!B675</f>
        <v>0</v>
      </c>
    </row>
    <row r="680" spans="2:2" ht="14.25">
      <c r="B680">
        <f>'ePO-Glossary'!B676</f>
        <v>0</v>
      </c>
    </row>
    <row r="681" spans="2:2" ht="14.25">
      <c r="B681">
        <f>'ePO-Glossary'!B677</f>
        <v>0</v>
      </c>
    </row>
    <row r="682" spans="2:2" ht="14.25">
      <c r="B682">
        <f>'ePO-Glossary'!B678</f>
        <v>0</v>
      </c>
    </row>
    <row r="683" spans="2:2" ht="14.25">
      <c r="B683">
        <f>'ePO-Glossary'!B679</f>
        <v>0</v>
      </c>
    </row>
    <row r="684" spans="2:2" ht="14.25">
      <c r="B684">
        <f>'ePO-Glossary'!B680</f>
        <v>0</v>
      </c>
    </row>
    <row r="685" spans="2:2" ht="14.25">
      <c r="B685">
        <f>'ePO-Glossary'!B681</f>
        <v>0</v>
      </c>
    </row>
    <row r="686" spans="2:2" ht="14.25">
      <c r="B686">
        <f>'ePO-Glossary'!B682</f>
        <v>0</v>
      </c>
    </row>
  </sheetData>
  <hyperlinks>
    <hyperlink ref="A6" r:id="rId1" location="gid=0&amp;range=A3:W7"/>
    <hyperlink ref="A7" r:id="rId2" location="gid=0&amp;range=A8:W10"/>
  </hyperlinks>
  <pageMargins left="0.74803149606299213" right="0.74803149606299213" top="1.3775590551181101" bottom="1.3775590551181101" header="0.98385826771653495" footer="0.98385826771653495"/>
  <pageSetup paperSize="0" fitToWidth="0" fitToHeight="0" orientation="portrait" horizontalDpi="0" verticalDpi="0" copies="0"/>
  <headerFooter alignWithMargins="0"/>
</worksheet>
</file>

<file path=docProps/app.xml><?xml version="1.0" encoding="utf-8"?>
<Properties xmlns="http://schemas.openxmlformats.org/officeDocument/2006/extended-properties" xmlns:vt="http://schemas.openxmlformats.org/officeDocument/2006/docPropsVTypes">
  <TotalTime>43</TotalTime>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ePO-Glossary</vt:lpstr>
      <vt:lpstr>ePO-DED</vt:lpstr>
      <vt:lpstr>e-Forms_BT</vt:lpstr>
      <vt:lpstr>Rename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Enric Staromiejski Torregrosa</dc:creator>
  <cp:lastModifiedBy>Enric Staromiejski Torregrosa</cp:lastModifiedBy>
  <cp:revision>5</cp:revision>
  <dcterms:created xsi:type="dcterms:W3CDTF">2018-03-03T10:58:27Z</dcterms:created>
  <dcterms:modified xsi:type="dcterms:W3CDTF">2018-03-25T19:51:23Z</dcterms:modified>
</cp:coreProperties>
</file>