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DIU\DIU21\P1\"/>
    </mc:Choice>
  </mc:AlternateContent>
  <bookViews>
    <workbookView xWindow="0" yWindow="0" windowWidth="20955" windowHeight="5610"/>
  </bookViews>
  <sheets>
    <sheet name="Valoración Usabilidad" sheetId="1" r:id="rId1"/>
    <sheet name="Usability scores" sheetId="2" r:id="rId2"/>
    <sheet name="Usability guidelines" sheetId="3" r:id="rId3"/>
    <sheet name="Rating ranges" sheetId="4" r:id="rId4"/>
  </sheets>
  <calcPr calcId="152511"/>
  <extLs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6" i="3"/>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5" i="3"/>
  <c r="A123" i="2"/>
  <c r="A122" i="2"/>
  <c r="A121" i="2"/>
  <c r="A120" i="2"/>
  <c r="A119" i="2"/>
  <c r="K117" i="2"/>
  <c r="M115" i="2"/>
  <c r="L115" i="2"/>
  <c r="G115" i="2"/>
  <c r="F115" i="2"/>
  <c r="M113" i="2"/>
  <c r="O113" i="2" s="1"/>
  <c r="L113" i="2"/>
  <c r="G113" i="2"/>
  <c r="F113" i="2"/>
  <c r="O111" i="2"/>
  <c r="M111" i="2"/>
  <c r="N111" i="2" s="1"/>
  <c r="L111" i="2"/>
  <c r="G111" i="2"/>
  <c r="F111" i="2"/>
  <c r="O107" i="2"/>
  <c r="N107" i="2"/>
  <c r="M107" i="2"/>
  <c r="L107" i="2"/>
  <c r="G107" i="2"/>
  <c r="F107" i="2"/>
  <c r="M105" i="2"/>
  <c r="L105" i="2"/>
  <c r="G105" i="2"/>
  <c r="F105" i="2"/>
  <c r="M103" i="2"/>
  <c r="O103" i="2" s="1"/>
  <c r="L103" i="2"/>
  <c r="G103" i="2"/>
  <c r="F103" i="2"/>
  <c r="O101" i="2"/>
  <c r="M101" i="2"/>
  <c r="N101" i="2" s="1"/>
  <c r="L101" i="2"/>
  <c r="G101" i="2"/>
  <c r="F101" i="2"/>
  <c r="O97" i="2"/>
  <c r="N97" i="2"/>
  <c r="M97" i="2"/>
  <c r="L97" i="2"/>
  <c r="G97" i="2"/>
  <c r="F97" i="2"/>
  <c r="M95" i="2"/>
  <c r="L95" i="2"/>
  <c r="G95" i="2"/>
  <c r="F95" i="2"/>
  <c r="M93" i="2"/>
  <c r="O93" i="2" s="1"/>
  <c r="L93" i="2"/>
  <c r="G93" i="2"/>
  <c r="F93" i="2"/>
  <c r="O91" i="2"/>
  <c r="M91" i="2"/>
  <c r="N91" i="2" s="1"/>
  <c r="L91" i="2"/>
  <c r="G91" i="2"/>
  <c r="F91" i="2"/>
  <c r="O89" i="2"/>
  <c r="N89" i="2"/>
  <c r="M89" i="2"/>
  <c r="L89" i="2"/>
  <c r="G89" i="2"/>
  <c r="F89" i="2"/>
  <c r="M85" i="2"/>
  <c r="L85" i="2"/>
  <c r="G85" i="2"/>
  <c r="F85" i="2"/>
  <c r="M83" i="2"/>
  <c r="O83" i="2" s="1"/>
  <c r="L83" i="2"/>
  <c r="G83" i="2"/>
  <c r="F83" i="2"/>
  <c r="O81" i="2"/>
  <c r="M81" i="2"/>
  <c r="N81" i="2" s="1"/>
  <c r="L81" i="2"/>
  <c r="G81" i="2"/>
  <c r="F81" i="2"/>
  <c r="O79" i="2"/>
  <c r="N79" i="2"/>
  <c r="M79" i="2"/>
  <c r="L79" i="2"/>
  <c r="G79" i="2"/>
  <c r="F79" i="2"/>
  <c r="M75" i="2"/>
  <c r="L75" i="2"/>
  <c r="G75" i="2"/>
  <c r="F75" i="2"/>
  <c r="M73" i="2"/>
  <c r="O73" i="2" s="1"/>
  <c r="L73" i="2"/>
  <c r="G73" i="2"/>
  <c r="F73" i="2"/>
  <c r="O71" i="2"/>
  <c r="M71" i="2"/>
  <c r="N71" i="2" s="1"/>
  <c r="L71" i="2"/>
  <c r="G71" i="2"/>
  <c r="F71" i="2"/>
  <c r="O69" i="2"/>
  <c r="N69" i="2"/>
  <c r="M69" i="2"/>
  <c r="L69" i="2"/>
  <c r="G69" i="2"/>
  <c r="F69" i="2"/>
  <c r="M67" i="2"/>
  <c r="L67" i="2"/>
  <c r="G67" i="2"/>
  <c r="F67" i="2"/>
  <c r="M63" i="2"/>
  <c r="O63" i="2" s="1"/>
  <c r="L63" i="2"/>
  <c r="G63" i="2"/>
  <c r="F63" i="2"/>
  <c r="O61" i="2"/>
  <c r="M61" i="2"/>
  <c r="N61" i="2" s="1"/>
  <c r="L61" i="2"/>
  <c r="G61" i="2"/>
  <c r="F61" i="2"/>
  <c r="O59" i="2"/>
  <c r="N59" i="2"/>
  <c r="M59" i="2"/>
  <c r="L59" i="2"/>
  <c r="G59" i="2"/>
  <c r="F59" i="2"/>
  <c r="M55" i="2"/>
  <c r="L55" i="2"/>
  <c r="G55" i="2"/>
  <c r="F55" i="2"/>
  <c r="M53" i="2"/>
  <c r="O53" i="2" s="1"/>
  <c r="L53" i="2"/>
  <c r="G53" i="2"/>
  <c r="F53" i="2"/>
  <c r="O51" i="2"/>
  <c r="M51" i="2"/>
  <c r="N51" i="2" s="1"/>
  <c r="L51" i="2"/>
  <c r="G51" i="2"/>
  <c r="F51" i="2"/>
  <c r="O49" i="2"/>
  <c r="N49" i="2"/>
  <c r="M49" i="2"/>
  <c r="L49" i="2"/>
  <c r="G49" i="2"/>
  <c r="F49" i="2"/>
  <c r="M45" i="2"/>
  <c r="L45" i="2"/>
  <c r="G45" i="2"/>
  <c r="F45" i="2"/>
  <c r="M43" i="2"/>
  <c r="O43" i="2" s="1"/>
  <c r="L43" i="2"/>
  <c r="G43" i="2"/>
  <c r="F43" i="2"/>
  <c r="O41" i="2"/>
  <c r="M41" i="2"/>
  <c r="N41" i="2" s="1"/>
  <c r="L41" i="2"/>
  <c r="G41" i="2"/>
  <c r="F41" i="2"/>
  <c r="O39" i="2"/>
  <c r="N39" i="2"/>
  <c r="M39" i="2"/>
  <c r="L39" i="2"/>
  <c r="G39" i="2"/>
  <c r="F39" i="2"/>
  <c r="M37" i="2"/>
  <c r="L37" i="2"/>
  <c r="G37" i="2"/>
  <c r="F37" i="2"/>
  <c r="M35" i="2"/>
  <c r="O35" i="2" s="1"/>
  <c r="L35" i="2"/>
  <c r="G35" i="2"/>
  <c r="F35" i="2"/>
  <c r="O33" i="2"/>
  <c r="M33" i="2"/>
  <c r="N33" i="2" s="1"/>
  <c r="L33" i="2"/>
  <c r="M31" i="2"/>
  <c r="O31" i="2" s="1"/>
  <c r="L31" i="2"/>
  <c r="G31" i="2"/>
  <c r="F31" i="2"/>
  <c r="O29" i="2"/>
  <c r="M29" i="2"/>
  <c r="N29" i="2" s="1"/>
  <c r="L29" i="2"/>
  <c r="G29" i="2"/>
  <c r="F29" i="2"/>
  <c r="O25" i="2"/>
  <c r="N25" i="2"/>
  <c r="M25" i="2"/>
  <c r="L25" i="2"/>
  <c r="O23" i="2"/>
  <c r="M23" i="2"/>
  <c r="N23" i="2" s="1"/>
  <c r="L23" i="2"/>
  <c r="G23" i="2"/>
  <c r="F23" i="2"/>
  <c r="O21" i="2"/>
  <c r="N21" i="2"/>
  <c r="M21" i="2"/>
  <c r="L21" i="2"/>
  <c r="G21" i="2"/>
  <c r="F21" i="2"/>
  <c r="M17" i="2"/>
  <c r="L17" i="2"/>
  <c r="G17" i="2"/>
  <c r="F17" i="2"/>
  <c r="M15" i="2"/>
  <c r="O15" i="2" s="1"/>
  <c r="L15" i="2"/>
  <c r="G15" i="2"/>
  <c r="F15" i="2"/>
  <c r="O13" i="2"/>
  <c r="M13" i="2"/>
  <c r="N13" i="2" s="1"/>
  <c r="L13" i="2"/>
  <c r="G13" i="2"/>
  <c r="F13" i="2"/>
  <c r="O11" i="2"/>
  <c r="N11" i="2"/>
  <c r="M11" i="2"/>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9" i="2"/>
  <c r="L9" i="2"/>
  <c r="G9" i="2"/>
  <c r="F9" i="2"/>
  <c r="A123" i="1"/>
  <c r="A122" i="1"/>
  <c r="A121" i="1"/>
  <c r="A120" i="1"/>
  <c r="A119" i="1"/>
  <c r="K117" i="1"/>
  <c r="L111" i="1" s="1"/>
  <c r="O115" i="1"/>
  <c r="M115" i="1"/>
  <c r="N115" i="1" s="1"/>
  <c r="L115" i="1"/>
  <c r="G115" i="1"/>
  <c r="F115" i="1"/>
  <c r="O113" i="1"/>
  <c r="M113" i="1"/>
  <c r="G113" i="1"/>
  <c r="F113" i="1"/>
  <c r="M111" i="1"/>
  <c r="G111" i="1"/>
  <c r="F111" i="1"/>
  <c r="M107" i="1"/>
  <c r="O107" i="1" s="1"/>
  <c r="L107" i="1"/>
  <c r="G107" i="1"/>
  <c r="F107" i="1"/>
  <c r="O105" i="1"/>
  <c r="M105" i="1"/>
  <c r="N105" i="1" s="1"/>
  <c r="L105" i="1"/>
  <c r="G105" i="1"/>
  <c r="F105" i="1"/>
  <c r="O103" i="1"/>
  <c r="M103" i="1"/>
  <c r="G103" i="1"/>
  <c r="F103" i="1"/>
  <c r="M101" i="1"/>
  <c r="G101" i="1"/>
  <c r="F101" i="1"/>
  <c r="M97" i="1"/>
  <c r="O97" i="1" s="1"/>
  <c r="L97" i="1"/>
  <c r="G97" i="1"/>
  <c r="F97" i="1"/>
  <c r="O95" i="1"/>
  <c r="M95" i="1"/>
  <c r="N95" i="1" s="1"/>
  <c r="L95" i="1"/>
  <c r="G95" i="1"/>
  <c r="F95" i="1"/>
  <c r="O93" i="1"/>
  <c r="N93" i="1"/>
  <c r="M93" i="1"/>
  <c r="L93" i="1"/>
  <c r="G93" i="1"/>
  <c r="F93" i="1"/>
  <c r="M91" i="1"/>
  <c r="L91" i="1"/>
  <c r="G91" i="1"/>
  <c r="F91" i="1"/>
  <c r="M89" i="1"/>
  <c r="O89" i="1" s="1"/>
  <c r="L89" i="1"/>
  <c r="G89" i="1"/>
  <c r="F89" i="1"/>
  <c r="O85" i="1"/>
  <c r="M85" i="1"/>
  <c r="N85" i="1" s="1"/>
  <c r="L85" i="1"/>
  <c r="G85" i="1"/>
  <c r="F85" i="1"/>
  <c r="O83" i="1"/>
  <c r="N83" i="1"/>
  <c r="M83" i="1"/>
  <c r="L83" i="1"/>
  <c r="G83" i="1"/>
  <c r="F83" i="1"/>
  <c r="M81" i="1"/>
  <c r="L81" i="1"/>
  <c r="G81" i="1"/>
  <c r="F81" i="1"/>
  <c r="M79" i="1"/>
  <c r="O79" i="1" s="1"/>
  <c r="L79" i="1"/>
  <c r="G79" i="1"/>
  <c r="F79" i="1"/>
  <c r="O75" i="1"/>
  <c r="M75" i="1"/>
  <c r="N75" i="1" s="1"/>
  <c r="L75" i="1"/>
  <c r="G75" i="1"/>
  <c r="F75" i="1"/>
  <c r="O73" i="1"/>
  <c r="N73" i="1"/>
  <c r="M73" i="1"/>
  <c r="L73" i="1"/>
  <c r="G73" i="1"/>
  <c r="F73" i="1"/>
  <c r="M71" i="1"/>
  <c r="L71" i="1"/>
  <c r="G71" i="1"/>
  <c r="F71" i="1"/>
  <c r="M69" i="1"/>
  <c r="O69" i="1" s="1"/>
  <c r="L69" i="1"/>
  <c r="G69" i="1"/>
  <c r="F69" i="1"/>
  <c r="O67" i="1"/>
  <c r="M67" i="1"/>
  <c r="N67" i="1" s="1"/>
  <c r="L67" i="1"/>
  <c r="G67" i="1"/>
  <c r="F67" i="1"/>
  <c r="O63" i="1"/>
  <c r="N63" i="1"/>
  <c r="M63" i="1"/>
  <c r="L63" i="1"/>
  <c r="G63" i="1"/>
  <c r="F63" i="1"/>
  <c r="M61" i="1"/>
  <c r="L61" i="1"/>
  <c r="G61" i="1"/>
  <c r="F61" i="1"/>
  <c r="M59" i="1"/>
  <c r="O59" i="1" s="1"/>
  <c r="L59" i="1"/>
  <c r="G59" i="1"/>
  <c r="F59" i="1"/>
  <c r="O55" i="1"/>
  <c r="M55" i="1"/>
  <c r="N55" i="1" s="1"/>
  <c r="L55" i="1"/>
  <c r="G55" i="1"/>
  <c r="F55" i="1"/>
  <c r="O53" i="1"/>
  <c r="N53" i="1"/>
  <c r="M53" i="1"/>
  <c r="L53" i="1"/>
  <c r="G53" i="1"/>
  <c r="F53" i="1"/>
  <c r="M51" i="1"/>
  <c r="L51" i="1"/>
  <c r="G51" i="1"/>
  <c r="F51" i="1"/>
  <c r="M49" i="1"/>
  <c r="O49" i="1" s="1"/>
  <c r="L49" i="1"/>
  <c r="G49" i="1"/>
  <c r="F49" i="1"/>
  <c r="O45" i="1"/>
  <c r="M45" i="1"/>
  <c r="N45" i="1" s="1"/>
  <c r="L45" i="1"/>
  <c r="G45" i="1"/>
  <c r="F45" i="1"/>
  <c r="O43" i="1"/>
  <c r="N43" i="1"/>
  <c r="M43" i="1"/>
  <c r="L43" i="1"/>
  <c r="G43" i="1"/>
  <c r="F43" i="1"/>
  <c r="M41" i="1"/>
  <c r="L41" i="1"/>
  <c r="G41" i="1"/>
  <c r="F41" i="1"/>
  <c r="M39" i="1"/>
  <c r="O39" i="1" s="1"/>
  <c r="L39" i="1"/>
  <c r="G39" i="1"/>
  <c r="F39" i="1"/>
  <c r="O37" i="1"/>
  <c r="M37" i="1"/>
  <c r="N37" i="1" s="1"/>
  <c r="L37" i="1"/>
  <c r="G37" i="1"/>
  <c r="F37" i="1"/>
  <c r="O35" i="1"/>
  <c r="N35" i="1"/>
  <c r="M35" i="1"/>
  <c r="L35" i="1"/>
  <c r="G35" i="1"/>
  <c r="F35" i="1"/>
  <c r="M33" i="1"/>
  <c r="L33" i="1"/>
  <c r="N31" i="1"/>
  <c r="M31" i="1"/>
  <c r="O31" i="1" s="1"/>
  <c r="L31" i="1"/>
  <c r="G31" i="1"/>
  <c r="F31" i="1"/>
  <c r="M29" i="1"/>
  <c r="L29" i="1"/>
  <c r="G29" i="1"/>
  <c r="F29" i="1"/>
  <c r="M25" i="1"/>
  <c r="O25" i="1" s="1"/>
  <c r="L25" i="1"/>
  <c r="M23" i="1"/>
  <c r="L23" i="1"/>
  <c r="G23" i="1"/>
  <c r="F23" i="1"/>
  <c r="M21" i="1"/>
  <c r="O21" i="1" s="1"/>
  <c r="L21" i="1"/>
  <c r="G21" i="1"/>
  <c r="F21" i="1"/>
  <c r="O17" i="1"/>
  <c r="M17" i="1"/>
  <c r="N17" i="1" s="1"/>
  <c r="L17" i="1"/>
  <c r="G17" i="1"/>
  <c r="F17" i="1"/>
  <c r="O15" i="1"/>
  <c r="N15" i="1"/>
  <c r="M15" i="1"/>
  <c r="L15" i="1"/>
  <c r="G15" i="1"/>
  <c r="F15" i="1"/>
  <c r="M13" i="1"/>
  <c r="L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O11" i="1" s="1"/>
  <c r="L11" i="1"/>
  <c r="G11" i="1"/>
  <c r="F11" i="1"/>
  <c r="A11" i="1"/>
  <c r="M9" i="1"/>
  <c r="N9" i="1" s="1"/>
  <c r="L9" i="1"/>
  <c r="G9" i="1"/>
  <c r="F9" i="1"/>
  <c r="O9" i="1" l="1"/>
  <c r="O13" i="1"/>
  <c r="N13" i="1"/>
  <c r="O51" i="1"/>
  <c r="N51" i="1"/>
  <c r="O61" i="1"/>
  <c r="N61" i="1"/>
  <c r="O91" i="1"/>
  <c r="N91" i="1"/>
  <c r="O37" i="2"/>
  <c r="N37" i="2"/>
  <c r="O45" i="2"/>
  <c r="N45" i="2"/>
  <c r="O55" i="2"/>
  <c r="N55" i="2"/>
  <c r="O67" i="2"/>
  <c r="N67" i="2"/>
  <c r="O75" i="2"/>
  <c r="N75" i="2"/>
  <c r="O85" i="2"/>
  <c r="N85" i="2"/>
  <c r="O95" i="2"/>
  <c r="N95" i="2"/>
  <c r="O105" i="2"/>
  <c r="N105" i="2"/>
  <c r="O115" i="2"/>
  <c r="N115" i="2"/>
  <c r="O23" i="1"/>
  <c r="N23" i="1"/>
  <c r="N117" i="1" s="1"/>
  <c r="O9" i="2"/>
  <c r="N9" i="2"/>
  <c r="O101" i="1"/>
  <c r="O17" i="2"/>
  <c r="N17" i="2"/>
  <c r="O33" i="1"/>
  <c r="N33" i="1"/>
  <c r="O41" i="1"/>
  <c r="N41" i="1"/>
  <c r="O71" i="1"/>
  <c r="N71" i="1"/>
  <c r="O81" i="1"/>
  <c r="N81" i="1"/>
  <c r="O29" i="1"/>
  <c r="N29" i="1"/>
  <c r="O111" i="1"/>
  <c r="N111" i="1"/>
  <c r="N11" i="1"/>
  <c r="N21" i="1"/>
  <c r="N25" i="1"/>
  <c r="N39" i="1"/>
  <c r="N49" i="1"/>
  <c r="N59" i="1"/>
  <c r="N69" i="1"/>
  <c r="N79" i="1"/>
  <c r="N89" i="1"/>
  <c r="N97" i="1"/>
  <c r="L103" i="1"/>
  <c r="N103" i="1" s="1"/>
  <c r="N107" i="1"/>
  <c r="L113" i="1"/>
  <c r="N113" i="1" s="1"/>
  <c r="N15" i="2"/>
  <c r="N31" i="2"/>
  <c r="N35" i="2"/>
  <c r="N43" i="2"/>
  <c r="N53" i="2"/>
  <c r="N63" i="2"/>
  <c r="N73" i="2"/>
  <c r="N83" i="2"/>
  <c r="N93" i="2"/>
  <c r="N103" i="2"/>
  <c r="N113" i="2"/>
  <c r="L101" i="1"/>
  <c r="N101" i="1" s="1"/>
  <c r="O117" i="1" l="1"/>
  <c r="D117" i="1"/>
  <c r="J117" i="1" s="1"/>
  <c r="I117" i="1" s="1"/>
  <c r="N117" i="2"/>
  <c r="O117" i="2"/>
  <c r="H117" i="1" l="1"/>
  <c r="D117" i="2"/>
  <c r="H117" i="2" l="1"/>
  <c r="J117" i="2"/>
  <c r="I117" i="2" s="1"/>
</calcChain>
</file>

<file path=xl/comments1.xml><?xml version="1.0" encoding="utf-8"?>
<comments xmlns="http://schemas.openxmlformats.org/spreadsheetml/2006/main">
  <authors>
    <author/>
  </authors>
  <commentList>
    <comment ref="J1" authorId="0" shape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shape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<sst xmlns="http://schemas.openxmlformats.org/spreadsheetml/2006/main" count="364" uniqueCount="187">
  <si>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</si>
  <si>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</si>
  <si>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</si>
  <si>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</si>
  <si>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</si>
  <si>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</si>
  <si>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</si>
  <si>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</si>
  <si>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</si>
  <si>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</si>
  <si>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</si>
  <si>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</si>
  <si>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</si>
  <si>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</si>
  <si>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</si>
  <si>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</si>
  <si>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</si>
  <si>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</si>
  <si>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</si>
  <si>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</si>
  <si>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</si>
  <si>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</si>
  <si>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</si>
  <si>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</si>
  <si>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</si>
  <si>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</si>
  <si>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</si>
  <si>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</si>
  <si>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</si>
  <si>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</si>
  <si>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</si>
  <si>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</si>
  <si>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</si>
  <si>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</si>
  <si>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</si>
  <si>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</si>
  <si>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</si>
  <si>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</si>
  <si>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</si>
  <si>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</si>
  <si>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</si>
  <si>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</si>
  <si>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</si>
  <si>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</si>
  <si>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</si>
  <si>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</si>
  <si>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</si>
  <si>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</si>
  <si>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</si>
  <si>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</si>
  <si>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</si>
  <si>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</si>
  <si>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</si>
  <si>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</si>
  <si>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</si>
  <si>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</si>
  <si>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</si>
  <si>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</si>
  <si>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</si>
  <si>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</si>
  <si>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</si>
  <si>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</si>
  <si>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</si>
  <si>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</si>
  <si>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</si>
  <si>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</si>
  <si>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</si>
  <si>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</si>
  <si>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</si>
  <si>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</si>
  <si>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</si>
  <si>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</si>
  <si>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</si>
  <si>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</si>
  <si>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</si>
  <si>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</si>
  <si>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</si>
  <si>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</si>
  <si>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</si>
  <si>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</si>
  <si>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</si>
  <si>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</si>
  <si>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</si>
  <si>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</si>
  <si>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</si>
  <si>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</si>
  <si>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</si>
  <si>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</si>
  <si>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</si>
  <si>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</si>
  <si>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</si>
  <si>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</si>
  <si>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</si>
  <si>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</si>
  <si>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</si>
  <si>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</si>
  <si>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</si>
  <si>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</si>
  <si>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</si>
  <si>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</si>
  <si>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</si>
  <si>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</si>
  <si>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</si>
  <si>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</si>
  <si>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</si>
  <si>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</si>
  <si>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</si>
  <si>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</si>
  <si>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</si>
  <si>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</si>
  <si>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</si>
  <si>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</si>
  <si>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</si>
  <si>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</si>
  <si>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</si>
  <si>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</si>
  <si>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</si>
  <si>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</si>
  <si>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</si>
  <si>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</si>
  <si>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</si>
  <si>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</si>
  <si>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</si>
  <si>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</si>
  <si>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</si>
  <si>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</si>
  <si>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</si>
  <si>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</si>
  <si>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</si>
  <si>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</si>
  <si>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</si>
  <si>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</si>
  <si>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</si>
  <si>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</si>
  <si>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</si>
  <si>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</si>
  <si>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</si>
  <si>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</si>
  <si>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</si>
  <si>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</si>
  <si>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</si>
  <si>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</si>
  <si>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</si>
  <si>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</si>
  <si>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</si>
  <si>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</si>
  <si>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</si>
  <si>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</si>
  <si>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</si>
  <si>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</si>
  <si>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</si>
  <si>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</si>
  <si>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</si>
  <si>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</si>
  <si>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</si>
  <si>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</si>
  <si>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</si>
  <si>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</si>
  <si>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</si>
  <si>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</si>
  <si>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</si>
  <si>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</si>
  <si>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</si>
  <si>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</si>
  <si>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</si>
  <si>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</si>
  <si>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</si>
  <si>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</si>
  <si>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</si>
  <si>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</si>
  <si>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</si>
  <si>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</si>
  <si>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</si>
  <si>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</si>
  <si>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</si>
  <si>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</si>
  <si>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</si>
  <si>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</si>
  <si>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</si>
  <si>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</si>
  <si>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</si>
  <si>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</si>
  <si>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</si>
  <si>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turgranada.es</t>
  </si>
  <si>
    <t>Ofrece información sobre muchos de los eventos y actividades que se organizan en la provincia pero es información básica según el tipo de actividad.</t>
  </si>
  <si>
    <t>Hay muchas opciones disponibles pero puede ser complejo elegir entre todas las que se ofrece para que la experiencia de turismo sea la esperada.</t>
  </si>
  <si>
    <t>El diseño es intuitivo para el usuario.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</si>
</sst>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6" zoomScale="175" zoomScaleNormal="175" workbookViewId="0">
      <selection activeCell="I13" sqref="I13"/>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183</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24</v>
      </c>
      <c r="E9" s="1"/>
      <c r="F9" s="1" t="e">
        <f>#REF!*#REF!</f>
        <v>#REF!</v>
      </c>
      <c r="G9" s="1" t="e">
        <f>IF(#REF!&gt;=0,10*#REF!,0)</f>
        <v>#REF!</v>
      </c>
      <c r="H9" s="1"/>
      <c r="I9" s="44" t="s">
        <v>184</v>
      </c>
      <c r="J9" s="1"/>
      <c r="K9" s="45">
        <v>5</v>
      </c>
      <c r="L9" s="46">
        <f>K9/K117</f>
        <v>1</v>
      </c>
      <c r="M9" s="47">
        <f>VLOOKUP(D9,Q1:R9,2,FALSE)</f>
        <v>4</v>
      </c>
      <c r="N9" s="47">
        <f>M9*L9</f>
        <v>4</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24</v>
      </c>
      <c r="E11" s="1"/>
      <c r="F11" s="1" t="e">
        <f>#REF!*#REF!</f>
        <v>#REF!</v>
      </c>
      <c r="G11" s="1" t="e">
        <f>IF(#REF!&gt;=0,10*#REF!,0)</f>
        <v>#REF!</v>
      </c>
      <c r="H11" s="1"/>
      <c r="I11" s="44" t="s">
        <v>185</v>
      </c>
      <c r="J11" s="1"/>
      <c r="K11" s="45">
        <v>5</v>
      </c>
      <c r="L11" s="46">
        <f>K11/K117</f>
        <v>1</v>
      </c>
      <c r="M11" s="47">
        <f>VLOOKUP(D11,Q1:R9,2,FALSE)</f>
        <v>4</v>
      </c>
      <c r="N11" s="47">
        <f>M11*L11</f>
        <v>4</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44" t="s">
        <v>186</v>
      </c>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85.714285714285708</v>
      </c>
      <c r="E117" s="75"/>
      <c r="F117" s="75"/>
      <c r="G117" s="75"/>
      <c r="H117" s="76" t="str">
        <f>IF(D117="","","-")</f>
        <v>-</v>
      </c>
      <c r="I117" s="77" t="str">
        <f>VLOOKUP(J117,'Rating ranges'!A2:B7,2,TRUE)</f>
        <v>Good</v>
      </c>
      <c r="J117" s="7">
        <f>IF(D117="",0,D117)</f>
        <v>85.714285714285708</v>
      </c>
      <c r="K117" s="68">
        <f>MAX(K9:K115)</f>
        <v>5</v>
      </c>
      <c r="L117" s="68"/>
      <c r="M117" s="68"/>
      <c r="N117" s="69">
        <f t="shared" ref="N117:O117" si="0">SUM(N9:N115)</f>
        <v>12</v>
      </c>
      <c r="O117" s="69">
        <f t="shared" si="0"/>
        <v>14</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I1"/>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18" sqref="B18"/>
    </sheetView>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Full name</cp:lastModifiedBy>
  <dcterms:created xsi:type="dcterms:W3CDTF">2008-01-21T11:46:15Z</dcterms:created>
  <dcterms:modified xsi:type="dcterms:W3CDTF">2021-03-16T11:57:47Z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119992ca-3665-48c2-b058-cf42fbcd2654</vt:lpwstr>
  </property>
</Properties>
</file>