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media/image1.svg" ContentType="image/svg+xml"/>
  <Override PartName="/xl/media/image2.svg" ContentType="image/svg+xml"/>
  <Override PartName="/xl/media/image3.svg" ContentType="image/svg+xml"/>
  <Override PartName="/xl/media/image4.svg" ContentType="image/svg+xml"/>
  <Override PartName="/xl/media/image5.svg" ContentType="image/svg+xml"/>
  <Override PartName="/xl/media/image6.svg" ContentType="image/svg+xml"/>
  <Override PartName="/xl/media/image7.svg" ContentType="image/sv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5120" tabRatio="927" activeTab="6"/>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44525"/>
</workbook>
</file>

<file path=xl/sharedStrings.xml><?xml version="1.0" encoding="utf-8"?>
<sst xmlns="http://schemas.openxmlformats.org/spreadsheetml/2006/main" count="640" uniqueCount="312">
  <si>
    <t>Get started with formulas</t>
  </si>
  <si>
    <t>In just a few steps, you'll be up and running with building formulas and functions in Excel, the world's most powerful spreadsheet app.</t>
  </si>
  <si>
    <t>Go back to top by pressing CTRL+HOME. To start the tour, press CTRL+PAGE DOWN.</t>
  </si>
  <si>
    <t>Basics: doing math with Excel</t>
  </si>
  <si>
    <t xml:space="preserve">You can Add, Subtract, Multiply, and Divide in Excel without using any built-in functions. You just need to use some basic operators: +, -, *, /. All formulas start with an equals (=) sign.
</t>
  </si>
  <si>
    <t>Numbers to use:</t>
  </si>
  <si>
    <t>Operation:</t>
  </si>
  <si>
    <t>Formulas:</t>
  </si>
  <si>
    <t>Answers:</t>
  </si>
  <si>
    <t xml:space="preserve">To Add, select cell F3, type =C3+C4, then press Enter. 
</t>
  </si>
  <si>
    <t xml:space="preserve">Addition (+) </t>
  </si>
  <si>
    <t xml:space="preserve">To Subtract, select cell F4, type =C3-C4, then press Enter. </t>
  </si>
  <si>
    <t xml:space="preserve">Subtraction (-) </t>
  </si>
  <si>
    <t xml:space="preserve">To Multiply, select cell F5, type =C3*C4, then press Enter.
</t>
  </si>
  <si>
    <t xml:space="preserve">Multiplication (*) </t>
  </si>
  <si>
    <t xml:space="preserve">To Divide, select cell F6, type =C3/C4, then press Enter.
</t>
  </si>
  <si>
    <t xml:space="preserve">Division (/) </t>
  </si>
  <si>
    <t>Check this out: change the numbers in cells C3 and C4, and watch the formula results automatically change.</t>
  </si>
  <si>
    <t xml:space="preserve">Power (^) </t>
  </si>
  <si>
    <t>EXTRA CREDIT: You can raise a value to a power by using the carat (^) symbol, like =A1^A2. Enter it with Shift+6. In cell F7, enter =C3^C4.</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</si>
  <si>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</si>
  <si>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</si>
  <si>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</si>
  <si>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</si>
  <si>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Formulas can contain cell references, ranges of cell references, operators, and constants. The following are all examples of formulas:
=A1+B1
=10*20
=SUM(A1:A10)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</si>
  <si>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</si>
  <si>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</si>
  <si>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</si>
  <si>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Some formula explanations</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</si>
  <si>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</si>
  <si>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</si>
  <si>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</si>
  <si>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</si>
  <si>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Previous</t>
  </si>
  <si>
    <t>Next</t>
  </si>
  <si>
    <t>More information on the web</t>
  </si>
  <si>
    <t>Use Excel as a calculator</t>
  </si>
  <si>
    <t>Overview of formulas in Excel</t>
  </si>
  <si>
    <t xml:space="preserve">Excel functions (by category) </t>
  </si>
  <si>
    <t>Excel functions (alphabetical) </t>
  </si>
  <si>
    <t>Free Excel training online</t>
  </si>
  <si>
    <t>Values</t>
  </si>
  <si>
    <t>Introduction to functions</t>
  </si>
  <si>
    <t>Functions give you the ability to do a variety of things, like perform mathematical operations, look up values, or even calculate dates and times. Let's try a few ways to add up values with the SUM function.</t>
  </si>
  <si>
    <t>Fruit</t>
  </si>
  <si>
    <t>Amount</t>
  </si>
  <si>
    <t>Meat</t>
  </si>
  <si>
    <t xml:space="preserve">Under the Amount column for Fruit (cell D7), enter =SUM(D3:D6), or type =SUM(, then select that range with the mouse, and press Enter. This will sum the values in cells D3, D4, D5, and D6. Your answer should be 170.
</t>
  </si>
  <si>
    <t>Apples</t>
  </si>
  <si>
    <t>Beef</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</si>
  <si>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</si>
  <si>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Oranges</t>
  </si>
  <si>
    <t>Chicken</t>
  </si>
  <si>
    <t>Here's a neat keyboard shortcut. Select cell D15, then press Alt =, then Enter. This automatically enters SUM for you.</t>
  </si>
  <si>
    <t>Bananas</t>
  </si>
  <si>
    <t>Pork</t>
  </si>
  <si>
    <t>Lemons</t>
  </si>
  <si>
    <t>Fish</t>
  </si>
  <si>
    <t>EXTRA CREDIT
Try the COUNT function using any of the methods you've already tried. The COUNT function counts the number of cells in a range that contain numbers.</t>
  </si>
  <si>
    <t xml:space="preserve">SUM &gt; </t>
  </si>
  <si>
    <t>More about functions</t>
  </si>
  <si>
    <t>Item</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</si>
  <si>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</si>
  <si>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Bread</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</si>
  <si>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</si>
  <si>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Donuts</t>
  </si>
  <si>
    <t>The TODAY function returns today's date. It will automatically update when Excel recalculates.</t>
  </si>
  <si>
    <t>Cookies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</si>
  <si>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</si>
  <si>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Cakes</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</si>
  <si>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</si>
  <si>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Pies</t>
  </si>
  <si>
    <t>COUNT &gt;</t>
  </si>
  <si>
    <t>All about the SUM function</t>
  </si>
  <si>
    <t>Use AutoSum to sum numbers</t>
  </si>
  <si>
    <t>All about the COUNT function</t>
  </si>
  <si>
    <t>Back to top</t>
  </si>
  <si>
    <t>Cars</t>
  </si>
  <si>
    <t>Trucks</t>
  </si>
  <si>
    <t>Bikes</t>
  </si>
  <si>
    <t>Skates</t>
  </si>
  <si>
    <t>Total:</t>
  </si>
  <si>
    <t>Additional Value</t>
  </si>
  <si>
    <t>New Total</t>
  </si>
  <si>
    <t>Go back to top by pressing CTRL+HOME. To proceed to the next step, press CTRL+PAGE DOWN.</t>
  </si>
  <si>
    <t>AVERAGE function</t>
  </si>
  <si>
    <r>
      <rPr>
        <sz val="11"/>
        <color theme="0"/>
        <rFont val="Segoe UI"/>
        <charset val="134"/>
      </rPr>
      <t xml:space="preserve">Use the </t>
    </r>
    <r>
      <rPr>
        <b/>
        <sz val="11"/>
        <color theme="0"/>
        <rFont val="Segoe UI"/>
        <charset val="134"/>
      </rPr>
      <t>AVERAGE</t>
    </r>
    <r>
      <rPr>
        <sz val="11"/>
        <color theme="0"/>
        <rFont val="Segoe UI"/>
        <charset val="134"/>
      </rPr>
      <t xml:space="preserve"> function to get the average of numbers in a range of cells.</t>
    </r>
  </si>
  <si>
    <r>
      <rPr>
        <sz val="11"/>
        <color theme="0"/>
        <rFont val="Segoe UI"/>
        <charset val="134"/>
      </rPr>
      <t xml:space="preserve">Select cell D7, then use </t>
    </r>
    <r>
      <rPr>
        <b/>
        <sz val="11"/>
        <color theme="0"/>
        <rFont val="Segoe UI"/>
        <charset val="134"/>
      </rPr>
      <t>AutoSum</t>
    </r>
    <r>
      <rPr>
        <sz val="11"/>
        <color theme="0"/>
        <rFont val="Segoe UI"/>
        <charset val="134"/>
      </rPr>
      <t xml:space="preserve"> to add an </t>
    </r>
    <r>
      <rPr>
        <b/>
        <sz val="11"/>
        <color theme="0"/>
        <rFont val="Segoe UI"/>
        <charset val="134"/>
      </rPr>
      <t>AVERAGE</t>
    </r>
    <r>
      <rPr>
        <sz val="11"/>
        <color theme="0"/>
        <rFont val="Segoe UI"/>
        <charset val="134"/>
      </rPr>
      <t xml:space="preserve"> function.</t>
    </r>
  </si>
  <si>
    <r>
      <rPr>
        <sz val="11"/>
        <color theme="0"/>
        <rFont val="Segoe UI"/>
        <charset val="134"/>
      </rPr>
      <t xml:space="preserve">Now select cell G7, and enter an </t>
    </r>
    <r>
      <rPr>
        <b/>
        <sz val="11"/>
        <color theme="0"/>
        <rFont val="Segoe UI"/>
        <charset val="134"/>
      </rPr>
      <t xml:space="preserve">AVERAGE </t>
    </r>
    <r>
      <rPr>
        <sz val="11"/>
        <color theme="0"/>
        <rFont val="Segoe UI"/>
        <charset val="134"/>
      </rPr>
      <t xml:space="preserve">function by typing </t>
    </r>
    <r>
      <rPr>
        <b/>
        <sz val="11"/>
        <color theme="0"/>
        <rFont val="Segoe UI"/>
        <charset val="134"/>
      </rPr>
      <t xml:space="preserve">=AVERAGE(G3:G6). </t>
    </r>
  </si>
  <si>
    <r>
      <rPr>
        <sz val="11"/>
        <color theme="0"/>
        <rFont val="Segoe UI"/>
        <charset val="134"/>
      </rPr>
      <t xml:space="preserve">In cell D15, you can use either </t>
    </r>
    <r>
      <rPr>
        <b/>
        <sz val="11"/>
        <color theme="0"/>
        <rFont val="Segoe UI"/>
        <charset val="134"/>
      </rPr>
      <t>AutoSum</t>
    </r>
    <r>
      <rPr>
        <sz val="11"/>
        <color theme="0"/>
        <rFont val="Segoe UI"/>
        <charset val="134"/>
      </rPr>
      <t xml:space="preserve">, or type to enter another </t>
    </r>
    <r>
      <rPr>
        <b/>
        <sz val="11"/>
        <color theme="0"/>
        <rFont val="Segoe UI"/>
        <charset val="134"/>
      </rPr>
      <t xml:space="preserve">AVERAGE </t>
    </r>
    <r>
      <rPr>
        <sz val="11"/>
        <color theme="0"/>
        <rFont val="Segoe UI"/>
        <charset val="134"/>
      </rPr>
      <t xml:space="preserve">function. </t>
    </r>
  </si>
  <si>
    <t xml:space="preserve">CHECK THIS OUT
Select any range of numbers, then look in the Status Bar for an instant Average.
</t>
  </si>
  <si>
    <t>Activate the previous sheet</t>
  </si>
  <si>
    <t>AVERAGE &gt;</t>
  </si>
  <si>
    <t>Go to the next sheet</t>
  </si>
  <si>
    <t xml:space="preserve">EXTRA CREDIT
Try using MEDIAN or MODE here. 
MEDIAN gives you the value in the middle of the data set, while 
MODE gives the one that occurs the most frequently.
</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</si>
  <si>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</si>
  <si>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</si>
  <si>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</si>
  <si>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</si>
  <si>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</si>
  <si>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</si>
  <si>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</si>
  <si>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</si>
  <si>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</si>
  <si>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</si>
  <si>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</si>
  <si>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</si>
  <si>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All about the SUMIF function</t>
  </si>
  <si>
    <t>Use Excel as your calculator</t>
  </si>
  <si>
    <t>MIN and MAX functions</t>
  </si>
  <si>
    <r>
      <rPr>
        <sz val="10"/>
        <color theme="0"/>
        <rFont val="Calibri"/>
        <charset val="134"/>
        <scheme val="minor"/>
      </rPr>
      <t xml:space="preserve">Use the </t>
    </r>
    <r>
      <rPr>
        <b/>
        <sz val="10"/>
        <color theme="0"/>
        <rFont val="Calibri"/>
        <charset val="134"/>
        <scheme val="minor"/>
      </rPr>
      <t>MIN</t>
    </r>
    <r>
      <rPr>
        <sz val="10"/>
        <color theme="0"/>
        <rFont val="Calibri"/>
        <charset val="134"/>
        <scheme val="minor"/>
      </rPr>
      <t xml:space="preserve"> function to get the minumum number in a range of cells.</t>
    </r>
  </si>
  <si>
    <r>
      <rPr>
        <sz val="10"/>
        <color theme="0"/>
        <rFont val="Calibri"/>
        <charset val="134"/>
        <scheme val="minor"/>
      </rPr>
      <t xml:space="preserve">Use the </t>
    </r>
    <r>
      <rPr>
        <b/>
        <sz val="10"/>
        <color theme="0"/>
        <rFont val="Calibri"/>
        <charset val="134"/>
        <scheme val="minor"/>
      </rPr>
      <t xml:space="preserve">MAX </t>
    </r>
    <r>
      <rPr>
        <sz val="10"/>
        <color theme="0"/>
        <rFont val="Calibri"/>
        <charset val="134"/>
        <scheme val="minor"/>
      </rPr>
      <t>function to get the maximum number in a range of cells.</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</si>
  <si>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</si>
  <si>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</si>
  <si>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</si>
  <si>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 xml:space="preserve">More information on the web
</t>
  </si>
  <si>
    <t>MIN &gt;</t>
  </si>
  <si>
    <t>MAX &gt;</t>
  </si>
  <si>
    <t>All aobut the MIN function</t>
  </si>
  <si>
    <t>All about the MAX function</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</si>
  <si>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</si>
  <si>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MIN or MAX &gt;</t>
  </si>
  <si>
    <r>
      <rPr>
        <sz val="10"/>
        <color theme="0"/>
        <rFont val="Calibri"/>
        <charset val="134"/>
        <scheme val="minor"/>
      </rPr>
      <t xml:space="preserve">You can use either </t>
    </r>
    <r>
      <rPr>
        <b/>
        <sz val="10"/>
        <color theme="0"/>
        <rFont val="Calibri"/>
        <charset val="134"/>
        <scheme val="minor"/>
      </rPr>
      <t>MIN</t>
    </r>
    <r>
      <rPr>
        <sz val="10"/>
        <color theme="0"/>
        <rFont val="Calibri"/>
        <charset val="134"/>
        <scheme val="minor"/>
      </rPr>
      <t xml:space="preserve"> or </t>
    </r>
    <r>
      <rPr>
        <b/>
        <sz val="10"/>
        <color theme="0"/>
        <rFont val="Calibri"/>
        <charset val="134"/>
        <scheme val="minor"/>
      </rPr>
      <t>MAX</t>
    </r>
    <r>
      <rPr>
        <sz val="10"/>
        <color theme="0"/>
        <rFont val="Calibri"/>
        <charset val="134"/>
        <scheme val="minor"/>
      </rPr>
      <t xml:space="preserve"> with multiple ranges, or values to show the greater or lesser of those values, like =MIN(A1:A10,B1:B10), or =MAX(A1:A10,10).</t>
    </r>
  </si>
  <si>
    <r>
      <rPr>
        <sz val="10"/>
        <color theme="0"/>
        <rFont val="Calibri"/>
        <charset val="134"/>
        <scheme val="minor"/>
      </rPr>
      <t xml:space="preserve">All about the </t>
    </r>
    <r>
      <rPr>
        <b/>
        <sz val="10"/>
        <color theme="0"/>
        <rFont val="Calibri"/>
        <charset val="134"/>
        <scheme val="minor"/>
      </rPr>
      <t>MIN</t>
    </r>
    <r>
      <rPr>
        <sz val="10"/>
        <color theme="0"/>
        <rFont val="Calibri"/>
        <charset val="134"/>
        <scheme val="minor"/>
      </rPr>
      <t xml:space="preserve"> function</t>
    </r>
  </si>
  <si>
    <r>
      <rPr>
        <sz val="10"/>
        <color theme="0"/>
        <rFont val="Calibri"/>
        <charset val="134"/>
        <scheme val="minor"/>
      </rPr>
      <t xml:space="preserve">All about the </t>
    </r>
    <r>
      <rPr>
        <b/>
        <sz val="10"/>
        <color theme="0"/>
        <rFont val="Calibri"/>
        <charset val="134"/>
        <scheme val="minor"/>
      </rPr>
      <t xml:space="preserve">MAX </t>
    </r>
    <r>
      <rPr>
        <sz val="10"/>
        <color theme="0"/>
        <rFont val="Calibri"/>
        <charset val="134"/>
        <scheme val="minor"/>
      </rPr>
      <t>function</t>
    </r>
  </si>
  <si>
    <t>Date functions</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</si>
  <si>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</si>
  <si>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</si>
  <si>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</si>
  <si>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</si>
  <si>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</si>
  <si>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Today's date:</t>
  </si>
  <si>
    <t xml:space="preserve">IMPORTANT DETAIL
If you don't want Excel to display a negative number because you haven't entered your birthday yet, you can use an IF function like this: =IF(D7="","",D7-D6), which says, "IF D7 equals nothing, then show nothing, otherwise show D7 minus D6".
</t>
  </si>
  <si>
    <t>Your birthday:</t>
  </si>
  <si>
    <t>Time functions</t>
  </si>
  <si>
    <t>Days until your birthday:</t>
  </si>
  <si>
    <t xml:space="preserve">Excel can give you the current time, based on your computer's regional settings. You can also add and subtract times. For instance, you might need to keep track of how many hours an employee worked each week, and calculate their pay and overtime.
</t>
  </si>
  <si>
    <t xml:space="preserve">In cell D28, enter =NOW(), which will give the current time, and will update each time Excel calculates. If you need to change the Time format, you can go to Ctrl+1 &gt; Number &gt; Time &gt; Select the format you want.
</t>
  </si>
  <si>
    <t>Grace period days:</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</si>
  <si>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</si>
  <si>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Bill due on:</t>
  </si>
  <si>
    <t>If this formula could talk, it would say, "Take the Time Out and subtract it from the Time In, then subtract the Lunch Out/In Times, then multiply those by 24 to convert Excel's fractional time to hours", or =((Time In - Time Out)-(Lunch In - Lunch Out))*24.</t>
  </si>
  <si>
    <t>All about the TODAY function</t>
  </si>
  <si>
    <t>All about the NOW function</t>
  </si>
  <si>
    <t>All about the DATE function</t>
  </si>
  <si>
    <t>Current Time:</t>
  </si>
  <si>
    <t>Daily Hours Worked</t>
  </si>
  <si>
    <t>Time In:</t>
  </si>
  <si>
    <t>Lunch Out:</t>
  </si>
  <si>
    <t>Lunch In:</t>
  </si>
  <si>
    <t>Time Out:</t>
  </si>
  <si>
    <t>Total Hours:</t>
  </si>
  <si>
    <t>Static Date &amp; Time</t>
  </si>
  <si>
    <t>Date:</t>
  </si>
  <si>
    <t>Time:</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</si>
  <si>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</si>
  <si>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</si>
  <si>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First Name</t>
  </si>
  <si>
    <t>Last Name</t>
  </si>
  <si>
    <t>Last Name, First Name</t>
  </si>
  <si>
    <t>Full Name</t>
  </si>
  <si>
    <t xml:space="preserve">In cell E3, enter =D3&amp;C3 to join the last and first names. 
</t>
  </si>
  <si>
    <t>Nancy</t>
  </si>
  <si>
    <t>Smith</t>
  </si>
  <si>
    <t xml:space="preserve">SmithNancy doesn't look quite right though. We need to add a comma and a space. To do that we'll use quotes to create a new text string. This time, enter =D3&amp;", "&amp;C3. The &amp;", "&amp; portion lets us join a comma and space with the text in the cells.
</t>
  </si>
  <si>
    <t>Andy</t>
  </si>
  <si>
    <t>North</t>
  </si>
  <si>
    <t xml:space="preserve">To create the full name, we'll join first and last name, but use a space without a comma. In F3, enter =C3&amp;" "&amp;D3.
</t>
  </si>
  <si>
    <t>Jan</t>
  </si>
  <si>
    <t>Kotas</t>
  </si>
  <si>
    <t>Mariya</t>
  </si>
  <si>
    <t>Jones</t>
  </si>
  <si>
    <t>Steven</t>
  </si>
  <si>
    <t>Thorpe</t>
  </si>
  <si>
    <t>Using text and numbers together</t>
  </si>
  <si>
    <t>Michael</t>
  </si>
  <si>
    <t>Neipper</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</si>
  <si>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</si>
  <si>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Robert</t>
  </si>
  <si>
    <t>Zare</t>
  </si>
  <si>
    <t xml:space="preserve">In cell C36, enter =C28&amp;" "&amp;TEXT(D28,"MM/DD/YYYY"). MM/DD/YYYY is the US format code for Month/Day/Year, like 09/25/2017.
</t>
  </si>
  <si>
    <t>Yvonne</t>
  </si>
  <si>
    <t>McKay</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</si>
  <si>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</si>
  <si>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</si>
  <si>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WORTH EXPLORING
If you don't don't know what format code to use, you can use Ctrl+1 &gt; Number to format any cell the way you want.  Then select the Custom option. You can copy the format code that's displayed back to your formula.</t>
  </si>
  <si>
    <t>All about the TEXT function</t>
  </si>
  <si>
    <t>Combine text and numbers</t>
  </si>
  <si>
    <t>Using text &amp; numbers</t>
  </si>
  <si>
    <t>Current time:</t>
  </si>
  <si>
    <t>Joining text &amp; numbers</t>
  </si>
  <si>
    <t>Formatting text &amp; numbers</t>
  </si>
  <si>
    <t>IF statements</t>
  </si>
  <si>
    <t>IF statements allow you to make logical comparisons between conditions. An IF statement generally says that if one condition is true do something, otherwise do something else. The formulas can return text, values, or even more calculations.</t>
  </si>
  <si>
    <t xml:space="preserve">In cell D9 enter =IF(C9="Apple",TRUE,FALSE). The correct answer is TRUE. 
</t>
  </si>
  <si>
    <t xml:space="preserve">Copy D9 to D10. The answer here should be FALSE, because an orange is not an apple.
</t>
  </si>
  <si>
    <t xml:space="preserve">Try another example by looking at the formula in cell D12. We got you started with =IF(C12&lt;100,"Less than 100","Greater than or equal to 100"). What happens if you enter a number greater than 100 in cell C12?
</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</si>
  <si>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</si>
  <si>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</si>
  <si>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Apple</t>
  </si>
  <si>
    <t xml:space="preserve">IF statements can also force additional calculations to be performed if a certain condition is met. Here we're going to evaluate a cell to see if Sales Tax should be charged, and calculate it if the condition is true.
</t>
  </si>
  <si>
    <t>Orange</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</si>
  <si>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</si>
  <si>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</si>
  <si>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</si>
  <si>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</si>
  <si>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 xml:space="preserve">EXPERT TIP
Named Ranges allow you to define terms or values in a single place, and then reuse them throughout a workbook. You can see all of the named ranges in this workbook by going to Formulas &gt; Name Manager. Click here to learn more.
</t>
  </si>
  <si>
    <t>All about the IF function</t>
  </si>
  <si>
    <t>All about the IFS function</t>
  </si>
  <si>
    <t>Advanced IF statements</t>
  </si>
  <si>
    <t>Quantity</t>
  </si>
  <si>
    <t>Cost</t>
  </si>
  <si>
    <t>Total</t>
  </si>
  <si>
    <t>Widget</t>
  </si>
  <si>
    <t>Doohickey</t>
  </si>
  <si>
    <t>Sub-Total</t>
  </si>
  <si>
    <t>Sales Tax?</t>
  </si>
  <si>
    <t>Yes</t>
  </si>
  <si>
    <t>Shipping?</t>
  </si>
  <si>
    <t>VLOOKUP</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</si>
  <si>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</si>
  <si>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</si>
  <si>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</si>
  <si>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</si>
  <si>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</si>
  <si>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</si>
  <si>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</si>
  <si>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</si>
  <si>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</si>
  <si>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</si>
  <si>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</si>
  <si>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</si>
  <si>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</si>
  <si>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</si>
  <si>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All about the VLOOKUP function</t>
  </si>
  <si>
    <t>All about the INDEX/MATCH functions</t>
  </si>
  <si>
    <t>All about the IFERROR function</t>
  </si>
  <si>
    <t>Use PivotTables to analyze worksheet data</t>
  </si>
  <si>
    <t>Pastry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</si>
  <si>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</si>
  <si>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</si>
  <si>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Type</t>
  </si>
  <si>
    <t>SUMIF lets you sum in one range based on a specifc criteria you look for in another range, like how many Apples you have. Select cell D17 and type =SUMIF(C3:C14,C17,D3:D14). SUMIF is structured like this:</t>
  </si>
  <si>
    <t>Fuji</t>
  </si>
  <si>
    <t>Florida</t>
  </si>
  <si>
    <t>Cavendish</t>
  </si>
  <si>
    <t>Rough</t>
  </si>
  <si>
    <t>=SUMIF(C3:C14,C17,D3:D4)</t>
  </si>
  <si>
    <t>Honeycrisp</t>
  </si>
  <si>
    <t>Navel</t>
  </si>
  <si>
    <t>Lady Finger</t>
  </si>
  <si>
    <t>Eureka</t>
  </si>
  <si>
    <t>What range do you want to look at?</t>
  </si>
  <si>
    <t>What value (text or number) do you want to look for?</t>
  </si>
  <si>
    <t>For each match found, what range do you want to sum in?</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</si>
  <si>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</si>
  <si>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</si>
  <si>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</si>
  <si>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</si>
  <si>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</si>
  <si>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</si>
  <si>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</si>
  <si>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EXPERT TIP
Each one of the Fruit and Type cells has a drop-down list where you can select different fruits. Try it, and watch the formulas automatically update.</t>
  </si>
  <si>
    <t>SUMIF</t>
  </si>
  <si>
    <t>SUMIFS</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</si>
  <si>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</si>
  <si>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</si>
  <si>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Select cell D64 and type =COUNTIF(C50:C61,C64). COUNTIF is structured like this:</t>
  </si>
  <si>
    <t>=COUNTIF(C50:C61,C64)</t>
  </si>
  <si>
    <t xml:space="preserve">COUNTIFS is the same as SUMIF, but it lets you use multiple criteria. So in this example, you can look for Fruit and Type, instead of just by Fruit. Select cell H64 and type =COUNTIFS(F50:F61,F64,G50:G61,G64). COUNTIFS is structured like this:
</t>
  </si>
  <si>
    <t>=COUNTIFS(F50:F61,F64,G50:G61,G64)</t>
  </si>
  <si>
    <t>This is the first range to count</t>
  </si>
  <si>
    <t>This is the second range to count</t>
  </si>
  <si>
    <t>This is criteria for the second match</t>
  </si>
  <si>
    <t>More conditional functions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</si>
  <si>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</si>
  <si>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</si>
  <si>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</si>
  <si>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</si>
  <si>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</si>
  <si>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</si>
  <si>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</si>
  <si>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</si>
  <si>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</si>
  <si>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</si>
  <si>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</si>
  <si>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</si>
  <si>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</si>
  <si>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</si>
  <si>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</si>
  <si>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COUNTIF</t>
  </si>
  <si>
    <t>COUNTIFS</t>
  </si>
  <si>
    <t>Try it</t>
  </si>
  <si>
    <t>Let the Function Wizard guide you</t>
  </si>
  <si>
    <t xml:space="preserve">If you know the name of the function you want, but you're not sure how to build it, you can use the Function Wizard to help you out.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</si>
  <si>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</si>
  <si>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</si>
  <si>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CHECK THIS OUT
You should end up with =VLOOKUP(C10,C5:D8,2,FALSE)</t>
  </si>
  <si>
    <t>GOOD TO KNOW
You can type cell and range references, or select them with your mouse.</t>
  </si>
  <si>
    <t xml:space="preserve">GOOD TO KNOW
As you enter each argument's section, the argument's description will be displayed toward the bottom of the form, above the Formula result.
</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</si>
  <si>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</si>
  <si>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</si>
  <si>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</si>
  <si>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</si>
  <si>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</si>
  <si>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</si>
  <si>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</si>
  <si>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</si>
  <si>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 xml:space="preserve">GOOD TO KNOW
Clicking Options will let you set the rules for when errors in Excel are displayed or ignored.
</t>
  </si>
  <si>
    <t>Detect errors in formulas</t>
  </si>
  <si>
    <t>How to avoid broken formulas</t>
  </si>
  <si>
    <t>Evaluate a nested formula one step at a time</t>
  </si>
</sst>
</file>

<file path=xl/styles.xml><?xml version="1.0" encoding="utf-8"?>
<styleSheet xmlns="http://schemas.openxmlformats.org/spreadsheetml/2006/main">
  <numFmts count="10">
    <numFmt numFmtId="176" formatCode="h:mm\ AM/PM"/>
    <numFmt numFmtId="177" formatCode="0.00_ "/>
    <numFmt numFmtId="178" formatCode="mm/dd/yy;@"/>
    <numFmt numFmtId="179" formatCode="[$-409]h:mm:ss\ AM/PM;@"/>
    <numFmt numFmtId="42" formatCode="_(&quot;$&quot;* #,##0_);_(&quot;$&quot;* \(#,##0\);_(&quot;$&quot;* &quot;-&quot;_);_(@_)"/>
    <numFmt numFmtId="180" formatCode="[$-409]h:mm\ AM/PM;@"/>
    <numFmt numFmtId="44" formatCode="_(&quot;$&quot;* #,##0.00_);_(&quot;$&quot;* \(#,##0.00\);_(&quot;$&quot;* &quot;-&quot;??_);_(@_)"/>
    <numFmt numFmtId="8" formatCode="&quot;$&quot;#,##0.00_);[Red]\(&quot;$&quot;#,##0.00\)"/>
    <numFmt numFmtId="181" formatCode="_ * #,##0.00_ ;_ * \-#,##0.00_ ;_ * &quot;-&quot;??_ ;_ @_ "/>
    <numFmt numFmtId="182" formatCode="_ * #,##0_ ;_ * \-#,##0_ ;_ * &quot;-&quot;_ ;_ @_ "/>
  </numFmts>
  <fonts count="43">
    <font>
      <sz val="11"/>
      <color theme="1"/>
      <name val="Calibri"/>
      <charset val="134"/>
    </font>
    <font>
      <sz val="11"/>
      <color theme="0"/>
      <name val="Calibri"/>
      <charset val="134"/>
    </font>
    <font>
      <sz val="22"/>
      <color rgb="FF3B3838"/>
      <name val="Segoe UI Light"/>
      <charset val="134"/>
    </font>
    <font>
      <b/>
      <sz val="11"/>
      <color theme="0"/>
      <name val="Calibri"/>
      <charset val="134"/>
      <scheme val="minor"/>
    </font>
    <font>
      <sz val="11"/>
      <color theme="1"/>
      <name val="Calibri"/>
      <charset val="134"/>
      <scheme val="minor"/>
    </font>
    <font>
      <sz val="11"/>
      <color theme="0"/>
      <name val="Calibri"/>
      <charset val="134"/>
      <scheme val="minor"/>
    </font>
    <font>
      <b/>
      <sz val="11"/>
      <color theme="1"/>
      <name val="Calibri"/>
      <charset val="134"/>
      <scheme val="minor"/>
    </font>
    <font>
      <sz val="11"/>
      <color rgb="FF404040"/>
      <name val="Calibri"/>
      <charset val="134"/>
      <scheme val="minor"/>
    </font>
    <font>
      <b/>
      <sz val="14"/>
      <color rgb="FF404040"/>
      <name val="Calibri"/>
      <charset val="134"/>
      <scheme val="minor"/>
    </font>
    <font>
      <b/>
      <sz val="11"/>
      <color theme="4"/>
      <name val="Segoe UI Black"/>
      <charset val="134"/>
    </font>
    <font>
      <sz val="10"/>
      <color theme="0"/>
      <name val="Calibri"/>
      <charset val="134"/>
      <scheme val="minor"/>
    </font>
    <font>
      <b/>
      <sz val="10"/>
      <color theme="0"/>
      <name val="Calibri"/>
      <charset val="134"/>
      <scheme val="minor"/>
    </font>
    <font>
      <sz val="11"/>
      <color theme="0"/>
      <name val="Segoe UI"/>
      <charset val="134"/>
    </font>
    <font>
      <sz val="10"/>
      <color theme="0"/>
      <name val="Segoe UI"/>
      <charset val="134"/>
    </font>
    <font>
      <sz val="10"/>
      <color theme="1"/>
      <name val="Calibri"/>
      <charset val="134"/>
      <scheme val="minor"/>
    </font>
    <font>
      <sz val="26"/>
      <color theme="2" tint="-0.749992370372631"/>
      <name val="Calibri"/>
      <charset val="134"/>
      <scheme val="minor"/>
    </font>
    <font>
      <sz val="12"/>
      <color theme="1" tint="0.249977111117893"/>
      <name val="Calibri"/>
      <charset val="134"/>
      <scheme val="minor"/>
    </font>
    <font>
      <sz val="20"/>
      <color rgb="FF000000"/>
      <name val="Courier New"/>
      <charset val="134"/>
    </font>
    <font>
      <u/>
      <sz val="11"/>
      <color theme="10"/>
      <name val="Calibri"/>
      <charset val="134"/>
    </font>
    <font>
      <sz val="54"/>
      <color theme="0"/>
      <name val="Segoe UI"/>
      <charset val="134"/>
    </font>
    <font>
      <sz val="17"/>
      <color theme="0"/>
      <name val="Calibri"/>
      <charset val="134"/>
      <scheme val="minor"/>
    </font>
    <font>
      <sz val="11"/>
      <color rgb="FF0B744D"/>
      <name val="Calibri"/>
      <charset val="134"/>
      <scheme val="minor"/>
    </font>
    <font>
      <sz val="11"/>
      <color theme="1"/>
      <name val="Calibri"/>
      <charset val="134"/>
      <scheme val="minor"/>
    </font>
    <font>
      <b/>
      <sz val="13"/>
      <color theme="3"/>
      <name val="Calibri"/>
      <charset val="134"/>
      <scheme val="minor"/>
    </font>
    <font>
      <u/>
      <sz val="11"/>
      <color rgb="FF800080"/>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b/>
      <sz val="11"/>
      <color theme="3"/>
      <name val="Calibri"/>
      <charset val="134"/>
      <scheme val="minor"/>
    </font>
    <font>
      <i/>
      <sz val="11"/>
      <color rgb="FF7F7F7F"/>
      <name val="Calibri"/>
      <charset val="0"/>
      <scheme val="minor"/>
    </font>
    <font>
      <b/>
      <sz val="11"/>
      <color rgb="FFFA7D00"/>
      <name val="Calibri"/>
      <charset val="0"/>
      <scheme val="minor"/>
    </font>
    <font>
      <sz val="11"/>
      <color rgb="FFFA7D00"/>
      <name val="Calibri"/>
      <charset val="0"/>
      <scheme val="minor"/>
    </font>
    <font>
      <b/>
      <sz val="11"/>
      <color rgb="FF3F3F3F"/>
      <name val="Calibri"/>
      <charset val="0"/>
      <scheme val="minor"/>
    </font>
    <font>
      <b/>
      <sz val="11"/>
      <color theme="1"/>
      <name val="Calibri"/>
      <charset val="0"/>
      <scheme val="minor"/>
    </font>
    <font>
      <sz val="11"/>
      <color theme="0"/>
      <name val="Calibri"/>
      <charset val="0"/>
      <scheme val="minor"/>
    </font>
    <font>
      <sz val="11"/>
      <color rgb="FF9C0006"/>
      <name val="Calibri"/>
      <charset val="0"/>
      <scheme val="minor"/>
    </font>
    <font>
      <b/>
      <sz val="11"/>
      <color rgb="FFFFFFFF"/>
      <name val="Calibri"/>
      <charset val="0"/>
      <scheme val="minor"/>
    </font>
    <font>
      <sz val="11"/>
      <color rgb="FF9C6500"/>
      <name val="Calibri"/>
      <charset val="0"/>
      <scheme val="minor"/>
    </font>
    <font>
      <sz val="72"/>
      <color theme="0"/>
      <name val="Calibri Light"/>
      <charset val="134"/>
      <scheme val="major"/>
    </font>
    <font>
      <sz val="11"/>
      <color rgb="FFFF0000"/>
      <name val="Calibri"/>
      <charset val="0"/>
      <scheme val="minor"/>
    </font>
    <font>
      <sz val="11"/>
      <color rgb="FF3F3F76"/>
      <name val="Calibri"/>
      <charset val="0"/>
      <scheme val="minor"/>
    </font>
    <font>
      <sz val="11"/>
      <color rgb="FF006100"/>
      <name val="Calibri"/>
      <charset val="0"/>
      <scheme val="minor"/>
    </font>
    <font>
      <b/>
      <sz val="11"/>
      <color theme="0"/>
      <name val="Segoe UI"/>
      <charset val="134"/>
    </font>
  </fonts>
  <fills count="38">
    <fill>
      <patternFill patternType="none"/>
    </fill>
    <fill>
      <patternFill patternType="gray125"/>
    </fill>
    <fill>
      <patternFill patternType="solid">
        <fgColor rgb="FF339966"/>
        <bgColor indexed="64"/>
      </patternFill>
    </fill>
    <fill>
      <patternFill patternType="solid">
        <fgColor theme="0" tint="-0.0499893185216834"/>
        <bgColor indexed="64"/>
      </patternFill>
    </fill>
    <fill>
      <patternFill patternType="solid">
        <fgColor rgb="FFFFFF99"/>
        <bgColor indexed="64"/>
      </patternFill>
    </fill>
    <fill>
      <patternFill patternType="solid">
        <fgColor theme="0" tint="-0.149998474074526"/>
        <bgColor theme="0" tint="-0.149998474074526"/>
      </patternFill>
    </fill>
    <fill>
      <patternFill patternType="solid">
        <fgColor rgb="FF217346"/>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5"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9"/>
        <bgColor indexed="64"/>
      </patternFill>
    </fill>
  </fills>
  <borders count="1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rgb="FFF4B183"/>
      </left>
      <right style="thick">
        <color rgb="FFF4B183"/>
      </right>
      <top style="thick">
        <color rgb="FFF4B183"/>
      </top>
      <bottom style="thick">
        <color rgb="FFF4B183"/>
      </bottom>
      <diagonal/>
    </border>
    <border>
      <left style="thin">
        <color rgb="FFB2B2B2"/>
      </left>
      <right style="thin">
        <color rgb="FFB2B2B2"/>
      </right>
      <top style="thin">
        <color rgb="FFB2B2B2"/>
      </top>
      <bottom style="thin">
        <color rgb="FFB2B2B2"/>
      </bottom>
      <diagonal/>
    </border>
    <border>
      <left/>
      <right/>
      <top style="medium">
        <color theme="1"/>
      </top>
      <bottom/>
      <diagonal/>
    </border>
    <border>
      <left/>
      <right/>
      <top/>
      <bottom style="medium">
        <color theme="1"/>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67">
    <xf numFmtId="0" fontId="0" fillId="0" borderId="0"/>
    <xf numFmtId="0" fontId="5" fillId="0" borderId="0"/>
    <xf numFmtId="0" fontId="4" fillId="3" borderId="2"/>
    <xf numFmtId="0" fontId="4" fillId="0" borderId="0"/>
    <xf numFmtId="0" fontId="4" fillId="0" borderId="0"/>
    <xf numFmtId="0" fontId="21" fillId="6" borderId="0" applyNumberFormat="0" applyProtection="0">
      <alignment horizontal="left" wrapText="1" indent="4"/>
    </xf>
    <xf numFmtId="0" fontId="20" fillId="6" borderId="0" applyNumberFormat="0" applyProtection="0">
      <alignment horizontal="left" wrapText="1" indent="4"/>
    </xf>
    <xf numFmtId="0" fontId="4" fillId="4" borderId="3"/>
    <xf numFmtId="0" fontId="4" fillId="3" borderId="0"/>
    <xf numFmtId="0" fontId="4" fillId="4" borderId="3"/>
    <xf numFmtId="0" fontId="4" fillId="3" borderId="0"/>
    <xf numFmtId="0" fontId="34" fillId="29" borderId="0" applyNumberFormat="0" applyBorder="0" applyAlignment="0" applyProtection="0">
      <alignment vertical="center"/>
    </xf>
    <xf numFmtId="0" fontId="4" fillId="3" borderId="2"/>
    <xf numFmtId="0" fontId="26" fillId="33" borderId="0" applyNumberFormat="0" applyBorder="0" applyAlignment="0" applyProtection="0">
      <alignment vertical="center"/>
    </xf>
    <xf numFmtId="0" fontId="34" fillId="30" borderId="0" applyNumberFormat="0" applyBorder="0" applyAlignment="0" applyProtection="0">
      <alignment vertical="center"/>
    </xf>
    <xf numFmtId="0" fontId="34" fillId="37" borderId="0" applyNumberFormat="0" applyBorder="0" applyAlignment="0" applyProtection="0">
      <alignment vertical="center"/>
    </xf>
    <xf numFmtId="0" fontId="4" fillId="3" borderId="2"/>
    <xf numFmtId="0" fontId="26" fillId="27" borderId="0" applyNumberFormat="0" applyBorder="0" applyAlignment="0" applyProtection="0">
      <alignment vertical="center"/>
    </xf>
    <xf numFmtId="0" fontId="26" fillId="26" borderId="0" applyNumberFormat="0" applyBorder="0" applyAlignment="0" applyProtection="0">
      <alignment vertical="center"/>
    </xf>
    <xf numFmtId="0" fontId="34" fillId="25" borderId="0" applyNumberFormat="0" applyBorder="0" applyAlignment="0" applyProtection="0">
      <alignment vertical="center"/>
    </xf>
    <xf numFmtId="0" fontId="34" fillId="19" borderId="0" applyNumberFormat="0" applyBorder="0" applyAlignment="0" applyProtection="0">
      <alignment vertical="center"/>
    </xf>
    <xf numFmtId="0" fontId="26" fillId="23" borderId="0" applyNumberFormat="0" applyBorder="0" applyAlignment="0" applyProtection="0">
      <alignment vertical="center"/>
    </xf>
    <xf numFmtId="0" fontId="21" fillId="0" borderId="0" applyFill="0" applyBorder="0">
      <alignment wrapText="1"/>
    </xf>
    <xf numFmtId="0" fontId="34" fillId="24" borderId="0" applyNumberFormat="0" applyBorder="0" applyAlignment="0" applyProtection="0">
      <alignment vertical="center"/>
    </xf>
    <xf numFmtId="0" fontId="4" fillId="3" borderId="0"/>
    <xf numFmtId="0" fontId="31" fillId="0" borderId="15" applyNumberFormat="0" applyFill="0" applyAlignment="0" applyProtection="0">
      <alignment vertical="center"/>
    </xf>
    <xf numFmtId="0" fontId="26" fillId="20" borderId="0" applyNumberFormat="0" applyBorder="0" applyAlignment="0" applyProtection="0">
      <alignment vertical="center"/>
    </xf>
    <xf numFmtId="0" fontId="34" fillId="18" borderId="0" applyNumberFormat="0" applyBorder="0" applyAlignment="0" applyProtection="0">
      <alignment vertical="center"/>
    </xf>
    <xf numFmtId="0" fontId="34" fillId="17" borderId="0" applyNumberFormat="0" applyBorder="0" applyAlignment="0" applyProtection="0">
      <alignment vertical="center"/>
    </xf>
    <xf numFmtId="0" fontId="26" fillId="36" borderId="0" applyNumberFormat="0" applyBorder="0" applyAlignment="0" applyProtection="0">
      <alignment vertical="center"/>
    </xf>
    <xf numFmtId="0" fontId="26" fillId="9" borderId="0" applyNumberFormat="0" applyBorder="0" applyAlignment="0" applyProtection="0">
      <alignment vertical="center"/>
    </xf>
    <xf numFmtId="0" fontId="34" fillId="16" borderId="0" applyNumberFormat="0" applyBorder="0" applyAlignment="0" applyProtection="0">
      <alignment vertical="center"/>
    </xf>
    <xf numFmtId="0" fontId="26" fillId="35" borderId="0" applyNumberFormat="0" applyBorder="0" applyAlignment="0" applyProtection="0">
      <alignment vertical="center"/>
    </xf>
    <xf numFmtId="0" fontId="4" fillId="0" borderId="0"/>
    <xf numFmtId="0" fontId="26" fillId="34" borderId="0" applyNumberFormat="0" applyBorder="0" applyAlignment="0" applyProtection="0">
      <alignment vertical="center"/>
    </xf>
    <xf numFmtId="0" fontId="34" fillId="15" borderId="0" applyNumberFormat="0" applyBorder="0" applyAlignment="0" applyProtection="0">
      <alignment vertical="center"/>
    </xf>
    <xf numFmtId="0" fontId="37" fillId="21" borderId="0" applyNumberFormat="0" applyBorder="0" applyAlignment="0" applyProtection="0">
      <alignment vertical="center"/>
    </xf>
    <xf numFmtId="0" fontId="34" fillId="13" borderId="0" applyNumberFormat="0" applyBorder="0" applyAlignment="0" applyProtection="0">
      <alignment vertical="center"/>
    </xf>
    <xf numFmtId="0" fontId="35" fillId="12" borderId="0" applyNumberFormat="0" applyBorder="0" applyAlignment="0" applyProtection="0">
      <alignment vertical="center"/>
    </xf>
    <xf numFmtId="0" fontId="26" fillId="32" borderId="0" applyNumberFormat="0" applyBorder="0" applyAlignment="0" applyProtection="0">
      <alignment vertical="center"/>
    </xf>
    <xf numFmtId="0" fontId="33" fillId="0" borderId="17" applyNumberFormat="0" applyFill="0" applyAlignment="0" applyProtection="0">
      <alignment vertical="center"/>
    </xf>
    <xf numFmtId="0" fontId="32" fillId="8" borderId="16" applyNumberFormat="0" applyAlignment="0" applyProtection="0">
      <alignment vertical="center"/>
    </xf>
    <xf numFmtId="44" fontId="22" fillId="0" borderId="0" applyFont="0" applyFill="0" applyBorder="0" applyAlignment="0" applyProtection="0">
      <alignment vertical="center"/>
    </xf>
    <xf numFmtId="0" fontId="26" fillId="22" borderId="0" applyNumberFormat="0" applyBorder="0" applyAlignment="0" applyProtection="0">
      <alignment vertical="center"/>
    </xf>
    <xf numFmtId="0" fontId="22" fillId="10" borderId="3" applyNumberFormat="0" applyFont="0" applyAlignment="0" applyProtection="0">
      <alignment vertical="center"/>
    </xf>
    <xf numFmtId="0" fontId="40" fillId="28" borderId="14" applyNumberFormat="0" applyAlignment="0" applyProtection="0">
      <alignment vertical="center"/>
    </xf>
    <xf numFmtId="0" fontId="28" fillId="0" borderId="0" applyNumberFormat="0" applyFill="0" applyBorder="0" applyAlignment="0" applyProtection="0">
      <alignment vertical="center"/>
    </xf>
    <xf numFmtId="0" fontId="30" fillId="8" borderId="14" applyNumberFormat="0" applyAlignment="0" applyProtection="0">
      <alignment vertical="center"/>
    </xf>
    <xf numFmtId="0" fontId="38" fillId="6" borderId="0" applyNumberFormat="0" applyBorder="0" applyProtection="0">
      <alignment horizontal="left" indent="1"/>
    </xf>
    <xf numFmtId="0" fontId="41" fillId="31" borderId="0" applyNumberFormat="0" applyBorder="0" applyAlignment="0" applyProtection="0">
      <alignment vertical="center"/>
    </xf>
    <xf numFmtId="0" fontId="28" fillId="0" borderId="13" applyNumberFormat="0" applyFill="0" applyAlignment="0" applyProtection="0">
      <alignment vertical="center"/>
    </xf>
    <xf numFmtId="0" fontId="29" fillId="0" borderId="0" applyNumberFormat="0" applyFill="0" applyBorder="0" applyAlignment="0" applyProtection="0">
      <alignment vertical="center"/>
    </xf>
    <xf numFmtId="0" fontId="27" fillId="0" borderId="12" applyNumberFormat="0" applyFill="0" applyAlignment="0" applyProtection="0">
      <alignment vertical="center"/>
    </xf>
    <xf numFmtId="182" fontId="22" fillId="0" borderId="0" applyFont="0" applyFill="0" applyBorder="0" applyAlignment="0" applyProtection="0">
      <alignment vertical="center"/>
    </xf>
    <xf numFmtId="0" fontId="26" fillId="7" borderId="0" applyNumberFormat="0" applyBorder="0" applyAlignment="0" applyProtection="0">
      <alignment vertical="center"/>
    </xf>
    <xf numFmtId="0" fontId="25" fillId="0" borderId="0" applyNumberFormat="0" applyFill="0" applyBorder="0" applyAlignment="0" applyProtection="0">
      <alignment vertical="center"/>
    </xf>
    <xf numFmtId="42" fontId="22" fillId="0" borderId="0" applyFont="0" applyFill="0" applyBorder="0" applyAlignment="0" applyProtection="0">
      <alignment vertical="center"/>
    </xf>
    <xf numFmtId="0" fontId="3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12" applyNumberFormat="0" applyFill="0" applyAlignment="0" applyProtection="0">
      <alignment vertical="center"/>
    </xf>
    <xf numFmtId="181" fontId="22" fillId="0" borderId="0" applyFont="0" applyFill="0" applyBorder="0" applyAlignment="0" applyProtection="0">
      <alignment vertical="center"/>
    </xf>
    <xf numFmtId="0" fontId="36" fillId="14" borderId="18" applyNumberFormat="0" applyAlignment="0" applyProtection="0">
      <alignment vertical="center"/>
    </xf>
    <xf numFmtId="0" fontId="4" fillId="4" borderId="3"/>
    <xf numFmtId="0" fontId="34" fillId="11" borderId="0" applyNumberFormat="0" applyBorder="0" applyAlignment="0" applyProtection="0">
      <alignment vertical="center"/>
    </xf>
    <xf numFmtId="9" fontId="22" fillId="0" borderId="0" applyFont="0" applyFill="0" applyBorder="0" applyAlignment="0" applyProtection="0">
      <alignment vertical="center"/>
    </xf>
    <xf numFmtId="0" fontId="5" fillId="2" borderId="0" applyNumberFormat="0" applyBorder="0" applyProtection="0"/>
    <xf numFmtId="0" fontId="18" fillId="0" borderId="0" applyNumberFormat="0" applyFill="0" applyBorder="0" applyAlignment="0" applyProtection="0"/>
  </cellStyleXfs>
  <cellXfs count="121">
    <xf numFmtId="0" fontId="0" fillId="0" borderId="0" xfId="0"/>
    <xf numFmtId="0" fontId="1" fillId="0" borderId="0" xfId="0" applyFont="1"/>
    <xf numFmtId="0" fontId="2" fillId="0" borderId="0" xfId="0" applyFont="1" applyAlignment="1">
      <alignment horizontal="centerContinuous" vertical="center"/>
    </xf>
    <xf numFmtId="0" fontId="0" fillId="0" borderId="0" xfId="0" applyAlignment="1">
      <alignment horizontal="centerContinuous" vertical="center"/>
    </xf>
    <xf numFmtId="0" fontId="0" fillId="0" borderId="0" xfId="0" applyAlignment="1">
      <alignment horizontal="center" vertical="center"/>
    </xf>
    <xf numFmtId="0" fontId="3" fillId="2" borderId="0" xfId="65" applyFont="1"/>
    <xf numFmtId="0" fontId="3" fillId="2" borderId="0" xfId="65" applyFont="1" applyAlignment="1">
      <alignment horizontal="right"/>
    </xf>
    <xf numFmtId="0" fontId="4" fillId="3" borderId="1" xfId="10" applyFont="1" applyBorder="1"/>
    <xf numFmtId="0" fontId="4" fillId="3" borderId="1" xfId="10" applyFont="1" applyBorder="1" applyAlignment="1">
      <alignment horizontal="right"/>
    </xf>
    <xf numFmtId="0" fontId="1" fillId="0" borderId="0" xfId="0" applyFont="1" applyAlignment="1">
      <alignment wrapText="1"/>
    </xf>
    <xf numFmtId="0" fontId="4" fillId="0" borderId="0" xfId="4" applyFont="1" applyAlignment="1">
      <alignment horizontal="left"/>
    </xf>
    <xf numFmtId="0" fontId="4" fillId="3" borderId="2" xfId="2" applyFont="1" applyAlignment="1">
      <alignment horizontal="left"/>
    </xf>
    <xf numFmtId="0" fontId="4" fillId="4" borderId="3" xfId="62" applyFont="1" applyAlignment="1">
      <alignment horizontal="right"/>
    </xf>
    <xf numFmtId="0" fontId="0" fillId="0" borderId="0" xfId="0" applyAlignment="1">
      <alignment horizontal="centerContinuous"/>
    </xf>
    <xf numFmtId="0" fontId="4" fillId="3" borderId="0" xfId="10" applyFont="1"/>
    <xf numFmtId="0" fontId="4" fillId="3" borderId="0" xfId="10" applyFont="1" applyAlignment="1">
      <alignment horizontal="right"/>
    </xf>
    <xf numFmtId="0" fontId="5" fillId="0" borderId="0" xfId="1"/>
    <xf numFmtId="0" fontId="5" fillId="0" borderId="0" xfId="1" applyFont="1"/>
    <xf numFmtId="0" fontId="4" fillId="0" borderId="0" xfId="4" applyFont="1"/>
    <xf numFmtId="0" fontId="4" fillId="0" borderId="0" xfId="4" applyFont="1" applyAlignment="1">
      <alignment horizontal="centerContinuous"/>
    </xf>
    <xf numFmtId="0" fontId="5" fillId="2" borderId="0" xfId="65"/>
    <xf numFmtId="0" fontId="5" fillId="2" borderId="0" xfId="65" applyAlignment="1">
      <alignment horizontal="right"/>
    </xf>
    <xf numFmtId="0" fontId="0" fillId="0" borderId="0" xfId="0" applyFont="1"/>
    <xf numFmtId="0" fontId="6" fillId="0" borderId="0" xfId="4" applyFont="1" applyAlignment="1">
      <alignment horizontal="right"/>
    </xf>
    <xf numFmtId="0" fontId="4" fillId="3" borderId="2" xfId="2" applyFont="1"/>
    <xf numFmtId="0" fontId="4" fillId="4" borderId="3" xfId="62" applyFont="1" applyAlignment="1">
      <alignment horizontal="right" vertical="center"/>
    </xf>
    <xf numFmtId="0" fontId="4" fillId="0" borderId="0" xfId="4"/>
    <xf numFmtId="0" fontId="5" fillId="0" borderId="0" xfId="4" applyFont="1" applyAlignment="1">
      <alignment horizontal="left"/>
    </xf>
    <xf numFmtId="0" fontId="5" fillId="0" borderId="0" xfId="4" applyFont="1" applyAlignment="1">
      <alignment horizontal="left" wrapText="1"/>
    </xf>
    <xf numFmtId="0" fontId="4" fillId="0" borderId="0" xfId="4" applyFont="1" applyAlignment="1">
      <alignment horizontal="right"/>
    </xf>
    <xf numFmtId="0" fontId="7" fillId="0" borderId="0" xfId="0" applyFont="1"/>
    <xf numFmtId="0" fontId="8" fillId="0" borderId="0" xfId="0" applyFont="1"/>
    <xf numFmtId="0" fontId="7" fillId="0" borderId="0" xfId="0" applyFont="1" applyAlignment="1">
      <alignment horizontal="center"/>
    </xf>
    <xf numFmtId="0" fontId="6" fillId="0" borderId="0" xfId="4" applyFont="1" applyAlignment="1">
      <alignment horizontal="left"/>
    </xf>
    <xf numFmtId="0" fontId="7" fillId="0" borderId="0" xfId="0" applyFont="1" applyAlignment="1">
      <alignment horizontal="left" indent="1"/>
    </xf>
    <xf numFmtId="0" fontId="4" fillId="0" borderId="0" xfId="4" applyFont="1" applyAlignment="1">
      <alignment horizontal="left" indent="1"/>
    </xf>
    <xf numFmtId="0" fontId="7" fillId="0" borderId="0" xfId="0" applyFont="1" applyAlignment="1">
      <alignment horizontal="left" indent="2"/>
    </xf>
    <xf numFmtId="0" fontId="4" fillId="0" borderId="0" xfId="4" applyFont="1" applyAlignment="1">
      <alignment horizontal="center"/>
    </xf>
    <xf numFmtId="0" fontId="4" fillId="0" borderId="0" xfId="4" applyFont="1" applyAlignment="1">
      <alignment horizontal="left" indent="2"/>
    </xf>
    <xf numFmtId="0" fontId="4" fillId="3" borderId="0" xfId="8"/>
    <xf numFmtId="0" fontId="4" fillId="0" borderId="0" xfId="33" applyFont="1" applyAlignment="1">
      <alignment horizontal="left" indent="1"/>
    </xf>
    <xf numFmtId="0" fontId="4" fillId="3" borderId="2" xfId="16" applyFont="1"/>
    <xf numFmtId="0" fontId="4" fillId="0" borderId="0" xfId="4" applyAlignment="1">
      <alignment horizontal="left"/>
    </xf>
    <xf numFmtId="0" fontId="2" fillId="0" borderId="0" xfId="0" applyFont="1" applyAlignment="1">
      <alignment horizontal="center" vertical="center"/>
    </xf>
    <xf numFmtId="0" fontId="0" fillId="0" borderId="0" xfId="0" applyAlignment="1">
      <alignment horizontal="center"/>
    </xf>
    <xf numFmtId="0" fontId="2" fillId="0" borderId="0" xfId="0" applyFont="1" applyAlignment="1">
      <alignment horizontal="center" vertical="center" wrapText="1"/>
    </xf>
    <xf numFmtId="0" fontId="0" fillId="0" borderId="0" xfId="0" applyAlignment="1">
      <alignment horizontal="center" wrapText="1"/>
    </xf>
    <xf numFmtId="0" fontId="5" fillId="0" borderId="0" xfId="1" applyAlignment="1">
      <alignment horizontal="centerContinuous"/>
    </xf>
    <xf numFmtId="0" fontId="3" fillId="2" borderId="0" xfId="65" applyFont="1" applyAlignment="1">
      <alignment horizontal="left"/>
    </xf>
    <xf numFmtId="0" fontId="4" fillId="3" borderId="1" xfId="10" applyFont="1" applyBorder="1" applyAlignment="1">
      <alignment horizontal="left"/>
    </xf>
    <xf numFmtId="0" fontId="0" fillId="0" borderId="0" xfId="0" applyAlignment="1">
      <alignment vertical="center"/>
    </xf>
    <xf numFmtId="0" fontId="3" fillId="2" borderId="0" xfId="65" applyFont="1" applyAlignment="1">
      <alignment horizontal="centerContinuous" vertical="center"/>
    </xf>
    <xf numFmtId="0" fontId="4" fillId="3" borderId="3" xfId="10" applyBorder="1"/>
    <xf numFmtId="0" fontId="4" fillId="3" borderId="2" xfId="2" applyFont="1" applyAlignment="1">
      <alignment horizontal="center" vertical="center"/>
    </xf>
    <xf numFmtId="58" fontId="0" fillId="0" borderId="0" xfId="0" applyNumberFormat="1"/>
    <xf numFmtId="0" fontId="3" fillId="2" borderId="4" xfId="65" applyFont="1" applyBorder="1" applyAlignment="1">
      <alignment horizontal="left" vertical="center"/>
    </xf>
    <xf numFmtId="0" fontId="3" fillId="2" borderId="4" xfId="65" applyFont="1" applyBorder="1" applyAlignment="1">
      <alignment horizontal="right" vertical="center"/>
    </xf>
    <xf numFmtId="0" fontId="0" fillId="5" borderId="4" xfId="0" applyFill="1" applyBorder="1" applyAlignment="1">
      <alignment vertical="center"/>
    </xf>
    <xf numFmtId="0" fontId="0" fillId="0" borderId="5" xfId="0" applyBorder="1" applyAlignment="1">
      <alignment vertical="center"/>
    </xf>
    <xf numFmtId="8" fontId="0" fillId="5" borderId="4" xfId="0" applyNumberFormat="1" applyFill="1" applyBorder="1" applyAlignment="1">
      <alignment vertical="center"/>
    </xf>
    <xf numFmtId="8" fontId="0" fillId="0" borderId="5" xfId="0" applyNumberFormat="1" applyBorder="1" applyAlignment="1">
      <alignment vertical="center"/>
    </xf>
    <xf numFmtId="8" fontId="0" fillId="0" borderId="0" xfId="0" applyNumberFormat="1" applyAlignment="1">
      <alignment vertical="center"/>
    </xf>
    <xf numFmtId="8" fontId="4" fillId="4" borderId="3" xfId="62" applyNumberFormat="1" applyAlignment="1">
      <alignment vertical="center"/>
    </xf>
    <xf numFmtId="0" fontId="4" fillId="3" borderId="1" xfId="10" applyBorder="1"/>
    <xf numFmtId="0" fontId="3" fillId="2" borderId="0" xfId="65" applyFont="1" applyAlignment="1">
      <alignment horizontal="centerContinuous"/>
    </xf>
    <xf numFmtId="178" fontId="4" fillId="4" borderId="6" xfId="62" applyNumberFormat="1" applyFont="1" applyBorder="1" applyAlignment="1">
      <alignment horizontal="right"/>
    </xf>
    <xf numFmtId="180" fontId="4" fillId="4" borderId="6" xfId="62" applyNumberFormat="1" applyFont="1" applyBorder="1" applyAlignment="1">
      <alignment horizontal="right"/>
    </xf>
    <xf numFmtId="0" fontId="4" fillId="4" borderId="3" xfId="62"/>
    <xf numFmtId="0" fontId="4" fillId="4" borderId="6" xfId="62" applyBorder="1"/>
    <xf numFmtId="0" fontId="4" fillId="3" borderId="7" xfId="2" applyBorder="1"/>
    <xf numFmtId="178" fontId="4" fillId="3" borderId="7" xfId="2" applyNumberFormat="1" applyBorder="1"/>
    <xf numFmtId="179" fontId="4" fillId="4" borderId="6" xfId="62" applyNumberFormat="1" applyFont="1" applyBorder="1" applyAlignment="1">
      <alignment horizontal="right"/>
    </xf>
    <xf numFmtId="180" fontId="4" fillId="4" borderId="6" xfId="62" applyNumberFormat="1" applyBorder="1"/>
    <xf numFmtId="177" fontId="4" fillId="3" borderId="7" xfId="2" applyNumberFormat="1" applyBorder="1"/>
    <xf numFmtId="178" fontId="4" fillId="3" borderId="1" xfId="10" applyNumberFormat="1" applyBorder="1"/>
    <xf numFmtId="180" fontId="4" fillId="3" borderId="1" xfId="10" applyNumberFormat="1" applyBorder="1"/>
    <xf numFmtId="0" fontId="9" fillId="0" borderId="0" xfId="0" applyFont="1"/>
    <xf numFmtId="176" fontId="0" fillId="0" borderId="0" xfId="0" applyNumberFormat="1"/>
    <xf numFmtId="0" fontId="10" fillId="0" borderId="0" xfId="1" applyFont="1"/>
    <xf numFmtId="0" fontId="10" fillId="0" borderId="0" xfId="0" applyFont="1"/>
    <xf numFmtId="0" fontId="10" fillId="0" borderId="0" xfId="0" applyFont="1" applyAlignment="1">
      <alignment wrapText="1"/>
    </xf>
    <xf numFmtId="0" fontId="10" fillId="0" borderId="0" xfId="4" applyFont="1" applyAlignment="1">
      <alignment horizontal="left" wrapText="1"/>
    </xf>
    <xf numFmtId="0" fontId="4" fillId="4" borderId="8" xfId="62" applyFont="1" applyBorder="1" applyAlignment="1">
      <alignment horizontal="right"/>
    </xf>
    <xf numFmtId="0" fontId="10" fillId="0" borderId="0" xfId="4" applyFont="1" applyAlignment="1">
      <alignment horizontal="left"/>
    </xf>
    <xf numFmtId="0" fontId="11" fillId="0" borderId="0" xfId="0" applyFont="1"/>
    <xf numFmtId="0" fontId="5" fillId="2" borderId="0" xfId="65" applyAlignment="1">
      <alignment horizontal="left"/>
    </xf>
    <xf numFmtId="0" fontId="10" fillId="0" borderId="0" xfId="4" applyFont="1"/>
    <xf numFmtId="0" fontId="10" fillId="0" borderId="0" xfId="4" applyFont="1" applyAlignment="1">
      <alignment wrapText="1"/>
    </xf>
    <xf numFmtId="0" fontId="12" fillId="0" borderId="0" xfId="0" applyFont="1"/>
    <xf numFmtId="0" fontId="13" fillId="0" borderId="0" xfId="0" applyFont="1"/>
    <xf numFmtId="0" fontId="14" fillId="0" borderId="0" xfId="4" applyFont="1" applyAlignment="1">
      <alignment horizontal="left"/>
    </xf>
    <xf numFmtId="0" fontId="4" fillId="3" borderId="2" xfId="2"/>
    <xf numFmtId="0" fontId="4" fillId="0" borderId="0" xfId="33" applyFont="1" applyAlignment="1">
      <alignment horizontal="left"/>
    </xf>
    <xf numFmtId="0" fontId="4" fillId="0" borderId="0" xfId="33" applyFont="1"/>
    <xf numFmtId="0" fontId="15" fillId="0" borderId="0" xfId="33" applyFont="1"/>
    <xf numFmtId="0" fontId="4" fillId="0" borderId="0" xfId="33" applyFont="1" applyAlignment="1">
      <alignment horizontal="centerContinuous"/>
    </xf>
    <xf numFmtId="0" fontId="5" fillId="2" borderId="0" xfId="65" applyFont="1"/>
    <xf numFmtId="0" fontId="5" fillId="2" borderId="0" xfId="65" applyFont="1" applyAlignment="1">
      <alignment horizontal="right"/>
    </xf>
    <xf numFmtId="0" fontId="5" fillId="0" borderId="0" xfId="1" applyAlignment="1">
      <alignment wrapText="1"/>
    </xf>
    <xf numFmtId="0" fontId="16" fillId="0" borderId="0" xfId="33" applyFont="1"/>
    <xf numFmtId="0" fontId="4" fillId="3" borderId="1" xfId="8" applyFont="1" applyBorder="1"/>
    <xf numFmtId="0" fontId="16" fillId="0" borderId="0" xfId="33" applyFont="1" applyAlignment="1">
      <alignment horizontal="left"/>
    </xf>
    <xf numFmtId="0" fontId="4" fillId="3" borderId="9" xfId="8" applyFont="1" applyBorder="1"/>
    <xf numFmtId="0" fontId="6" fillId="0" borderId="10" xfId="33" applyFont="1" applyBorder="1" applyAlignment="1">
      <alignment horizontal="left"/>
    </xf>
    <xf numFmtId="0" fontId="4" fillId="4" borderId="6" xfId="9" applyBorder="1"/>
    <xf numFmtId="0" fontId="5" fillId="0" borderId="0" xfId="33" applyFont="1" applyAlignment="1">
      <alignment horizontal="left" wrapText="1"/>
    </xf>
    <xf numFmtId="0" fontId="4" fillId="4" borderId="8" xfId="9" applyFont="1" applyBorder="1"/>
    <xf numFmtId="0" fontId="4" fillId="4" borderId="3" xfId="9" applyFont="1" applyAlignment="1">
      <alignment horizontal="right"/>
    </xf>
    <xf numFmtId="0" fontId="4" fillId="4" borderId="3" xfId="9" applyFont="1"/>
    <xf numFmtId="0" fontId="0" fillId="0" borderId="0" xfId="0" applyFont="1" applyAlignment="1">
      <alignment horizontal="centerContinuous"/>
    </xf>
    <xf numFmtId="0" fontId="5" fillId="2" borderId="0" xfId="65" applyAlignment="1">
      <alignment horizontal="center" vertical="center"/>
    </xf>
    <xf numFmtId="0" fontId="4" fillId="3" borderId="1" xfId="24" applyBorder="1" applyAlignment="1">
      <alignment horizontal="left"/>
    </xf>
    <xf numFmtId="0" fontId="4" fillId="4" borderId="11" xfId="7" applyBorder="1"/>
    <xf numFmtId="0" fontId="4" fillId="3" borderId="2" xfId="16"/>
    <xf numFmtId="0" fontId="17" fillId="0" borderId="0" xfId="0" applyFont="1"/>
    <xf numFmtId="0" fontId="18" fillId="0" borderId="0" xfId="66"/>
    <xf numFmtId="0" fontId="4" fillId="3" borderId="0" xfId="24"/>
    <xf numFmtId="0" fontId="4" fillId="4" borderId="3" xfId="7"/>
    <xf numFmtId="0" fontId="19" fillId="6" borderId="0" xfId="48" applyFont="1">
      <alignment horizontal="left" indent="1"/>
    </xf>
    <xf numFmtId="0" fontId="20" fillId="6" borderId="0" xfId="6">
      <alignment horizontal="left" wrapText="1" indent="4"/>
    </xf>
    <xf numFmtId="0" fontId="21" fillId="6" borderId="0" xfId="5">
      <alignment horizontal="left" wrapText="1" indent="4"/>
    </xf>
    <xf numFmtId="0" fontId="1" fillId="0" borderId="0" xfId="0" applyFont="1" quotePrefix="1"/>
  </cellXfs>
  <cellStyles count="67">
    <cellStyle name="Normal" xfId="0" builtinId="0"/>
    <cellStyle name="z A Column text" xfId="1"/>
    <cellStyle name="OrangeBorder" xfId="2"/>
    <cellStyle name="Normal 2 2" xfId="3"/>
    <cellStyle name="Normal 2" xfId="4"/>
    <cellStyle name="Heading 2 2" xfId="5"/>
    <cellStyle name="Heading 1 2" xfId="6"/>
    <cellStyle name="YellowCell 2 2" xfId="7"/>
    <cellStyle name="GrayCell 2" xfId="8"/>
    <cellStyle name="YellowCell 2" xfId="9"/>
    <cellStyle name="GrayCell" xfId="10"/>
    <cellStyle name="60% - Accent6" xfId="11" builtinId="52"/>
    <cellStyle name="OrangeBorder 3" xfId="12"/>
    <cellStyle name="40% - Accent6" xfId="13" builtinId="51"/>
    <cellStyle name="60% - Accent5" xfId="14" builtinId="48"/>
    <cellStyle name="Accent6" xfId="15" builtinId="49"/>
    <cellStyle name="OrangeBorder 2" xfId="16"/>
    <cellStyle name="40% - Accent5" xfId="17" builtinId="47"/>
    <cellStyle name="20% - Accent5" xfId="18" builtinId="46"/>
    <cellStyle name="60% - Accent4" xfId="19" builtinId="44"/>
    <cellStyle name="Accent5" xfId="20" builtinId="45"/>
    <cellStyle name="40% - Accent4" xfId="21" builtinId="43"/>
    <cellStyle name="Start Text" xfId="22"/>
    <cellStyle name="Accent4" xfId="23" builtinId="41"/>
    <cellStyle name="GrayCell 2 2" xfId="24"/>
    <cellStyle name="Linked Cell" xfId="25" builtinId="24"/>
    <cellStyle name="40% - Accent3" xfId="26" builtinId="39"/>
    <cellStyle name="60% - Accent2" xfId="27" builtinId="36"/>
    <cellStyle name="Accent3" xfId="28" builtinId="37"/>
    <cellStyle name="40% - Accent2" xfId="29" builtinId="35"/>
    <cellStyle name="20% - Accent2" xfId="30" builtinId="34"/>
    <cellStyle name="Accent2" xfId="31" builtinId="33"/>
    <cellStyle name="40% - Accent1" xfId="32" builtinId="31"/>
    <cellStyle name="Normal 3" xfId="33"/>
    <cellStyle name="20% - Accent1" xfId="34" builtinId="30"/>
    <cellStyle name="Accent1" xfId="35" builtinId="29"/>
    <cellStyle name="Neutral" xfId="36" builtinId="28"/>
    <cellStyle name="60% - Accent1" xfId="37" builtinId="32"/>
    <cellStyle name="Bad" xfId="38" builtinId="27"/>
    <cellStyle name="20% - Accent4" xfId="39" builtinId="42"/>
    <cellStyle name="Total" xfId="40" builtinId="25"/>
    <cellStyle name="Output" xfId="41" builtinId="21"/>
    <cellStyle name="Currency" xfId="42" builtinId="4"/>
    <cellStyle name="20% - Accent3" xfId="43" builtinId="38"/>
    <cellStyle name="Note" xfId="44" builtinId="10"/>
    <cellStyle name="Input" xfId="45" builtinId="20"/>
    <cellStyle name="Heading 4" xfId="46" builtinId="19"/>
    <cellStyle name="Calculation" xfId="47" builtinId="22"/>
    <cellStyle name="Title 2" xfId="48"/>
    <cellStyle name="Good" xfId="49" builtinId="26"/>
    <cellStyle name="Heading 3" xfId="50" builtinId="18"/>
    <cellStyle name="CExplanatory Text" xfId="51" builtinId="53"/>
    <cellStyle name="Heading 1" xfId="52" builtinId="16"/>
    <cellStyle name="Comma [0]" xfId="53" builtinId="6"/>
    <cellStyle name="20% - Accent6" xfId="54" builtinId="50"/>
    <cellStyle name="Title" xfId="55" builtinId="15"/>
    <cellStyle name="Currency [0]" xfId="56" builtinId="7"/>
    <cellStyle name="Warning Text" xfId="57" builtinId="11"/>
    <cellStyle name="Followed Hyperlink" xfId="58" builtinId="9"/>
    <cellStyle name="Heading 2" xfId="59" builtinId="17"/>
    <cellStyle name="Comma" xfId="60" builtinId="3"/>
    <cellStyle name="Check Cell" xfId="61" builtinId="23"/>
    <cellStyle name="YellowCell" xfId="62"/>
    <cellStyle name="60% - Accent3" xfId="63" builtinId="40"/>
    <cellStyle name="Percent" xfId="64" builtinId="5"/>
    <cellStyle name="Heading 3 2" xfId="65"/>
    <cellStyle name="Hyperlink" xfId="66" builtinId="8"/>
  </cellStyles>
  <dxfs count="12">
    <dxf>
      <font>
        <name val="Calibri"/>
        <scheme val="none"/>
        <b val="0"/>
        <i val="0"/>
        <strike val="0"/>
        <u val="none"/>
        <sz val="11"/>
        <color theme="1"/>
      </font>
    </dxf>
    <dxf>
      <font>
        <name val="Calibri"/>
        <scheme val="none"/>
        <b val="0"/>
        <i val="0"/>
        <strike val="0"/>
        <u val="none"/>
        <sz val="11"/>
        <color theme="1"/>
      </font>
    </dxf>
    <dxf>
      <font>
        <name val="Calibri"/>
        <scheme val="none"/>
        <b val="0"/>
        <i val="0"/>
        <strike val="0"/>
        <u val="none"/>
        <sz val="11"/>
        <color theme="1"/>
      </font>
    </dxf>
    <dxf>
      <font>
        <name val="Calibri"/>
        <scheme val="none"/>
        <b val="0"/>
        <i val="0"/>
        <strike val="0"/>
        <u val="none"/>
        <sz val="11"/>
        <color theme="1"/>
      </font>
    </dxf>
    <dxf>
      <font>
        <name val="Calibri"/>
        <scheme val="none"/>
        <b val="0"/>
        <i val="0"/>
        <strike val="0"/>
        <u val="none"/>
        <sz val="11"/>
        <color theme="1"/>
      </font>
    </dxf>
    <dxf>
      <fill>
        <patternFill patternType="solid">
          <fgColor theme="0" tint="-0.149998474074526"/>
          <bgColor theme="0" tint="-0.149998474074526"/>
        </patternFill>
      </fill>
    </dxf>
    <dxf>
      <fill>
        <patternFill patternType="solid">
          <fgColor theme="0" tint="-0.149998474074526"/>
          <bgColor theme="0" tint="-0.149998474074526"/>
        </patternFill>
      </fill>
    </dxf>
    <dxf>
      <font>
        <b val="1"/>
        <color theme="0"/>
      </font>
      <fill>
        <patternFill patternType="solid">
          <fgColor theme="9"/>
          <bgColor theme="9"/>
        </patternFill>
      </fill>
    </dxf>
    <dxf>
      <font>
        <b val="1"/>
        <color theme="0"/>
      </font>
      <fill>
        <patternFill patternType="solid">
          <fgColor theme="9"/>
          <bgColor theme="9"/>
        </patternFill>
      </fill>
    </dxf>
    <dxf>
      <fill>
        <patternFill patternType="solid">
          <bgColor rgb="FF227447"/>
        </patternFill>
      </fill>
      <border>
        <top style="double">
          <color theme="1"/>
        </top>
      </border>
    </dxf>
    <dxf>
      <font>
        <b val="1"/>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colors>
    <mruColors>
      <color rgb="00F4B183"/>
      <color rgb="00E2F0D9"/>
      <color rgb="003B383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9" Type="http://schemas.openxmlformats.org/officeDocument/2006/relationships/hyperlink" Target="#'Conditional Functions'!A138"/><Relationship Id="rId8" Type="http://schemas.openxmlformats.org/officeDocument/2006/relationships/hyperlink" Target="#'Conditional Functions'!A130"/><Relationship Id="rId7" Type="http://schemas.openxmlformats.org/officeDocument/2006/relationships/hyperlink" Target="#'Conditional Functions'!A85"/><Relationship Id="rId6" Type="http://schemas.openxmlformats.org/officeDocument/2006/relationships/image" Target="../media/image6.svg"/><Relationship Id="rId5" Type="http://schemas.openxmlformats.org/officeDocument/2006/relationships/image" Target="../media/image9.png"/><Relationship Id="rId4" Type="http://schemas.openxmlformats.org/officeDocument/2006/relationships/hyperlink" Target="https://support.office.com/en-us/article/Create-a-PivotTable-to-analyze-worksheet-data-A9A84538-BFE9-40A9-A8E9-F99134456576" TargetMode="External"/><Relationship Id="rId3" Type="http://schemas.openxmlformats.org/officeDocument/2006/relationships/hyperlink" Target="#'Function Wizard'!A1"/><Relationship Id="rId2" Type="http://schemas.openxmlformats.org/officeDocument/2006/relationships/image" Target="../media/image3.svg"/><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7" Type="http://schemas.openxmlformats.org/officeDocument/2006/relationships/image" Target="../media/image3.svg"/><Relationship Id="rId6" Type="http://schemas.openxmlformats.org/officeDocument/2006/relationships/image" Target="../media/image4.png"/><Relationship Id="rId5" Type="http://schemas.openxmlformats.org/officeDocument/2006/relationships/image" Target="../media/image12.png"/><Relationship Id="rId4" Type="http://schemas.openxmlformats.org/officeDocument/2006/relationships/hyperlink" Target="#'Formula Errors'!A1"/><Relationship Id="rId3" Type="http://schemas.openxmlformats.org/officeDocument/2006/relationships/hyperlink" Target="#'Conditional Functions'!A1"/><Relationship Id="rId2" Type="http://schemas.openxmlformats.org/officeDocument/2006/relationships/image" Target="../media/image2.svg"/><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8" Type="http://schemas.openxmlformats.org/officeDocument/2006/relationships/image" Target="../media/image3.svg"/><Relationship Id="rId7" Type="http://schemas.openxmlformats.org/officeDocument/2006/relationships/image" Target="../media/image4.png"/><Relationship Id="rId6" Type="http://schemas.openxmlformats.org/officeDocument/2006/relationships/image" Target="../media/image7.svg"/><Relationship Id="rId5" Type="http://schemas.openxmlformats.org/officeDocument/2006/relationships/image" Target="../media/image11.png"/><Relationship Id="rId4" Type="http://schemas.openxmlformats.org/officeDocument/2006/relationships/hyperlink" Target="#'Learn more'!A1"/><Relationship Id="rId3" Type="http://schemas.openxmlformats.org/officeDocument/2006/relationships/hyperlink" Target="#'Function Wizard'!A1"/><Relationship Id="rId2" Type="http://schemas.openxmlformats.org/officeDocument/2006/relationships/image" Target="../media/image14.png"/><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9" Type="http://schemas.openxmlformats.org/officeDocument/2006/relationships/image" Target="../media/image3.svg"/><Relationship Id="rId8" Type="http://schemas.openxmlformats.org/officeDocument/2006/relationships/image" Target="../media/image4.png"/><Relationship Id="rId7" Type="http://schemas.openxmlformats.org/officeDocument/2006/relationships/image" Target="../media/image2.svg"/><Relationship Id="rId6" Type="http://schemas.openxmlformats.org/officeDocument/2006/relationships/image" Target="../media/image3.png"/><Relationship Id="rId5" Type="http://schemas.openxmlformats.org/officeDocument/2006/relationships/image" Target="../media/image1.svg"/><Relationship Id="rId4" Type="http://schemas.openxmlformats.org/officeDocument/2006/relationships/image" Target="../media/image2.png"/><Relationship Id="rId3" Type="http://schemas.openxmlformats.org/officeDocument/2006/relationships/hyperlink" Target="#Start!A1"/><Relationship Id="rId2" Type="http://schemas.openxmlformats.org/officeDocument/2006/relationships/hyperlink" Target="#'Introduction to Functions'!A1"/><Relationship Id="rId1" Type="http://schemas.openxmlformats.org/officeDocument/2006/relationships/hyperlink" Target="#Basics!A60"/></Relationships>
</file>

<file path=xl/drawings/_rels/drawing3.xml.rels><?xml version="1.0" encoding="UTF-8" standalone="yes"?>
<Relationships xmlns="http://schemas.openxmlformats.org/package/2006/relationships"><Relationship Id="rId9" Type="http://schemas.openxmlformats.org/officeDocument/2006/relationships/hyperlink" Target="#'Introduction to Functions'!A63"/><Relationship Id="rId8" Type="http://schemas.openxmlformats.org/officeDocument/2006/relationships/image" Target="../media/image7.png"/><Relationship Id="rId7" Type="http://schemas.openxmlformats.org/officeDocument/2006/relationships/image" Target="../media/image1.svg"/><Relationship Id="rId6" Type="http://schemas.openxmlformats.org/officeDocument/2006/relationships/image" Target="../media/image2.png"/><Relationship Id="rId5" Type="http://schemas.openxmlformats.org/officeDocument/2006/relationships/image" Target="../media/image2.svg"/><Relationship Id="rId4" Type="http://schemas.openxmlformats.org/officeDocument/2006/relationships/image" Target="../media/image3.png"/><Relationship Id="rId3" Type="http://schemas.openxmlformats.org/officeDocument/2006/relationships/image" Target="../media/image6.png"/><Relationship Id="rId2" Type="http://schemas.openxmlformats.org/officeDocument/2006/relationships/image" Target="../media/image4.svg"/><Relationship Id="rId10" Type="http://schemas.openxmlformats.org/officeDocument/2006/relationships/hyperlink" Target="#AVERAGE!A1"/><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6" Type="http://schemas.openxmlformats.org/officeDocument/2006/relationships/image" Target="../media/image2.svg"/><Relationship Id="rId5" Type="http://schemas.openxmlformats.org/officeDocument/2006/relationships/image" Target="../media/image3.png"/><Relationship Id="rId4" Type="http://schemas.openxmlformats.org/officeDocument/2006/relationships/hyperlink" Target="#'MIN &amp; MAX'!A1"/><Relationship Id="rId3" Type="http://schemas.openxmlformats.org/officeDocument/2006/relationships/hyperlink" Target="#'Introduction to Functions'!A1"/><Relationship Id="rId2" Type="http://schemas.openxmlformats.org/officeDocument/2006/relationships/image" Target="../media/image1.sv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4" Type="http://schemas.openxmlformats.org/officeDocument/2006/relationships/hyperlink" Target="#'Date &amp; Time'!A1"/><Relationship Id="rId3" Type="http://schemas.openxmlformats.org/officeDocument/2006/relationships/hyperlink" Target="#AVERAGE!A1"/><Relationship Id="rId2" Type="http://schemas.openxmlformats.org/officeDocument/2006/relationships/image" Target="../media/image3.sv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6" Type="http://schemas.openxmlformats.org/officeDocument/2006/relationships/image" Target="../media/image4.svg"/><Relationship Id="rId5" Type="http://schemas.openxmlformats.org/officeDocument/2006/relationships/image" Target="../media/image5.png"/><Relationship Id="rId4" Type="http://schemas.openxmlformats.org/officeDocument/2006/relationships/hyperlink" Target="#'Joining text and numbers'!A1"/><Relationship Id="rId3" Type="http://schemas.openxmlformats.org/officeDocument/2006/relationships/hyperlink" Target="#'MIN &amp; MAX'!A1"/><Relationship Id="rId2" Type="http://schemas.openxmlformats.org/officeDocument/2006/relationships/image" Target="../media/image3.sv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7" Type="http://schemas.openxmlformats.org/officeDocument/2006/relationships/image" Target="../media/image2.svg"/><Relationship Id="rId6" Type="http://schemas.openxmlformats.org/officeDocument/2006/relationships/image" Target="../media/image3.png"/><Relationship Id="rId5" Type="http://schemas.openxmlformats.org/officeDocument/2006/relationships/hyperlink" Target="#'Joining text and numbers'!A60"/><Relationship Id="rId4" Type="http://schemas.openxmlformats.org/officeDocument/2006/relationships/image" Target="../media/image5.svg"/><Relationship Id="rId3" Type="http://schemas.openxmlformats.org/officeDocument/2006/relationships/image" Target="../media/image8.png"/><Relationship Id="rId2" Type="http://schemas.openxmlformats.org/officeDocument/2006/relationships/hyperlink" Target="#'IF statements'!A1"/><Relationship Id="rId1" Type="http://schemas.openxmlformats.org/officeDocument/2006/relationships/hyperlink" Target="#'Date &amp; Time'!A1"/></Relationships>
</file>

<file path=xl/drawings/_rels/drawing8.xml.rels><?xml version="1.0" encoding="UTF-8" standalone="yes"?>
<Relationships xmlns="http://schemas.openxmlformats.org/package/2006/relationships"><Relationship Id="rId9" Type="http://schemas.openxmlformats.org/officeDocument/2006/relationships/hyperlink" Target="#'IF statements'!A60"/><Relationship Id="rId8" Type="http://schemas.openxmlformats.org/officeDocument/2006/relationships/image" Target="../media/image3.svg"/><Relationship Id="rId7" Type="http://schemas.openxmlformats.org/officeDocument/2006/relationships/image" Target="../media/image4.png"/><Relationship Id="rId6" Type="http://schemas.openxmlformats.org/officeDocument/2006/relationships/hyperlink" Target="https://support.office.com/en-us/article/Define-and-use-names-in-formulas-4D0F13AC-53B7-422E-AFD2-ABD7FF379C64" TargetMode="External"/><Relationship Id="rId5" Type="http://schemas.openxmlformats.org/officeDocument/2006/relationships/image" Target="../media/image6.svg"/><Relationship Id="rId4" Type="http://schemas.openxmlformats.org/officeDocument/2006/relationships/image" Target="../media/image9.png"/><Relationship Id="rId3" Type="http://schemas.openxmlformats.org/officeDocument/2006/relationships/image" Target="../media/image4.svg"/><Relationship Id="rId2" Type="http://schemas.openxmlformats.org/officeDocument/2006/relationships/image" Target="../media/image5.png"/><Relationship Id="rId11" Type="http://schemas.openxmlformats.org/officeDocument/2006/relationships/image" Target="../media/image10.png"/><Relationship Id="rId10" Type="http://schemas.openxmlformats.org/officeDocument/2006/relationships/hyperlink" Target="#'Using text and numbers'!A1"/><Relationship Id="rId1" Type="http://schemas.openxmlformats.org/officeDocument/2006/relationships/hyperlink" Target="#VLOOKUP!A1"/></Relationships>
</file>

<file path=xl/drawings/_rels/drawing9.xml.rels><?xml version="1.0" encoding="UTF-8" standalone="yes"?>
<Relationships xmlns="http://schemas.openxmlformats.org/package/2006/relationships"><Relationship Id="rId6" Type="http://schemas.openxmlformats.org/officeDocument/2006/relationships/image" Target="../media/image4.svg"/><Relationship Id="rId5" Type="http://schemas.openxmlformats.org/officeDocument/2006/relationships/image" Target="../media/image5.png"/><Relationship Id="rId4" Type="http://schemas.openxmlformats.org/officeDocument/2006/relationships/hyperlink" Target="#'IF statements'!A1"/><Relationship Id="rId3" Type="http://schemas.openxmlformats.org/officeDocument/2006/relationships/image" Target="../media/image7.svg"/><Relationship Id="rId2" Type="http://schemas.openxmlformats.org/officeDocument/2006/relationships/image" Target="../media/image11.png"/><Relationship Id="rId1" Type="http://schemas.openxmlformats.org/officeDocument/2006/relationships/hyperlink" Target="#'Conditional Functions'!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xdr:cNvPicPr>
          <a:picLocks noChangeAspect="1"/>
        </xdr:cNvPicPr>
      </xdr:nvPicPr>
      <xdr:blipFill>
        <a:blip r:embed="rId1"/>
        <a:stretch>
          <a:fillRect/>
        </a:stretch>
      </xdr:blipFill>
      <xdr:spPr>
        <a:xfrm>
          <a:off x="161925" y="4290695"/>
          <a:ext cx="1878965" cy="996950"/>
        </a:xfrm>
        <a:prstGeom prst="rect">
          <a:avLst/>
        </a:prstGeom>
      </xdr:spPr>
    </xdr:pic>
    <xdr:clientData/>
  </xdr:twoCellAnchor>
  <xdr:twoCellAnchor editAs="absolute">
    <xdr:from>
      <xdr:col>0</xdr:col>
      <xdr:colOff>7258050</xdr:colOff>
      <xdr:row>3</xdr:row>
      <xdr:rowOff>2693988</xdr:rowOff>
    </xdr:from>
    <xdr:to>
      <xdr:col>0</xdr:col>
      <xdr:colOff>8428482</xdr:colOff>
      <xdr:row>3</xdr:row>
      <xdr:rowOff>3208338</xdr:rowOff>
    </xdr:to>
    <xdr:sp>
      <xdr:nvSpPr>
        <xdr:cNvPr id="3" name="Next Button" descr="Hyperlinked button shape to navigate to the next step">
          <a:hlinkClick xmlns:r="http://schemas.openxmlformats.org/officeDocument/2006/relationships" r:id="rId2"/>
        </xdr:cNvPr>
        <xdr:cNvSpPr/>
      </xdr:nvSpPr>
      <xdr:spPr>
        <a:xfrm>
          <a:off x="7258050" y="4779645"/>
          <a:ext cx="1170305"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anose="020B0502040204020203"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12</xdr:col>
      <xdr:colOff>79528</xdr:colOff>
      <xdr:row>92</xdr:row>
      <xdr:rowOff>38101</xdr:rowOff>
    </xdr:from>
    <xdr:to>
      <xdr:col>20</xdr:col>
      <xdr:colOff>164645</xdr:colOff>
      <xdr:row>95</xdr:row>
      <xdr:rowOff>22201</xdr:rowOff>
    </xdr:to>
    <xdr:sp>
      <xdr:nvSpPr>
        <xdr:cNvPr id="8" name="Step" descr="Type =SUM(D4:D7), and then press enter. When you're done, you'll see the result of 170"/>
        <xdr:cNvSpPr txBox="1"/>
      </xdr:nvSpPr>
      <xdr:spPr>
        <a:xfrm>
          <a:off x="16578580" y="17487900"/>
          <a:ext cx="5845810" cy="554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xdr:cNvGrpSpPr/>
      </xdr:nvGrpSpPr>
      <xdr:grpSpPr>
        <a:xfrm>
          <a:off x="23027640" y="14427200"/>
          <a:ext cx="3952875" cy="1734820"/>
          <a:chOff x="6778625" y="15514765"/>
          <a:chExt cx="3432175" cy="1776285"/>
        </a:xfrm>
      </xdr:grpSpPr>
      <xdr:sp>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xdr:cNvPicPr>
            <a:picLocks noChangeAspect="1"/>
          </xdr:cNvPicPr>
        </xdr:nvPicPr>
        <xdr:blipFill>
          <a:blip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xdr:nvSpPr>
          <xdr:cNvPr id="94" name="Freeform: Shape 93" descr="Arrrow"/>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1" fmla="*/ 279015 w 279015"/>
              <a:gd name="connsiteY0-2" fmla="*/ 32141 h 1310271"/>
              <a:gd name="connsiteX1-3" fmla="*/ 152422 w 279015"/>
              <a:gd name="connsiteY1-4" fmla="*/ 244286 h 1310271"/>
              <a:gd name="connsiteX2-5" fmla="*/ 211667 w 279015"/>
              <a:gd name="connsiteY2-6" fmla="*/ 1215550 h 1310271"/>
              <a:gd name="connsiteX3-7" fmla="*/ 0 w 279015"/>
              <a:gd name="connsiteY3-8" fmla="*/ 1273278 h 1310271"/>
              <a:gd name="connsiteX4-9" fmla="*/ 0 w 279015"/>
              <a:gd name="connsiteY4-10" fmla="*/ 1273278 h 1310271"/>
              <a:gd name="connsiteX0-11" fmla="*/ 279015 w 279015"/>
              <a:gd name="connsiteY0-12" fmla="*/ 2960 h 1281090"/>
              <a:gd name="connsiteX1-13" fmla="*/ 152422 w 279015"/>
              <a:gd name="connsiteY1-14" fmla="*/ 215105 h 1281090"/>
              <a:gd name="connsiteX2-15" fmla="*/ 211667 w 279015"/>
              <a:gd name="connsiteY2-16" fmla="*/ 1186369 h 1281090"/>
              <a:gd name="connsiteX3-17" fmla="*/ 0 w 279015"/>
              <a:gd name="connsiteY3-18" fmla="*/ 1244097 h 1281090"/>
              <a:gd name="connsiteX4-19" fmla="*/ 0 w 279015"/>
              <a:gd name="connsiteY4-20" fmla="*/ 1244097 h 1281090"/>
            </a:gdLst>
            <a:ahLst/>
            <a:cxnLst>
              <a:cxn ang="0">
                <a:pos x="connsiteX0-1" y="connsiteY0-2"/>
              </a:cxn>
              <a:cxn ang="0">
                <a:pos x="connsiteX1-3" y="connsiteY1-4"/>
              </a:cxn>
              <a:cxn ang="0">
                <a:pos x="connsiteX2-5" y="connsiteY2-6"/>
              </a:cxn>
              <a:cxn ang="0">
                <a:pos x="connsiteX3-7" y="connsiteY3-8"/>
              </a:cxn>
              <a:cxn ang="0">
                <a:pos x="connsiteX4-9" y="connsiteY4-10"/>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45</xdr:row>
      <xdr:rowOff>0</xdr:rowOff>
    </xdr:to>
    <xdr:sp>
      <xdr:nvSpPr>
        <xdr:cNvPr id="168" name="Background" descr="Background"/>
        <xdr:cNvSpPr/>
      </xdr:nvSpPr>
      <xdr:spPr>
        <a:xfrm>
          <a:off x="342900" y="352425"/>
          <a:ext cx="5919470" cy="8664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xdr:nvCxnSpPr>
        <xdr:cNvPr id="169" name="Bottom line" descr="Decorative line"/>
        <xdr:cNvCxnSpPr/>
      </xdr:nvCxnSpPr>
      <xdr:spPr>
        <a:xfrm>
          <a:off x="547370" y="1019175"/>
          <a:ext cx="54336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xdr:nvSpPr>
        <xdr:cNvPr id="170" name="Step" descr="Conditional functions - SUMIF&#10;"/>
        <xdr:cNvSpPr txBox="1"/>
      </xdr:nvSpPr>
      <xdr:spPr>
        <a:xfrm>
          <a:off x="547370" y="447675"/>
          <a:ext cx="543687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Conditional functions - SUMIF</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endParaRP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xdr:nvCxnSpPr>
        <xdr:cNvPr id="171" name="Bottom line" descr="Decorative line"/>
        <xdr:cNvCxnSpPr/>
      </xdr:nvCxnSpPr>
      <xdr:spPr>
        <a:xfrm>
          <a:off x="547370" y="8301355"/>
          <a:ext cx="54336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xdr:cNvSpPr txBox="1"/>
      </xdr:nvSpPr>
      <xdr:spPr>
        <a:xfrm>
          <a:off x="571500" y="1009650"/>
          <a:ext cx="5485765" cy="249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xdr:cNvGrpSpPr/>
      </xdr:nvGrpSpPr>
      <xdr:grpSpPr>
        <a:xfrm>
          <a:off x="571500" y="1771650"/>
          <a:ext cx="5414645" cy="595630"/>
          <a:chOff x="619125" y="1771650"/>
          <a:chExt cx="5220101" cy="596207"/>
        </a:xfrm>
      </xdr:grpSpPr>
      <xdr:sp>
        <xdr:nvSpPr>
          <xdr:cNvPr id="174" name="txt_Step" descr="SUMIF lets you sum in one range based on a specifc criteria you look for in another range, like how many Apples you have. Select cell D17 and type =SUMIF(C3:C14,C17,D3:D14). SUMIF is structured like this:&#10;"/>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is structured like this: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175" name="shp_Step" descr="1"/>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endParaRPr lang="en-US" sz="1600">
              <a:latin typeface="Segoe UI Semibold" panose="020B0702040204020203" pitchFamily="34" charset="0"/>
              <a:cs typeface="Segoe UI Semibold" panose="020B0702040204020203" pitchFamily="34" charset="0"/>
            </a:endParaRP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xdr:nvSpPr>
        <xdr:cNvPr id="176" name="NextButton" descr="Advance to the next sheet">
          <a:hlinkClick xmlns:r="http://schemas.openxmlformats.org/officeDocument/2006/relationships" r:id="rId3"/>
        </xdr:cNvPr>
        <xdr:cNvSpPr/>
      </xdr:nvSpPr>
      <xdr:spPr>
        <a:xfrm>
          <a:off x="4776470" y="8431530"/>
          <a:ext cx="1143635" cy="33210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xdr:cNvGrpSpPr/>
      </xdr:nvGrpSpPr>
      <xdr:grpSpPr>
        <a:xfrm>
          <a:off x="571500" y="4610100"/>
          <a:ext cx="5414645" cy="595630"/>
          <a:chOff x="619125" y="4610100"/>
          <a:chExt cx="5220101" cy="596207"/>
        </a:xfrm>
      </xdr:grpSpPr>
      <xdr:sp>
        <xdr:nvSpPr>
          <xdr:cNvPr id="200" name="txt_Step" descr="SUMIFS is the same as SUMIF, but it lets you use multiple criteria. So in this example, you can look for Fruit and Type, instead of just by Fruit. Select cell H17 and type =SUMIFS(H3:H14,F3:F14,F17,G3:G14,G17). SUMIFS is structured like this:&#10;&#10;&#10;"/>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is structured like this: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201" name="shp_Step" descr="2"/>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endParaRPr lang="en-US" sz="1600">
              <a:latin typeface="Segoe UI Semibold" panose="020B0702040204020203" pitchFamily="34" charset="0"/>
              <a:cs typeface="Segoe UI Semibold" panose="020B0702040204020203" pitchFamily="34" charset="0"/>
            </a:endParaRPr>
          </a:p>
        </xdr:txBody>
      </xdr:sp>
    </xdr:grpSp>
    <xdr:clientData/>
  </xdr:twoCellAnchor>
  <xdr:twoCellAnchor editAs="absolute">
    <xdr:from>
      <xdr:col>0</xdr:col>
      <xdr:colOff>361949</xdr:colOff>
      <xdr:row>111</xdr:row>
      <xdr:rowOff>114300</xdr:rowOff>
    </xdr:from>
    <xdr:to>
      <xdr:col>1</xdr:col>
      <xdr:colOff>5238749</xdr:colOff>
      <xdr:row>130</xdr:row>
      <xdr:rowOff>129737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xdr:cNvGrpSpPr/>
      </xdr:nvGrpSpPr>
      <xdr:grpSpPr>
        <a:xfrm>
          <a:off x="361315" y="21069300"/>
          <a:ext cx="5909945" cy="3431540"/>
          <a:chOff x="347872" y="13364013"/>
          <a:chExt cx="5695950" cy="3673037"/>
        </a:xfrm>
      </xdr:grpSpPr>
      <xdr:sp>
        <xdr:nvSpPr>
          <xdr:cNvPr id="203" name="Rectangle 202" descr="Background"/>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xdr:nvCxnSpPr>
          <xdr:cNvPr id="204" name="Straight Connector 203" descr="Decorative line"/>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205" name="Straight Connector 204" descr="Decorative line"/>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206" name="Step" descr="SUMIF with a value argument&#10;"/>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anose="020B0502040204020203" pitchFamily="34" charset="0"/>
              <a:cs typeface="Segoe UI Light" panose="020B0502040204020203" pitchFamily="34" charset="0"/>
            </a:endParaRPr>
          </a:p>
        </xdr:txBody>
      </xdr:sp>
      <xdr:sp>
        <xdr:nvSpPr>
          <xdr:cNvPr id="207" name="Step" descr="Here's an example of the SUMIF function using greater than to find all values greater than a given amount:&#10;&#10;"/>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endParaRPr>
          </a:p>
        </xdr:txBody>
      </xdr:sp>
      <xdr:sp>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4"/>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endParaRPr>
          </a:p>
        </xdr:txBody>
      </xdr:sp>
      <xdr:sp>
        <xdr:nvSpPr>
          <xdr:cNvPr id="209" name="TextBox 100" descr="=SUMIF(D118:D122,&quot;&gt;=50&quot;)&#10;&#10;&#10;"/>
          <xdr:cNvSpPr txBox="1"/>
        </xdr:nvSpPr>
        <xdr:spPr>
          <a:xfrm>
            <a:off x="541774" y="15649276"/>
            <a:ext cx="3577998"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endParaRPr lang="en-US" sz="2000">
              <a:effectLst/>
              <a:latin typeface="Courier New" panose="02070309020205020404" pitchFamily="49" charset="0"/>
              <a:ea typeface="Times New Roman" panose="02020603050405020304" pitchFamily="18" charset="0"/>
              <a:cs typeface="Courier New" panose="02070309020205020404" pitchFamily="49" charset="0"/>
            </a:endParaRP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xdr:nvSpPr>
          <xdr:cNvPr id="210" name="Left Brace 209"/>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11" name="Text Box 2" descr="Sum up some values based on this criterion:&#10;"/>
          <xdr:cNvSpPr txBox="1">
            <a:spLocks noChangeArrowheads="1"/>
          </xdr:cNvSpPr>
        </xdr:nvSpPr>
        <xdr:spPr>
          <a:xfrm>
            <a:off x="521615" y="14670791"/>
            <a:ext cx="977785" cy="851656"/>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212" name="Left Brace 211"/>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13" name="Text Box 2" descr="....Look through these cells...&#10; &#10;"/>
          <xdr:cNvSpPr txBox="1">
            <a:spLocks noChangeArrowheads="1"/>
          </xdr:cNvSpPr>
        </xdr:nvSpPr>
        <xdr:spPr>
          <a:xfrm>
            <a:off x="1711460" y="14671077"/>
            <a:ext cx="1102580" cy="851657"/>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214" name="Left Brace 213"/>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15" name="Text Box 2" descr="...and if the value is greater than 50, sum it up&#10; &#10;"/>
          <xdr:cNvSpPr txBox="1">
            <a:spLocks noChangeArrowheads="1"/>
          </xdr:cNvSpPr>
        </xdr:nvSpPr>
        <xdr:spPr>
          <a:xfrm>
            <a:off x="3021100" y="14671077"/>
            <a:ext cx="976295" cy="851657"/>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xdr:cNvGrpSpPr/>
      </xdr:nvGrpSpPr>
      <xdr:grpSpPr>
        <a:xfrm>
          <a:off x="10818495" y="3964940"/>
          <a:ext cx="5093970" cy="998855"/>
          <a:chOff x="9434126" y="7174892"/>
          <a:chExt cx="4148524" cy="998981"/>
        </a:xfrm>
      </xdr:grpSpPr>
      <xdr:grpSp>
        <xdr:nvGrpSpPr>
          <xdr:cNvPr id="217" name="Group 216"/>
          <xdr:cNvGrpSpPr/>
        </xdr:nvGrpSpPr>
        <xdr:grpSpPr>
          <a:xfrm>
            <a:off x="9434126" y="7219374"/>
            <a:ext cx="4148524" cy="954499"/>
            <a:chOff x="10339001" y="7219374"/>
            <a:chExt cx="4148524" cy="954499"/>
          </a:xfrm>
        </xdr:grpSpPr>
        <xdr:grpSp>
          <xdr:nvGrpSpPr>
            <xdr:cNvPr id="219" name="EXPERT TIP" descr="EXPERT TIP"/>
            <xdr:cNvGrpSpPr/>
          </xdr:nvGrpSpPr>
          <xdr:grpSpPr>
            <a:xfrm>
              <a:off x="11734800" y="7219950"/>
              <a:ext cx="2752725" cy="953923"/>
              <a:chOff x="8448675" y="2143125"/>
              <a:chExt cx="2419160" cy="948102"/>
            </a:xfrm>
          </xdr:grpSpPr>
          <xdr:pic>
            <xdr:nvPicPr>
              <xdr:cNvPr id="221" name="Graphic 2" descr="Owl"/>
              <xdr:cNvPicPr>
                <a:picLocks noChangeAspect="1"/>
              </xdr:cNvPicPr>
            </xdr:nvPicPr>
            <xdr:blipFill>
              <a:blip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448675" y="2170284"/>
                <a:ext cx="444647" cy="444647"/>
              </a:xfrm>
              <a:prstGeom prst="rect">
                <a:avLst/>
              </a:prstGeom>
            </xdr:spPr>
          </xdr:pic>
          <xdr:sp>
            <xdr:nvSpPr>
              <xdr:cNvPr id="222" name="Step" descr="EXPERT TIP&#10;Each one of the Fruit and Type cells has a drop-down list where you can select different fruits. Try it, and watch the formulas automatically update.&#10;"/>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lvl="0">
                  <a:defRPr/>
                </a:pPr>
                <a:r>
                  <a:rPr lang="en-US" sz="1100" kern="0">
                    <a:solidFill>
                      <a:schemeClr val="bg2">
                        <a:lumMod val="25000"/>
                      </a:schemeClr>
                    </a:solidFill>
                    <a:ea typeface="Segoe UI" panose="020B0502040204020203" pitchFamily="34" charset="0"/>
                    <a:cs typeface="Segoe UI Light" panose="020B0502040204020203" pitchFamily="34" charset="0"/>
                  </a:rPr>
                  <a:t>Each one of the Fruit and Type cells has a drop-down list where you can select different fruits. Try it, and watch the formulas automatically update.</a:t>
                </a:r>
                <a:endParaRPr lang="en-US" sz="1100" kern="0">
                  <a:solidFill>
                    <a:schemeClr val="bg2">
                      <a:lumMod val="25000"/>
                    </a:schemeClr>
                  </a:solidFill>
                  <a:ea typeface="Segoe UI" panose="020B0502040204020203" pitchFamily="34" charset="0"/>
                  <a:cs typeface="Segoe UI Light" panose="020B0502040204020203" pitchFamily="34" charset="0"/>
                </a:endParaRPr>
              </a:p>
            </xdr:txBody>
          </xdr:sp>
        </xdr:grpSp>
        <xdr:sp>
          <xdr:nvSpPr>
            <xdr:cNvPr id="220" name="Freeform: Shape 219"/>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xdr:nvSpPr>
          <xdr:cNvPr id="218" name="Freeform: Shape 217"/>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xdr:cNvGrpSpPr/>
      </xdr:nvGrpSpPr>
      <xdr:grpSpPr>
        <a:xfrm>
          <a:off x="1233170" y="2590800"/>
          <a:ext cx="4237990" cy="1924050"/>
          <a:chOff x="3048000" y="4524375"/>
          <a:chExt cx="4238624" cy="1924050"/>
        </a:xfrm>
      </xdr:grpSpPr>
      <xdr:sp>
        <xdr:nvSpPr>
          <xdr:cNvPr id="224" name="txt_Formula" descr="=SUMIF(C3:C14,C17,D3:D4)&#10;"/>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xdr:cNvGrpSpPr/>
        </xdr:nvGrpSpPr>
        <xdr:grpSpPr>
          <a:xfrm>
            <a:off x="3876675" y="4524375"/>
            <a:ext cx="1352550" cy="861227"/>
            <a:chOff x="3876675" y="4524375"/>
            <a:chExt cx="1352550" cy="861227"/>
          </a:xfrm>
        </xdr:grpSpPr>
        <xdr:sp>
          <xdr:nvSpPr>
            <xdr:cNvPr id="232" name="FormulaBraceUppe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33" name="txt_FormulaCalloutUpper" descr="What range do you want to look at?&#10;&#10;"/>
            <xdr:cNvSpPr txBox="1">
              <a:spLocks noChangeArrowheads="1"/>
            </xdr:cNvSpPr>
          </xdr:nvSpPr>
          <xdr:spPr>
            <a:xfrm>
              <a:off x="3876675" y="4524375"/>
              <a:ext cx="1352550" cy="499123"/>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26" name="Group 225"/>
          <xdr:cNvGrpSpPr/>
        </xdr:nvGrpSpPr>
        <xdr:grpSpPr>
          <a:xfrm>
            <a:off x="5353049" y="4524375"/>
            <a:ext cx="1933575" cy="861227"/>
            <a:chOff x="5353049" y="4524375"/>
            <a:chExt cx="1933575" cy="861227"/>
          </a:xfrm>
        </xdr:grpSpPr>
        <xdr:sp>
          <xdr:nvSpPr>
            <xdr:cNvPr id="230" name="FormulaBraceUppe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31" name="txt_FormulaCalloutUpper" descr="For each match found, what range do you want to sum in?&#10;&#10;"/>
            <xdr:cNvSpPr txBox="1">
              <a:spLocks noChangeArrowheads="1"/>
            </xdr:cNvSpPr>
          </xdr:nvSpPr>
          <xdr:spPr>
            <a:xfrm>
              <a:off x="5353049" y="4524375"/>
              <a:ext cx="1933575" cy="499123"/>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27" name="Group 226"/>
          <xdr:cNvGrpSpPr/>
        </xdr:nvGrpSpPr>
        <xdr:grpSpPr>
          <a:xfrm>
            <a:off x="4486275" y="5610223"/>
            <a:ext cx="1838325" cy="838202"/>
            <a:chOff x="4486275" y="5610223"/>
            <a:chExt cx="1838325" cy="838202"/>
          </a:xfrm>
        </xdr:grpSpPr>
        <xdr:sp>
          <xdr:nvSpPr>
            <xdr:cNvPr id="228" name="FormulaBraceLowe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marL="0" indent="0"/>
              <a:endParaRPr lang="en-US" sz="1100">
                <a:solidFill>
                  <a:schemeClr val="tx1"/>
                </a:solidFill>
                <a:latin typeface="+mn-lt"/>
                <a:ea typeface="+mn-ea"/>
                <a:cs typeface="+mn-cs"/>
              </a:endParaRPr>
            </a:p>
          </xdr:txBody>
        </xdr:sp>
        <xdr:sp>
          <xdr:nvSpPr>
            <xdr:cNvPr id="229" name="txt_FormulaCalloutLower" descr="What value (text or number) do you want to look for?&#10;&#10;"/>
            <xdr:cNvSpPr txBox="1">
              <a:spLocks noChangeArrowheads="1"/>
            </xdr:cNvSpPr>
          </xdr:nvSpPr>
          <xdr:spPr>
            <a:xfrm>
              <a:off x="4486275" y="5962650"/>
              <a:ext cx="1838325" cy="485775"/>
            </a:xfrm>
            <a:prstGeom prst="rect">
              <a:avLst/>
            </a:prstGeom>
            <a:solidFill>
              <a:srgbClr val="E2F0D9"/>
            </a:solidFill>
            <a:ln w="9525">
              <a:noFill/>
              <a:miter lim="800000"/>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xdr:cNvGrpSpPr/>
      </xdr:nvGrpSpPr>
      <xdr:grpSpPr>
        <a:xfrm>
          <a:off x="371475" y="5534025"/>
          <a:ext cx="5824220" cy="2641600"/>
          <a:chOff x="3048000" y="2390775"/>
          <a:chExt cx="5762625" cy="2766074"/>
        </a:xfrm>
      </xdr:grpSpPr>
      <xdr:sp>
        <xdr:nvSpPr>
          <xdr:cNvPr id="235" name="FormulaBraceLowe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marL="0" indent="0"/>
            <a:endParaRPr lang="en-US" sz="1100">
              <a:solidFill>
                <a:schemeClr val="tx1"/>
              </a:solidFill>
              <a:latin typeface="+mn-lt"/>
              <a:ea typeface="+mn-ea"/>
              <a:cs typeface="+mn-cs"/>
            </a:endParaRPr>
          </a:p>
        </xdr:txBody>
      </xdr:sp>
      <xdr:sp>
        <xdr:nvSpPr>
          <xdr:cNvPr id="236" name="FormulaBraceLowe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marL="0" indent="0"/>
            <a:endParaRPr lang="en-US" sz="1100">
              <a:solidFill>
                <a:schemeClr val="tx1"/>
              </a:solidFill>
              <a:latin typeface="+mn-lt"/>
              <a:ea typeface="+mn-ea"/>
              <a:cs typeface="+mn-cs"/>
            </a:endParaRPr>
          </a:p>
        </xdr:txBody>
      </xdr:sp>
      <xdr:sp>
        <xdr:nvSpPr>
          <xdr:cNvPr id="237" name="FormulaBraceUppe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38" name="FormulaBraceUppe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39" name="FormulaBraceUppe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40" name="txt_Formula" descr="=SUMIFS(H3:H14,F3:F14,F17,G3:G14,G17)&#10;&#10;"/>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xdr:nvSpPr>
          <xdr:cNvPr id="241" name="txt_FormulaCalloutUpper" descr="What range do you want to sum?&#10;&#10;"/>
          <xdr:cNvSpPr txBox="1">
            <a:spLocks noChangeArrowheads="1"/>
          </xdr:cNvSpPr>
        </xdr:nvSpPr>
        <xdr:spPr>
          <a:xfrm>
            <a:off x="4229100" y="2390775"/>
            <a:ext cx="973138" cy="899174"/>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242" name="txt_FormulaCalloutUpper" descr="This is the criteria for the first match&#10;&#10;"/>
          <xdr:cNvSpPr txBox="1">
            <a:spLocks noChangeArrowheads="1"/>
          </xdr:cNvSpPr>
        </xdr:nvSpPr>
        <xdr:spPr>
          <a:xfrm>
            <a:off x="6221707" y="2390775"/>
            <a:ext cx="973138" cy="899174"/>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243" name="txt_FormulaCalloutUpper" descr="This is the criteria for the second match&#10;"/>
          <xdr:cNvSpPr txBox="1">
            <a:spLocks noChangeArrowheads="1"/>
          </xdr:cNvSpPr>
        </xdr:nvSpPr>
        <xdr:spPr>
          <a:xfrm>
            <a:off x="7820025" y="2390775"/>
            <a:ext cx="973138" cy="899174"/>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244" name="txt_FormulaCalloutLower" descr="This is the first range to look in for matches&#10;&#10;"/>
          <xdr:cNvSpPr txBox="1">
            <a:spLocks noChangeArrowheads="1"/>
          </xdr:cNvSpPr>
        </xdr:nvSpPr>
        <xdr:spPr>
          <a:xfrm>
            <a:off x="5324475" y="4257675"/>
            <a:ext cx="973138" cy="899174"/>
          </a:xfrm>
          <a:prstGeom prst="rect">
            <a:avLst/>
          </a:prstGeom>
          <a:solidFill>
            <a:srgbClr val="E2F0D9"/>
          </a:solidFill>
          <a:ln w="9525">
            <a:noFill/>
            <a:miter lim="800000"/>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245" name="txt_FormulaCalloutLower" descr="This is the second range to look in for matches&#10;"/>
          <xdr:cNvSpPr txBox="1">
            <a:spLocks noChangeArrowheads="1"/>
          </xdr:cNvSpPr>
        </xdr:nvSpPr>
        <xdr:spPr>
          <a:xfrm>
            <a:off x="7019925" y="4257675"/>
            <a:ext cx="973138" cy="899174"/>
          </a:xfrm>
          <a:prstGeom prst="rect">
            <a:avLst/>
          </a:prstGeom>
          <a:solidFill>
            <a:srgbClr val="E2F0D9"/>
          </a:solidFill>
          <a:ln w="9525">
            <a:noFill/>
            <a:miter lim="800000"/>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581025</xdr:colOff>
      <xdr:row>41</xdr:row>
      <xdr:rowOff>133350</xdr:rowOff>
    </xdr:from>
    <xdr:to>
      <xdr:col>1</xdr:col>
      <xdr:colOff>2456367</xdr:colOff>
      <xdr:row>44</xdr:row>
      <xdr:rowOff>92774</xdr:rowOff>
    </xdr:to>
    <xdr:sp>
      <xdr:nvSpPr>
        <xdr:cNvPr id="246" name="More detail button" descr="Dive down for more detail">
          <a:hlinkClick xmlns:r="http://schemas.openxmlformats.org/officeDocument/2006/relationships" r:id="rId7"/>
        </xdr:cNvPr>
        <xdr:cNvSpPr/>
      </xdr:nvSpPr>
      <xdr:spPr>
        <a:xfrm>
          <a:off x="581025" y="8439150"/>
          <a:ext cx="2908300" cy="492760"/>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Dive down for more detail</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xdr:cNvGrpSpPr/>
      </xdr:nvGrpSpPr>
      <xdr:grpSpPr>
        <a:xfrm>
          <a:off x="361950" y="16598900"/>
          <a:ext cx="5919470" cy="4401820"/>
          <a:chOff x="171450" y="17059274"/>
          <a:chExt cx="5734050" cy="4352925"/>
        </a:xfrm>
      </xdr:grpSpPr>
      <xdr:sp>
        <xdr:nvSpPr>
          <xdr:cNvPr id="248" name="txt_TourBackground" descr="Background"/>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xdr:nvSpPr>
          <xdr:cNvPr id="249" name="txt_TourHeader" descr="More conditional functions"/>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More conditional functions</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endParaRPr>
          </a:p>
        </xdr:txBody>
      </xdr:sp>
      <xdr:cxnSp>
        <xdr:nvCxnSpPr>
          <xdr:cNvPr id="250" name="txt_TourLine1" descr="Decorative line"/>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251" name="txt_TourLine2" descr="Decorative line"/>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SUMIF 	=SUMIF(C92:C103,C106,E92:E103) </a:t>
            </a: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SUMIFS 	=SUMIFS(E92:E103,C92:C103,C106,D92:D103,D106) </a:t>
            </a: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AVERAGEIF 	=AVERAGEIF(C92:C103,C106,E92:E103) </a:t>
            </a: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AVERAGEIFS	=AVERAGEIFS(E92:E103,C92:C103,C106,D92:D92,D106)</a:t>
            </a: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COUNTIF 	=COUNTIF(C92:C103,C106)</a:t>
            </a: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COUNTIFS 	=COUNTIFS(C92:C103,C106,D92:D103,D106) </a:t>
            </a: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MAXIFS 	=MAXIFS(E92:E103,C92:C103,C106,D92:D103,D106)</a:t>
            </a: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xdr:nvSpPr>
        <xdr:cNvPr id="254" name="NextButton" descr="Advance to the next sheet">
          <a:hlinkClick xmlns:r="http://schemas.openxmlformats.org/officeDocument/2006/relationships" r:id="rId3"/>
        </xdr:cNvPr>
        <xdr:cNvSpPr/>
      </xdr:nvSpPr>
      <xdr:spPr>
        <a:xfrm>
          <a:off x="4707890" y="20526375"/>
          <a:ext cx="1275080" cy="3098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xdr:nvSpPr>
        <xdr:cNvPr id="255" name="Background" descr="Background"/>
        <xdr:cNvSpPr/>
      </xdr:nvSpPr>
      <xdr:spPr>
        <a:xfrm>
          <a:off x="361950" y="9150350"/>
          <a:ext cx="5919470" cy="736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xdr:nvCxnSpPr>
        <xdr:cNvPr id="256" name="Bottom line" descr="Decorative line"/>
        <xdr:cNvCxnSpPr/>
      </xdr:nvCxnSpPr>
      <xdr:spPr>
        <a:xfrm>
          <a:off x="547370" y="9766300"/>
          <a:ext cx="54336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xdr:nvSpPr>
        <xdr:cNvPr id="257" name="Step" descr="Conditional functions - COUNTIF&#10;"/>
        <xdr:cNvSpPr txBox="1"/>
      </xdr:nvSpPr>
      <xdr:spPr>
        <a:xfrm>
          <a:off x="547370" y="9232900"/>
          <a:ext cx="5436870" cy="460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Conditional functions - COUNTIF</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endParaRPr>
        </a:p>
      </xdr:txBody>
    </xdr:sp>
    <xdr:clientData/>
  </xdr:twoCellAnchor>
  <xdr:twoCellAnchor editAs="absolute">
    <xdr:from>
      <xdr:col>0</xdr:col>
      <xdr:colOff>547701</xdr:colOff>
      <xdr:row>82</xdr:row>
      <xdr:rowOff>87842</xdr:rowOff>
    </xdr:from>
    <xdr:to>
      <xdr:col>1</xdr:col>
      <xdr:colOff>4948224</xdr:colOff>
      <xdr:row>82</xdr:row>
      <xdr:rowOff>87842</xdr:rowOff>
    </xdr:to>
    <xdr:cxnSp>
      <xdr:nvCxnSpPr>
        <xdr:cNvPr id="258" name="Bottom line" descr="Decorative line"/>
        <xdr:cNvCxnSpPr/>
      </xdr:nvCxnSpPr>
      <xdr:spPr>
        <a:xfrm>
          <a:off x="547370" y="15721330"/>
          <a:ext cx="54336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xdr:cNvSpPr txBox="1"/>
      </xdr:nvSpPr>
      <xdr:spPr>
        <a:xfrm>
          <a:off x="561975" y="9766300"/>
          <a:ext cx="5485765" cy="227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xdr:cNvGrpSpPr/>
      </xdr:nvGrpSpPr>
      <xdr:grpSpPr>
        <a:xfrm>
          <a:off x="571500" y="10591800"/>
          <a:ext cx="5405120" cy="557530"/>
          <a:chOff x="609600" y="10820400"/>
          <a:chExt cx="5220101" cy="596207"/>
        </a:xfrm>
      </xdr:grpSpPr>
      <xdr:sp>
        <xdr:nvSpPr>
          <xdr:cNvPr id="261" name="txt_Step" descr="Select cell D64 and type =COUNTIF(C50:C61,C64). COUNTIF is structured like this:&#10;&#10;"/>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is structured like this: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262" name="shp_Step" descr="1"/>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endParaRPr lang="en-US" sz="1600">
              <a:latin typeface="Segoe UI Semibold" panose="020B0702040204020203" pitchFamily="34" charset="0"/>
              <a:cs typeface="Segoe UI Semibold" panose="020B0702040204020203" pitchFamily="34" charset="0"/>
            </a:endParaRP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xdr:nvSpPr>
        <xdr:cNvPr id="263" name="NextButton" descr="Advance to the next sheet">
          <a:hlinkClick xmlns:r="http://schemas.openxmlformats.org/officeDocument/2006/relationships" r:id="rId3"/>
        </xdr:cNvPr>
        <xdr:cNvSpPr/>
      </xdr:nvSpPr>
      <xdr:spPr>
        <a:xfrm>
          <a:off x="4766945" y="15889605"/>
          <a:ext cx="1143635" cy="3225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xdr:cNvGrpSpPr/>
      </xdr:nvGrpSpPr>
      <xdr:grpSpPr>
        <a:xfrm>
          <a:off x="571500" y="12836525"/>
          <a:ext cx="5405120" cy="557530"/>
          <a:chOff x="609600" y="13230225"/>
          <a:chExt cx="5220101" cy="596207"/>
        </a:xfrm>
      </xdr:grpSpPr>
      <xdr:sp>
        <xdr:nvSpPr>
          <xdr:cNvPr id="265" name="txt_Step" descr="COUNTIFS is the same as SUMIF, but it lets you use multiple criteria. So in this example, you can look for Fruit and Type, instead of just by Fruit. Select cell H64 and type =COUNTIFS(F50:F61,F64,G50:G61,G64). COUNTIFS is structured like this:&#10;&#10;&#10;"/>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is structured like this: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266" name="shp_Step" descr="2"/>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endParaRPr lang="en-US" sz="1600">
              <a:latin typeface="Segoe UI Semibold" panose="020B0702040204020203" pitchFamily="34" charset="0"/>
              <a:cs typeface="Segoe UI Semibold" panose="020B0702040204020203" pitchFamily="34" charset="0"/>
            </a:endParaRP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xdr:cNvGrpSpPr/>
      </xdr:nvGrpSpPr>
      <xdr:grpSpPr>
        <a:xfrm>
          <a:off x="1223645" y="10928350"/>
          <a:ext cx="3971925" cy="1835150"/>
          <a:chOff x="3048000" y="4524375"/>
          <a:chExt cx="3971925" cy="1924050"/>
        </a:xfrm>
      </xdr:grpSpPr>
      <xdr:sp>
        <xdr:nvSpPr>
          <xdr:cNvPr id="268" name="txt_Formula" descr="=COUNTIF(C50:C61,C64)&#10;"/>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xdr:cNvGrpSpPr/>
        </xdr:nvGrpSpPr>
        <xdr:grpSpPr>
          <a:xfrm>
            <a:off x="4248150" y="4524375"/>
            <a:ext cx="1352550" cy="861227"/>
            <a:chOff x="4248150" y="4524375"/>
            <a:chExt cx="1352550" cy="861227"/>
          </a:xfrm>
        </xdr:grpSpPr>
        <xdr:sp>
          <xdr:nvSpPr>
            <xdr:cNvPr id="273" name="FormulaBraceUppe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74" name="txt_FormulaCalloutUpper" descr="What range do you want to look at?&#10;"/>
            <xdr:cNvSpPr txBox="1">
              <a:spLocks noChangeArrowheads="1"/>
            </xdr:cNvSpPr>
          </xdr:nvSpPr>
          <xdr:spPr>
            <a:xfrm>
              <a:off x="4248150" y="4524375"/>
              <a:ext cx="1352550" cy="499123"/>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70" name="Group 269"/>
          <xdr:cNvGrpSpPr/>
        </xdr:nvGrpSpPr>
        <xdr:grpSpPr>
          <a:xfrm>
            <a:off x="4972050" y="5610223"/>
            <a:ext cx="1838325" cy="838202"/>
            <a:chOff x="4972050" y="5610223"/>
            <a:chExt cx="1838325" cy="838202"/>
          </a:xfrm>
        </xdr:grpSpPr>
        <xdr:sp>
          <xdr:nvSpPr>
            <xdr:cNvPr id="271" name="FormulaBraceLowe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marL="0" indent="0"/>
              <a:endParaRPr lang="en-US" sz="1100">
                <a:solidFill>
                  <a:schemeClr val="tx1"/>
                </a:solidFill>
                <a:latin typeface="+mn-lt"/>
                <a:ea typeface="+mn-ea"/>
                <a:cs typeface="+mn-cs"/>
              </a:endParaRPr>
            </a:p>
          </xdr:txBody>
        </xdr:sp>
        <xdr:sp>
          <xdr:nvSpPr>
            <xdr:cNvPr id="272" name="txt_FormulaCalloutLower" descr="What value (text or number) do you want to look for?&#10;"/>
            <xdr:cNvSpPr txBox="1">
              <a:spLocks noChangeArrowheads="1"/>
            </xdr:cNvSpPr>
          </xdr:nvSpPr>
          <xdr:spPr>
            <a:xfrm>
              <a:off x="4972050" y="5962650"/>
              <a:ext cx="1838325" cy="485775"/>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xdr:cNvGrpSpPr/>
      </xdr:nvGrpSpPr>
      <xdr:grpSpPr>
        <a:xfrm>
          <a:off x="619125" y="13724890"/>
          <a:ext cx="5584825" cy="1809115"/>
          <a:chOff x="638175" y="14144607"/>
          <a:chExt cx="5370923" cy="1964237"/>
        </a:xfrm>
      </xdr:grpSpPr>
      <xdr:sp>
        <xdr:nvSpPr>
          <xdr:cNvPr id="276" name="FormulaBraceLowe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marL="0" indent="0"/>
            <a:endParaRPr lang="en-US" sz="1100">
              <a:solidFill>
                <a:schemeClr val="tx1"/>
              </a:solidFill>
              <a:latin typeface="+mn-lt"/>
              <a:ea typeface="+mn-ea"/>
              <a:cs typeface="+mn-cs"/>
            </a:endParaRPr>
          </a:p>
        </xdr:txBody>
      </xdr:sp>
      <xdr:sp>
        <xdr:nvSpPr>
          <xdr:cNvPr id="277" name="FormulaBraceLowe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marL="0" indent="0"/>
            <a:endParaRPr lang="en-US" sz="1100">
              <a:solidFill>
                <a:schemeClr val="tx1"/>
              </a:solidFill>
              <a:latin typeface="+mn-lt"/>
              <a:ea typeface="+mn-ea"/>
              <a:cs typeface="+mn-cs"/>
            </a:endParaRPr>
          </a:p>
        </xdr:txBody>
      </xdr:sp>
      <xdr:sp>
        <xdr:nvSpPr>
          <xdr:cNvPr id="278" name="FormulaBraceUppe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79" name="FormulaBraceUppe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80" name="txt_Formula" descr="=COUNTIFS(F50:F61,F64,G50:G61,G64)&#10;"/>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xdr:nvSpPr>
          <xdr:cNvPr id="281" name="txt_FormulaCalloutUpper" descr="This is the first range to count&#10;&#10;&#10;"/>
          <xdr:cNvSpPr txBox="1">
            <a:spLocks noChangeArrowheads="1"/>
          </xdr:cNvSpPr>
        </xdr:nvSpPr>
        <xdr:spPr>
          <a:xfrm>
            <a:off x="2105249" y="14144607"/>
            <a:ext cx="1111288" cy="493774"/>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282" name="txt_FormulaCalloutUpper" descr="This is the second range to count&#10;"/>
          <xdr:cNvSpPr txBox="1">
            <a:spLocks noChangeArrowheads="1"/>
          </xdr:cNvSpPr>
        </xdr:nvSpPr>
        <xdr:spPr>
          <a:xfrm>
            <a:off x="3877656" y="14144607"/>
            <a:ext cx="1218346" cy="493774"/>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xdr:nvSpPr>
          <xdr:cNvPr id="283" name="txt_FormulaCalloutLower" descr="This is the criteria for the first match&#10;&#10;"/>
          <xdr:cNvSpPr txBox="1">
            <a:spLocks noChangeArrowheads="1"/>
          </xdr:cNvSpPr>
        </xdr:nvSpPr>
        <xdr:spPr>
          <a:xfrm>
            <a:off x="3006913" y="15615070"/>
            <a:ext cx="1214947" cy="493774"/>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xdr:nvSpPr>
          <xdr:cNvPr id="284" name="txt_FormulaCalloutLower" descr="This is criteria for the second match&#10;"/>
          <xdr:cNvSpPr txBox="1">
            <a:spLocks noChangeArrowheads="1"/>
          </xdr:cNvSpPr>
        </xdr:nvSpPr>
        <xdr:spPr>
          <a:xfrm>
            <a:off x="4822726" y="15615070"/>
            <a:ext cx="1214947" cy="493774"/>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xdr:nvSpPr>
        <xdr:cNvPr id="285" name="More detail button" descr="Dive down for more detail">
          <a:hlinkClick xmlns:r="http://schemas.openxmlformats.org/officeDocument/2006/relationships" r:id="rId8"/>
        </xdr:cNvPr>
        <xdr:cNvSpPr/>
      </xdr:nvSpPr>
      <xdr:spPr>
        <a:xfrm>
          <a:off x="571500" y="15849600"/>
          <a:ext cx="2908300" cy="495300"/>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Dive down for more detail</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619125</xdr:colOff>
      <xdr:row>108</xdr:row>
      <xdr:rowOff>66675</xdr:rowOff>
    </xdr:from>
    <xdr:to>
      <xdr:col>1</xdr:col>
      <xdr:colOff>2494467</xdr:colOff>
      <xdr:row>111</xdr:row>
      <xdr:rowOff>26099</xdr:rowOff>
    </xdr:to>
    <xdr:sp>
      <xdr:nvSpPr>
        <xdr:cNvPr id="131" name="More detail button" descr="Dive down for more detail">
          <a:hlinkClick xmlns:r="http://schemas.openxmlformats.org/officeDocument/2006/relationships" r:id="rId9"/>
        </xdr:cNvPr>
        <xdr:cNvSpPr/>
      </xdr:nvSpPr>
      <xdr:spPr>
        <a:xfrm>
          <a:off x="619125" y="20488275"/>
          <a:ext cx="2908300" cy="492760"/>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Dive down for more detail</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xdr:cNvGrpSpPr/>
      </xdr:nvGrpSpPr>
      <xdr:grpSpPr>
        <a:xfrm>
          <a:off x="8372475" y="2466975"/>
          <a:ext cx="3103880" cy="1602105"/>
          <a:chOff x="7830674" y="7686975"/>
          <a:chExt cx="2476379" cy="1716628"/>
        </a:xfrm>
      </xdr:grpSpPr>
      <xdr:grpSp>
        <xdr:nvGrpSpPr>
          <xdr:cNvPr id="77" name="Bracket lines"/>
          <xdr:cNvGrpSpPr/>
        </xdr:nvGrpSpPr>
        <xdr:grpSpPr>
          <a:xfrm rot="599914">
            <a:off x="8268759" y="7686975"/>
            <a:ext cx="699683" cy="317588"/>
            <a:chOff x="10431582" y="494305"/>
            <a:chExt cx="650892" cy="358953"/>
          </a:xfrm>
        </xdr:grpSpPr>
        <xdr:sp>
          <xdr:nvSpPr>
            <xdr:cNvPr id="80" name="Another bracket line" descr="Bracket line"/>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xdr:nvSpPr>
            <xdr:cNvPr id="81" name="Bracket line" descr="Bracket line&#10;"/>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xdr:cNvPicPr>
            <a:picLocks noChangeAspect="1"/>
          </xdr:cNvPicPr>
        </xdr:nvPicPr>
        <xdr:blipFill>
          <a:blip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xdr:nvSpPr>
          <xdr:cNvPr id="79" name="Instructions" descr="CHECK THIS OUT&#10;You should end up with =VLOOKUP(C10,C5:D8,2,FALSE)&#10;"/>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CHECK THIS OUT</a:t>
            </a:r>
            <a:endPar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anose="020B0502040204020203"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anose="020B0502040204020203" pitchFamily="34" charset="0"/>
                <a:cs typeface="Segoe UI Light" panose="020B0502040204020203" pitchFamily="34" charset="0"/>
              </a:rPr>
              <a:t>=VLOOKUP(C10,C5:D8,2,FALSE)</a:t>
            </a:r>
            <a:endParaRPr lang="en-US" sz="1100" b="1">
              <a:solidFill>
                <a:schemeClr val="bg2">
                  <a:lumMod val="25000"/>
                </a:schemeClr>
              </a:solidFill>
              <a:latin typeface="+mn-lt"/>
              <a:ea typeface="Segoe UI" panose="020B0502040204020203" pitchFamily="34" charset="0"/>
              <a:cs typeface="Segoe UI Light" panose="020B0502040204020203" pitchFamily="34" charset="0"/>
            </a:endParaRPr>
          </a:p>
        </xdr:txBody>
      </xdr:sp>
    </xdr:grpSp>
    <xdr:clientData/>
  </xdr:twoCellAnchor>
  <xdr:twoCellAnchor>
    <xdr:from>
      <xdr:col>0</xdr:col>
      <xdr:colOff>352425</xdr:colOff>
      <xdr:row>0</xdr:row>
      <xdr:rowOff>352425</xdr:rowOff>
    </xdr:from>
    <xdr:to>
      <xdr:col>1</xdr:col>
      <xdr:colOff>5218938</xdr:colOff>
      <xdr:row>34</xdr:row>
      <xdr:rowOff>66675</xdr:rowOff>
    </xdr:to>
    <xdr:sp>
      <xdr:nvSpPr>
        <xdr:cNvPr id="62" name="txt_TourBackground" descr="Background"/>
        <xdr:cNvSpPr/>
      </xdr:nvSpPr>
      <xdr:spPr>
        <a:xfrm>
          <a:off x="352425" y="352425"/>
          <a:ext cx="5922645" cy="64484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xdr:nvSpPr>
        <xdr:cNvPr id="63" name="txt_TourHeader" descr="Let the Function Wizard guide you"/>
        <xdr:cNvSpPr txBox="1"/>
      </xdr:nvSpPr>
      <xdr:spPr>
        <a:xfrm>
          <a:off x="567055" y="489585"/>
          <a:ext cx="5355590" cy="465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Let the Function Wizard guide you</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endParaRPr>
        </a:p>
      </xdr:txBody>
    </xdr:sp>
    <xdr:clientData/>
  </xdr:twoCellAnchor>
  <xdr:twoCellAnchor>
    <xdr:from>
      <xdr:col>0</xdr:col>
      <xdr:colOff>567653</xdr:colOff>
      <xdr:row>2</xdr:row>
      <xdr:rowOff>105836</xdr:rowOff>
    </xdr:from>
    <xdr:to>
      <xdr:col>1</xdr:col>
      <xdr:colOff>4863004</xdr:colOff>
      <xdr:row>2</xdr:row>
      <xdr:rowOff>105836</xdr:rowOff>
    </xdr:to>
    <xdr:cxnSp>
      <xdr:nvCxnSpPr>
        <xdr:cNvPr id="64" name="txt_TourLine1" descr="Decorative line"/>
        <xdr:cNvCxnSpPr/>
      </xdr:nvCxnSpPr>
      <xdr:spPr>
        <a:xfrm>
          <a:off x="567055" y="1045210"/>
          <a:ext cx="535241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xdr:nvCxnSpPr>
        <xdr:cNvPr id="65" name="txt_TourLine2" descr="Decorative line"/>
        <xdr:cNvCxnSpPr/>
      </xdr:nvCxnSpPr>
      <xdr:spPr>
        <a:xfrm>
          <a:off x="567055" y="6159500"/>
          <a:ext cx="535241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xdr:nvSpPr>
        <xdr:cNvPr id="66" name="txt_TourIntro" descr="If you know the name of the function you want, but you're not sure how to build it, you can use the Function Wizard to help you out."/>
        <xdr:cNvSpPr txBox="1"/>
      </xdr:nvSpPr>
      <xdr:spPr>
        <a:xfrm>
          <a:off x="563880" y="1076960"/>
          <a:ext cx="5355590" cy="477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 you know the name of the function you want, but you're not sure how to build it, you can use the Function Wizard to help you out.</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xdr:cNvGrpSpPr/>
      </xdr:nvGrpSpPr>
      <xdr:grpSpPr>
        <a:xfrm>
          <a:off x="575945" y="1567815"/>
          <a:ext cx="5585460" cy="580390"/>
          <a:chOff x="647700" y="7419975"/>
          <a:chExt cx="5491034" cy="567632"/>
        </a:xfrm>
      </xdr:grpSpPr>
      <xdr:sp>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69" name="shp_Step" descr="1"/>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endParaRPr lang="en-US" sz="1600">
              <a:latin typeface="Segoe UI Semibold" panose="020B0702040204020203" pitchFamily="34" charset="0"/>
              <a:cs typeface="Segoe UI Semibold" panose="020B0702040204020203" pitchFamily="34" charset="0"/>
            </a:endParaRP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xdr:cNvGrpSpPr/>
      </xdr:nvGrpSpPr>
      <xdr:grpSpPr>
        <a:xfrm>
          <a:off x="575945" y="2538095"/>
          <a:ext cx="5385435" cy="567690"/>
          <a:chOff x="609600" y="7810500"/>
          <a:chExt cx="5186234" cy="596207"/>
        </a:xfrm>
      </xdr:grpSpPr>
      <xdr:sp>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when you're done, and Excel will enter the formula for you.</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73" name="shp_Step" descr="2"/>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endParaRPr lang="en-US" sz="1600">
              <a:latin typeface="Segoe UI Semibold" panose="020B0702040204020203" pitchFamily="34" charset="0"/>
              <a:cs typeface="Segoe UI Semibold" panose="020B0702040204020203" pitchFamily="34" charset="0"/>
            </a:endParaRP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xdr:nvSpPr>
        <xdr:cNvPr id="74" name="PreviousButton" descr="Return to the previous sheet">
          <a:hlinkClick xmlns:r="http://schemas.openxmlformats.org/officeDocument/2006/relationships" r:id="rId3"/>
        </xdr:cNvPr>
        <xdr:cNvSpPr/>
      </xdr:nvSpPr>
      <xdr:spPr>
        <a:xfrm flipH="1">
          <a:off x="561340" y="6329045"/>
          <a:ext cx="1465580" cy="3098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Previous</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xdr:nvSpPr>
        <xdr:cNvPr id="75" name="NextButton" descr="Advance to the next sheet">
          <a:hlinkClick xmlns:r="http://schemas.openxmlformats.org/officeDocument/2006/relationships" r:id="rId4"/>
        </xdr:cNvPr>
        <xdr:cNvSpPr/>
      </xdr:nvSpPr>
      <xdr:spPr>
        <a:xfrm>
          <a:off x="4702810" y="6329045"/>
          <a:ext cx="1275080" cy="3098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xdr:cNvPicPr>
          <a:picLocks noChangeAspect="1"/>
        </xdr:cNvPicPr>
      </xdr:nvPicPr>
      <xdr:blipFill>
        <a:blip r:embed="rId5"/>
        <a:stretch>
          <a:fillRect/>
        </a:stretch>
      </xdr:blipFill>
      <xdr:spPr>
        <a:xfrm>
          <a:off x="1285240" y="3470275"/>
          <a:ext cx="4629150" cy="2395220"/>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xdr:cNvGrpSpPr/>
      </xdr:nvGrpSpPr>
      <xdr:grpSpPr>
        <a:xfrm>
          <a:off x="2600960" y="3599815"/>
          <a:ext cx="9361170" cy="3475355"/>
          <a:chOff x="2411139" y="6952954"/>
          <a:chExt cx="7523436" cy="3716508"/>
        </a:xfrm>
      </xdr:grpSpPr>
      <xdr:grpSp>
        <xdr:nvGrpSpPr>
          <xdr:cNvPr id="96" name="Group 95"/>
          <xdr:cNvGrpSpPr/>
        </xdr:nvGrpSpPr>
        <xdr:grpSpPr>
          <a:xfrm>
            <a:off x="2733674" y="6952954"/>
            <a:ext cx="6924676" cy="1721004"/>
            <a:chOff x="2895600" y="6567190"/>
            <a:chExt cx="6924676" cy="1721004"/>
          </a:xfrm>
        </xdr:grpSpPr>
        <xdr:grpSp>
          <xdr:nvGrpSpPr>
            <xdr:cNvPr id="97" name="GOOD TO KNOW" descr="GOOD TO KNOW&#10;&#10;"/>
            <xdr:cNvGrpSpPr/>
          </xdr:nvGrpSpPr>
          <xdr:grpSpPr>
            <a:xfrm>
              <a:off x="6391276" y="6567190"/>
              <a:ext cx="3429000" cy="1721004"/>
              <a:chOff x="6778625" y="15564811"/>
              <a:chExt cx="3538099" cy="1653047"/>
            </a:xfrm>
          </xdr:grpSpPr>
          <xdr:pic>
            <xdr:nvPicPr>
              <xdr:cNvPr id="100" name="Graphic 147" descr="Glasses"/>
              <xdr:cNvPicPr>
                <a:picLocks noChangeAspect="1"/>
              </xdr:cNvPicPr>
            </xdr:nvPicPr>
            <xdr:blipFill>
              <a:blip r:embed="rId6">
                <a:extLst>
                  <a:ext uri="{96DAC541-7B7A-43D3-8B79-37D633B846F1}">
                    <asvg:svgBlip xmlns:asvg="http://schemas.microsoft.com/office/drawing/2016/SVG/main" r:embed="rId7"/>
                  </a:ext>
                </a:extLst>
              </a:blip>
              <a:stretch>
                <a:fillRect/>
              </a:stretch>
            </xdr:blipFill>
            <xdr:spPr>
              <a:xfrm>
                <a:off x="6778625" y="15564811"/>
                <a:ext cx="323347" cy="349115"/>
              </a:xfrm>
              <a:prstGeom prst="rect">
                <a:avLst/>
              </a:prstGeom>
            </xdr:spPr>
          </xdr:pic>
          <xdr:sp>
            <xdr:nvSpPr>
              <xdr:cNvPr id="99" name="Step" descr="GOOD TO KNOW&#10;You can type cell and range references, or select them with your mouse.&#10;&#10;"/>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xdr:nvCxnSpPr>
            <xdr:cNvPr id="98" name="Connector: Curved 97"/>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xdr:cNvGrpSpPr/>
        </xdr:nvGrpSpPr>
        <xdr:grpSpPr>
          <a:xfrm>
            <a:off x="2411139" y="8673756"/>
            <a:ext cx="7523436" cy="1995706"/>
            <a:chOff x="2779964" y="15904785"/>
            <a:chExt cx="6772887" cy="1916900"/>
          </a:xfrm>
        </xdr:grpSpPr>
        <xdr:pic>
          <xdr:nvPicPr>
            <xdr:cNvPr id="103" name="Graphic 147" descr="Glasses"/>
            <xdr:cNvPicPr>
              <a:picLocks noChangeAspect="1"/>
            </xdr:cNvPicPr>
          </xdr:nvPicPr>
          <xdr:blipFill>
            <a:blip r:embed="rId6">
              <a:extLst>
                <a:ext uri="{96DAC541-7B7A-43D3-8B79-37D633B846F1}">
                  <asvg:svgBlip xmlns:asvg="http://schemas.microsoft.com/office/drawing/2016/SVG/main" r:embed="rId7"/>
                </a:ext>
              </a:extLst>
            </a:blip>
            <a:stretch>
              <a:fillRect/>
            </a:stretch>
          </xdr:blipFill>
          <xdr:spPr>
            <a:xfrm>
              <a:off x="6120676" y="16196085"/>
              <a:ext cx="323347" cy="349115"/>
            </a:xfrm>
            <a:prstGeom prst="rect">
              <a:avLst/>
            </a:prstGeom>
          </xdr:spPr>
        </xdr:pic>
        <xdr:sp>
          <xdr:nvSpPr>
            <xdr:cNvPr id="102" name="Step" descr="GOOD TO KNOW&#10;As you enter each argument's section, the argument's description will be displayed toward the bottom of the form, above the Formula result.&#10;"/>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xdr:nvSpPr>
            <xdr:cNvPr id="104" name="Freeform: Shape 103" descr="Arrrow"/>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1" fmla="*/ 279015 w 279015"/>
                <a:gd name="connsiteY0-2" fmla="*/ 32141 h 1310271"/>
                <a:gd name="connsiteX1-3" fmla="*/ 152422 w 279015"/>
                <a:gd name="connsiteY1-4" fmla="*/ 244286 h 1310271"/>
                <a:gd name="connsiteX2-5" fmla="*/ 211667 w 279015"/>
                <a:gd name="connsiteY2-6" fmla="*/ 1215550 h 1310271"/>
                <a:gd name="connsiteX3-7" fmla="*/ 0 w 279015"/>
                <a:gd name="connsiteY3-8" fmla="*/ 1273278 h 1310271"/>
                <a:gd name="connsiteX4-9" fmla="*/ 0 w 279015"/>
                <a:gd name="connsiteY4-10" fmla="*/ 1273278 h 1310271"/>
                <a:gd name="connsiteX0-11" fmla="*/ 279015 w 279015"/>
                <a:gd name="connsiteY0-12" fmla="*/ 2960 h 1281090"/>
                <a:gd name="connsiteX1-13" fmla="*/ 152422 w 279015"/>
                <a:gd name="connsiteY1-14" fmla="*/ 215105 h 1281090"/>
                <a:gd name="connsiteX2-15" fmla="*/ 211667 w 279015"/>
                <a:gd name="connsiteY2-16" fmla="*/ 1186369 h 1281090"/>
                <a:gd name="connsiteX3-17" fmla="*/ 0 w 279015"/>
                <a:gd name="connsiteY3-18" fmla="*/ 1244097 h 1281090"/>
                <a:gd name="connsiteX4-19" fmla="*/ 0 w 279015"/>
                <a:gd name="connsiteY4-20" fmla="*/ 1244097 h 1281090"/>
              </a:gdLst>
              <a:ahLst/>
              <a:cxnLst>
                <a:cxn ang="0">
                  <a:pos x="connsiteX0-1" y="connsiteY0-2"/>
                </a:cxn>
                <a:cxn ang="0">
                  <a:pos x="connsiteX1-3" y="connsiteY1-4"/>
                </a:cxn>
                <a:cxn ang="0">
                  <a:pos x="connsiteX2-5" y="connsiteY2-6"/>
                </a:cxn>
                <a:cxn ang="0">
                  <a:pos x="connsiteX3-7" y="connsiteY3-8"/>
                </a:cxn>
                <a:cxn ang="0">
                  <a:pos x="connsiteX4-9" y="connsiteY4-10"/>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342900</xdr:colOff>
      <xdr:row>0</xdr:row>
      <xdr:rowOff>361950</xdr:rowOff>
    </xdr:from>
    <xdr:to>
      <xdr:col>1</xdr:col>
      <xdr:colOff>5210175</xdr:colOff>
      <xdr:row>49</xdr:row>
      <xdr:rowOff>3176</xdr:rowOff>
    </xdr:to>
    <xdr:sp>
      <xdr:nvSpPr>
        <xdr:cNvPr id="49" name="txt_TourBackground" descr="Background"/>
        <xdr:cNvSpPr/>
      </xdr:nvSpPr>
      <xdr:spPr>
        <a:xfrm>
          <a:off x="342900" y="361950"/>
          <a:ext cx="5923915" cy="90392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xdr:nvSpPr>
        <xdr:cNvPr id="50" name="txt_TourHeader" descr="Fixing formula errors"/>
        <xdr:cNvSpPr txBox="1"/>
      </xdr:nvSpPr>
      <xdr:spPr>
        <a:xfrm>
          <a:off x="565150" y="456565"/>
          <a:ext cx="5440680" cy="819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Fixing formula errors</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endParaRPr>
        </a:p>
      </xdr:txBody>
    </xdr:sp>
    <xdr:clientData/>
  </xdr:twoCellAnchor>
  <xdr:twoCellAnchor editAs="absolute">
    <xdr:from>
      <xdr:col>0</xdr:col>
      <xdr:colOff>565153</xdr:colOff>
      <xdr:row>2</xdr:row>
      <xdr:rowOff>76201</xdr:rowOff>
    </xdr:from>
    <xdr:to>
      <xdr:col>1</xdr:col>
      <xdr:colOff>4946626</xdr:colOff>
      <xdr:row>2</xdr:row>
      <xdr:rowOff>76201</xdr:rowOff>
    </xdr:to>
    <xdr:cxnSp>
      <xdr:nvCxnSpPr>
        <xdr:cNvPr id="51" name="txt_TourLine1" descr="Decorative line"/>
        <xdr:cNvCxnSpPr/>
      </xdr:nvCxnSpPr>
      <xdr:spPr>
        <a:xfrm>
          <a:off x="565150" y="1028700"/>
          <a:ext cx="543750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xdr:nvCxnSpPr>
        <xdr:cNvPr id="52" name="txt_TourLine2" descr="Decorative line"/>
        <xdr:cNvCxnSpPr/>
      </xdr:nvCxnSpPr>
      <xdr:spPr>
        <a:xfrm>
          <a:off x="565150" y="8764905"/>
          <a:ext cx="543750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xdr:cNvSpPr txBox="1"/>
      </xdr:nvSpPr>
      <xdr:spPr>
        <a:xfrm>
          <a:off x="571500" y="1061720"/>
          <a:ext cx="5441315" cy="78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xdr:cNvGrpSpPr/>
      </xdr:nvGrpSpPr>
      <xdr:grpSpPr>
        <a:xfrm>
          <a:off x="571500" y="1873250"/>
          <a:ext cx="5419090" cy="557530"/>
          <a:chOff x="476250" y="1924050"/>
          <a:chExt cx="5220101" cy="596207"/>
        </a:xfrm>
      </xdr:grpSpPr>
      <xdr:sp>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or ignore it and know it will go away when you do use a value that exists.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56" name="shp_Step" descr="1"/>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endParaRPr lang="en-US" sz="1600">
              <a:latin typeface="Segoe UI Semibold" panose="020B0702040204020203" pitchFamily="34" charset="0"/>
              <a:cs typeface="Segoe UI Semibold" panose="020B0702040204020203" pitchFamily="34" charset="0"/>
            </a:endParaRP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xdr:cNvPicPr>
          <a:picLocks noChangeAspect="1"/>
        </xdr:cNvPicPr>
      </xdr:nvPicPr>
      <xdr:blipFill>
        <a:blip r:embed="rId1"/>
        <a:stretch>
          <a:fillRect/>
        </a:stretch>
      </xdr:blipFill>
      <xdr:spPr>
        <a:xfrm>
          <a:off x="847725" y="2895600"/>
          <a:ext cx="4913630" cy="1777365"/>
        </a:xfrm>
        <a:prstGeom prst="rect">
          <a:avLst/>
        </a:prstGeom>
      </xdr:spPr>
    </xdr:pic>
    <xdr:clientData/>
  </xdr:twoCellAnchor>
  <xdr:twoCellAnchor editAs="absolute">
    <xdr:from>
      <xdr:col>0</xdr:col>
      <xdr:colOff>571500</xdr:colOff>
      <xdr:row>22</xdr:row>
      <xdr:rowOff>157163</xdr:rowOff>
    </xdr:from>
    <xdr:to>
      <xdr:col>1</xdr:col>
      <xdr:colOff>4934351</xdr:colOff>
      <xdr:row>26</xdr:row>
      <xdr:rowOff>4070</xdr:rowOff>
    </xdr:to>
    <xdr:grpSp>
      <xdr:nvGrpSpPr>
        <xdr:cNvPr id="3" name="Group 2"/>
        <xdr:cNvGrpSpPr/>
      </xdr:nvGrpSpPr>
      <xdr:grpSpPr>
        <a:xfrm>
          <a:off x="571500" y="4716145"/>
          <a:ext cx="5419090" cy="558165"/>
          <a:chOff x="476250" y="4957763"/>
          <a:chExt cx="5220101" cy="596207"/>
        </a:xfrm>
      </xdr:grpSpPr>
      <xdr:sp>
        <xdr:nvSpPr>
          <xdr:cNvPr id="59" name="txt_Step" descr="If you click Help on this Error, a help topic specific to the error message will open. If you click Show Calculation Steps, an evaluate formula dialog will load."/>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dialog will load.</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60" name="shp_Step" descr="2"/>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endParaRPr lang="en-US" sz="1600">
              <a:latin typeface="Segoe UI Semibold" panose="020B0702040204020203" pitchFamily="34" charset="0"/>
              <a:cs typeface="Segoe UI Semibold" panose="020B0702040204020203" pitchFamily="34" charset="0"/>
            </a:endParaRP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xdr:cNvPicPr>
          <a:picLocks noChangeAspect="1"/>
        </xdr:cNvPicPr>
      </xdr:nvPicPr>
      <xdr:blipFill>
        <a:blip r:embed="rId2"/>
        <a:stretch>
          <a:fillRect/>
        </a:stretch>
      </xdr:blipFill>
      <xdr:spPr>
        <a:xfrm>
          <a:off x="752475" y="5375275"/>
          <a:ext cx="5104130" cy="2450465"/>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xdr:cNvGrpSpPr/>
      </xdr:nvGrpSpPr>
      <xdr:grpSpPr>
        <a:xfrm>
          <a:off x="571500" y="7902575"/>
          <a:ext cx="5419090" cy="557530"/>
          <a:chOff x="476250" y="8372475"/>
          <a:chExt cx="5220101" cy="596207"/>
        </a:xfrm>
      </xdr:grpSpPr>
      <xdr:sp>
        <xdr:nvSpPr>
          <xdr:cNvPr id="63" name="txt_Step" descr="Each time you click Evaluate, Excel will step through the formula one section at a time. It won't necessarily tell you why an error occurs, but it will point out where."/>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64" name="shp_Step" descr="3"/>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endParaRPr lang="en-US" sz="1600">
              <a:latin typeface="Segoe UI Semibold" panose="020B0702040204020203" pitchFamily="34" charset="0"/>
              <a:cs typeface="Segoe UI Semibold" panose="020B0702040204020203" pitchFamily="34" charset="0"/>
            </a:endParaRP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xdr:nvSpPr>
        <xdr:cNvPr id="65" name="PreviousButton" descr="Return to the previous sheet">
          <a:hlinkClick xmlns:r="http://schemas.openxmlformats.org/officeDocument/2006/relationships" r:id="rId3"/>
        </xdr:cNvPr>
        <xdr:cNvSpPr/>
      </xdr:nvSpPr>
      <xdr:spPr>
        <a:xfrm flipH="1">
          <a:off x="590550" y="8912225"/>
          <a:ext cx="1464945" cy="3098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Previous</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xdr:nvSpPr>
        <xdr:cNvPr id="66" name="NextButton" descr="Advance to the next sheet">
          <a:hlinkClick xmlns:r="http://schemas.openxmlformats.org/officeDocument/2006/relationships" r:id="rId4"/>
        </xdr:cNvPr>
        <xdr:cNvSpPr/>
      </xdr:nvSpPr>
      <xdr:spPr>
        <a:xfrm>
          <a:off x="4726305" y="8912225"/>
          <a:ext cx="1275080" cy="3098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xdr:cNvGrpSpPr/>
      </xdr:nvGrpSpPr>
      <xdr:grpSpPr>
        <a:xfrm>
          <a:off x="8667750" y="7115175"/>
          <a:ext cx="3695065" cy="1084580"/>
          <a:chOff x="6375400" y="12710331"/>
          <a:chExt cx="3768724" cy="1161191"/>
        </a:xfrm>
      </xdr:grpSpPr>
      <xdr:sp>
        <xdr:nvSpPr>
          <xdr:cNvPr id="68" name="Step" descr="EXPERIMENT&#10;What's wrong here? Hint: We're trying to SUM up all the items.&#10;&#10;"/>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anose="020B0502040204020203" pitchFamily="34" charset="0"/>
                <a:cs typeface="Segoe UI Light" panose="020B0502040204020203" pitchFamily="34" charset="0"/>
              </a:rPr>
              <a:t>What's</a:t>
            </a:r>
            <a:r>
              <a:rPr lang="en-US" sz="1100" kern="0" baseline="0">
                <a:solidFill>
                  <a:schemeClr val="bg2">
                    <a:lumMod val="25000"/>
                  </a:schemeClr>
                </a:solidFill>
                <a:latin typeface="+mn-lt"/>
                <a:ea typeface="Segoe UI" panose="020B0502040204020203"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anose="020B0502040204020203" pitchFamily="34" charset="0"/>
                <a:cs typeface="Segoe UI Light" panose="020B0502040204020203" pitchFamily="34" charset="0"/>
              </a:rPr>
              <a:t>SUM</a:t>
            </a:r>
            <a:r>
              <a:rPr lang="en-US" sz="1100" kern="0" baseline="0">
                <a:solidFill>
                  <a:schemeClr val="bg2">
                    <a:lumMod val="25000"/>
                  </a:schemeClr>
                </a:solidFill>
                <a:latin typeface="+mn-lt"/>
                <a:ea typeface="Segoe UI" panose="020B0502040204020203" pitchFamily="34" charset="0"/>
                <a:cs typeface="Segoe UI Light" panose="020B0502040204020203" pitchFamily="34" charset="0"/>
              </a:rPr>
              <a:t> up all the items.</a:t>
            </a:r>
            <a:endParaRPr lang="en-US" sz="1100" kern="0">
              <a:solidFill>
                <a:schemeClr val="bg2">
                  <a:lumMod val="25000"/>
                </a:schemeClr>
              </a:solidFill>
              <a:latin typeface="+mn-lt"/>
              <a:ea typeface="Segoe UI" panose="020B0502040204020203" pitchFamily="34" charset="0"/>
              <a:cs typeface="Segoe UI Light" panose="020B0502040204020203" pitchFamily="34" charset="0"/>
            </a:endParaRPr>
          </a:p>
        </xdr:txBody>
      </xdr:sp>
      <xdr:sp>
        <xdr:nvSpPr>
          <xdr:cNvPr id="69" name="Freeform: Shape 68" descr="Bracket line"/>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1" fmla="*/ 0 w 273326"/>
              <a:gd name="connsiteY0-2" fmla="*/ 193 h 217696"/>
              <a:gd name="connsiteX1-3" fmla="*/ 157369 w 273326"/>
              <a:gd name="connsiteY1-4" fmla="*/ 33323 h 217696"/>
              <a:gd name="connsiteX2-5" fmla="*/ 165652 w 273326"/>
              <a:gd name="connsiteY2-6" fmla="*/ 207258 h 217696"/>
              <a:gd name="connsiteX3-7" fmla="*/ 273326 w 273326"/>
              <a:gd name="connsiteY3-8" fmla="*/ 198976 h 217696"/>
              <a:gd name="connsiteX0-9" fmla="*/ 0 w 167704"/>
              <a:gd name="connsiteY0-10" fmla="*/ 193 h 207258"/>
              <a:gd name="connsiteX1-11" fmla="*/ 157369 w 167704"/>
              <a:gd name="connsiteY1-12" fmla="*/ 33323 h 207258"/>
              <a:gd name="connsiteX2-13" fmla="*/ 165652 w 167704"/>
              <a:gd name="connsiteY2-14" fmla="*/ 207258 h 207258"/>
            </a:gdLst>
            <a:ahLst/>
            <a:cxnLst>
              <a:cxn ang="0">
                <a:pos x="connsiteX0-1" y="connsiteY0-2"/>
              </a:cxn>
              <a:cxn ang="0">
                <a:pos x="connsiteX1-3" y="connsiteY1-4"/>
              </a:cxn>
              <a:cxn ang="0">
                <a:pos x="connsiteX2-5" y="connsiteY2-6"/>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xdr:nvSpPr>
          <xdr:cNvPr id="70" name="Freeform: Shape 69" descr="Bracket line"/>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1" fmla="*/ 0 w 273326"/>
              <a:gd name="connsiteY0-2" fmla="*/ 193 h 217696"/>
              <a:gd name="connsiteX1-3" fmla="*/ 157369 w 273326"/>
              <a:gd name="connsiteY1-4" fmla="*/ 33323 h 217696"/>
              <a:gd name="connsiteX2-5" fmla="*/ 165652 w 273326"/>
              <a:gd name="connsiteY2-6" fmla="*/ 207258 h 217696"/>
              <a:gd name="connsiteX3-7" fmla="*/ 273326 w 273326"/>
              <a:gd name="connsiteY3-8" fmla="*/ 198976 h 217696"/>
              <a:gd name="connsiteX0-9" fmla="*/ 0 w 167704"/>
              <a:gd name="connsiteY0-10" fmla="*/ 193 h 207258"/>
              <a:gd name="connsiteX1-11" fmla="*/ 157369 w 167704"/>
              <a:gd name="connsiteY1-12" fmla="*/ 33323 h 207258"/>
              <a:gd name="connsiteX2-13" fmla="*/ 165652 w 167704"/>
              <a:gd name="connsiteY2-14" fmla="*/ 207258 h 207258"/>
              <a:gd name="connsiteX0-15" fmla="*/ 0 w 169722"/>
              <a:gd name="connsiteY0-16" fmla="*/ 334 h 219894"/>
              <a:gd name="connsiteX1-17" fmla="*/ 157369 w 169722"/>
              <a:gd name="connsiteY1-18" fmla="*/ 33464 h 219894"/>
              <a:gd name="connsiteX2-19" fmla="*/ 169722 w 169722"/>
              <a:gd name="connsiteY2-20" fmla="*/ 219894 h 219894"/>
            </a:gdLst>
            <a:ahLst/>
            <a:cxnLst>
              <a:cxn ang="0">
                <a:pos x="connsiteX0-1" y="connsiteY0-2"/>
              </a:cxn>
              <a:cxn ang="0">
                <a:pos x="connsiteX1-3" y="connsiteY1-4"/>
              </a:cxn>
              <a:cxn ang="0">
                <a:pos x="connsiteX2-5" y="connsiteY2-6"/>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xdr:nvSpPr>
          <xdr:cNvPr id="71" name="Arc 70"/>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xdr:nvSpPr>
          <xdr:cNvPr id="72" name="Arc 71"/>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xdr:cNvPicPr>
            <a:picLocks noChangeAspect="1"/>
          </xdr:cNvPicPr>
        </xdr:nvPicPr>
        <xdr:blipFill>
          <a:blip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xdr:cNvGrpSpPr/>
      </xdr:nvGrpSpPr>
      <xdr:grpSpPr>
        <a:xfrm>
          <a:off x="7839075" y="4668520"/>
          <a:ext cx="3015615" cy="779780"/>
          <a:chOff x="6778625" y="15665450"/>
          <a:chExt cx="2584778" cy="809949"/>
        </a:xfrm>
      </xdr:grpSpPr>
      <xdr:sp>
        <xdr:nvSpPr>
          <xdr:cNvPr id="75" name="Step" descr="GOOD TO KNOW&#10;Clicking Options will let you set the rules for when errors in Excel are displayed or ignored.&#10;&#10;"/>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xdr:cNvPicPr>
            <a:picLocks noChangeAspect="1"/>
          </xdr:cNvPicPr>
        </xdr:nvPicPr>
        <xdr:blipFill>
          <a:blip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xdr:nvCxnSpPr>
        <xdr:cNvPr id="77" name="Connector: Curved 76"/>
        <xdr:cNvCxnSpPr/>
      </xdr:nvCxnSpPr>
      <xdr:spPr>
        <a:xfrm rot="10800000">
          <a:off x="1990090" y="4495800"/>
          <a:ext cx="4562475" cy="260350"/>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xdr:cNvGrpSpPr/>
      </xdr:nvGrpSpPr>
      <xdr:grpSpPr>
        <a:xfrm>
          <a:off x="363855" y="352425"/>
          <a:ext cx="5918835" cy="4362450"/>
          <a:chOff x="333375" y="266700"/>
          <a:chExt cx="5695950" cy="4572000"/>
        </a:xfrm>
      </xdr:grpSpPr>
      <xdr:grpSp>
        <xdr:nvGrpSpPr>
          <xdr:cNvPr id="107" name="Add numbers instruction"/>
          <xdr:cNvGrpSpPr/>
        </xdr:nvGrpSpPr>
        <xdr:grpSpPr>
          <a:xfrm>
            <a:off x="333375" y="266700"/>
            <a:ext cx="5695950" cy="4572000"/>
            <a:chOff x="0" y="0"/>
            <a:chExt cx="5695950" cy="4619625"/>
          </a:xfrm>
        </xdr:grpSpPr>
        <xdr:sp>
          <xdr:nvSpPr>
            <xdr:cNvPr id="121" name="Background" descr="Background"/>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xdr:nvSpPr>
            <xdr:cNvPr id="122" name="Step" descr="Basics: doing math with Excel&#10;"/>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endParaRPr>
            </a:p>
          </xdr:txBody>
        </xdr:sp>
        <xdr:sp>
          <xdr:nvSpPr>
            <xdr:cNvPr id="123" name="More detail button" descr="Dive down for more detail">
              <a:hlinkClick xmlns:r="http://schemas.openxmlformats.org/officeDocument/2006/relationships" r:id="rId1"/>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Dive down for more detail</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xnSp>
          <xdr:nvCxnSpPr>
            <xdr:cNvPr id="124" name="Bottom line" descr="Decorative line"/>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25" name="Next Button" descr="Next step button, hyperlinked to next sheet">
              <a:hlinkClick xmlns:r="http://schemas.openxmlformats.org/officeDocument/2006/relationships" r:id="rId2"/>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 step</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xnSp>
          <xdr:nvCxnSpPr>
            <xdr:cNvPr id="126" name="Top line" descr="Decorative line"/>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xdr:nvSpPr>
          <xdr:cNvPr id="108" name="txt_Step" descr="You can Add, Subtract, Multiply, and Divide in Excel without using any built-in functions. You just need to use operators +, -, *, /. All formulas start with an equals (=) sign."/>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All formulas start with an equals (=) sign.</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grpSp>
        <xdr:nvGrpSpPr>
          <xdr:cNvPr id="109" name="grp_Step"/>
          <xdr:cNvGrpSpPr/>
        </xdr:nvGrpSpPr>
        <xdr:grpSpPr>
          <a:xfrm>
            <a:off x="542925" y="1790700"/>
            <a:ext cx="5220101" cy="596207"/>
            <a:chOff x="609600" y="7810500"/>
            <a:chExt cx="5186234" cy="596207"/>
          </a:xfrm>
        </xdr:grpSpPr>
        <xdr:sp>
          <xdr:nvSpPr>
            <xdr:cNvPr id="119" name="txt_Step" descr="To Add, select cell F3, type =C3+C4, then press Enter. &#10;"/>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120" name="shp_Step" descr="2"/>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endParaRPr lang="en-US" sz="1600">
                <a:latin typeface="Segoe UI Semibold" panose="020B0702040204020203" pitchFamily="34" charset="0"/>
                <a:cs typeface="Segoe UI Semibold" panose="020B0702040204020203" pitchFamily="34" charset="0"/>
              </a:endParaRPr>
            </a:p>
          </xdr:txBody>
        </xdr:sp>
      </xdr:grpSp>
      <xdr:grpSp>
        <xdr:nvGrpSpPr>
          <xdr:cNvPr id="110" name="grp_Step"/>
          <xdr:cNvGrpSpPr/>
        </xdr:nvGrpSpPr>
        <xdr:grpSpPr>
          <a:xfrm>
            <a:off x="542925" y="2333625"/>
            <a:ext cx="5220101" cy="596207"/>
            <a:chOff x="609600" y="7810500"/>
            <a:chExt cx="5186234" cy="596207"/>
          </a:xfrm>
        </xdr:grpSpPr>
        <xdr:sp>
          <xdr:nvSpPr>
            <xdr:cNvPr id="117" name="txt_Step" descr="To Subtract, select cell F4, type =C3-C4, then press Enter. &#10;"/>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118" name="shp_Step" descr="3"/>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endParaRPr lang="en-US" sz="1600">
                <a:latin typeface="Segoe UI Semibold" panose="020B0702040204020203" pitchFamily="34" charset="0"/>
                <a:cs typeface="Segoe UI Semibold" panose="020B0702040204020203" pitchFamily="34" charset="0"/>
              </a:endParaRPr>
            </a:p>
          </xdr:txBody>
        </xdr:sp>
      </xdr:grpSp>
      <xdr:grpSp>
        <xdr:nvGrpSpPr>
          <xdr:cNvPr id="111" name="grp_Step"/>
          <xdr:cNvGrpSpPr/>
        </xdr:nvGrpSpPr>
        <xdr:grpSpPr>
          <a:xfrm>
            <a:off x="533400" y="2895600"/>
            <a:ext cx="5220101" cy="596207"/>
            <a:chOff x="609600" y="7810500"/>
            <a:chExt cx="5186234" cy="596207"/>
          </a:xfrm>
        </xdr:grpSpPr>
        <xdr:sp>
          <xdr:nvSpPr>
            <xdr:cNvPr id="115" name="txt_Step" descr="To Multiply, select cell F5, type =C3*C4, then press Enter.&#10;"/>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116" name="shp_Step" descr="4"/>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endParaRPr lang="en-US" sz="1600">
                <a:latin typeface="Segoe UI Semibold" panose="020B0702040204020203" pitchFamily="34" charset="0"/>
                <a:cs typeface="Segoe UI Semibold" panose="020B0702040204020203" pitchFamily="34" charset="0"/>
              </a:endParaRPr>
            </a:p>
          </xdr:txBody>
        </xdr:sp>
      </xdr:grpSp>
      <xdr:grpSp>
        <xdr:nvGrpSpPr>
          <xdr:cNvPr id="112" name="grp_Step"/>
          <xdr:cNvGrpSpPr/>
        </xdr:nvGrpSpPr>
        <xdr:grpSpPr>
          <a:xfrm>
            <a:off x="542925" y="3457575"/>
            <a:ext cx="5220101" cy="596207"/>
            <a:chOff x="609600" y="7810500"/>
            <a:chExt cx="5186234" cy="596207"/>
          </a:xfrm>
        </xdr:grpSpPr>
        <xdr:sp>
          <xdr:nvSpPr>
            <xdr:cNvPr id="113" name="txt_Step" descr="To Divide, select cell F6, type =C3/C4, then press Enter.&#10;"/>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114" name="shp_Step" descr="5"/>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endParaRPr lang="en-US" sz="1600">
                <a:latin typeface="Segoe UI Semibold" panose="020B0702040204020203" pitchFamily="34" charset="0"/>
                <a:cs typeface="Segoe UI Semibold" panose="020B0702040204020203" pitchFamily="34" charset="0"/>
              </a:endParaRP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xdr:nvSpPr>
        <xdr:cNvPr id="128" name="Rectangle 127" descr="Background"/>
        <xdr:cNvSpPr/>
      </xdr:nvSpPr>
      <xdr:spPr>
        <a:xfrm>
          <a:off x="354330" y="4787900"/>
          <a:ext cx="5918835" cy="558673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xdr:nvCxnSpPr>
        <xdr:cNvPr id="129" name="Straight Connector 128" descr="Decorative line"/>
        <xdr:cNvCxnSpPr/>
      </xdr:nvCxnSpPr>
      <xdr:spPr>
        <a:xfrm>
          <a:off x="554355" y="5313680"/>
          <a:ext cx="543687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xdr:nvCxnSpPr>
        <xdr:cNvPr id="130" name="Straight Connector 129" descr="Decorative line"/>
        <xdr:cNvCxnSpPr/>
      </xdr:nvCxnSpPr>
      <xdr:spPr>
        <a:xfrm>
          <a:off x="554355" y="9761855"/>
          <a:ext cx="543687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xdr:nvSpPr>
        <xdr:cNvPr id="131" name="Step" descr="More about formulas, cells, and ranges&#10;"/>
        <xdr:cNvSpPr txBox="1"/>
      </xdr:nvSpPr>
      <xdr:spPr>
        <a:xfrm>
          <a:off x="554355" y="4847590"/>
          <a:ext cx="5440045" cy="450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anose="020B0502040204020203"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xdr:nvSpPr>
        <xdr:cNvPr id="132" name="txt_Step" descr="Excel is made up of individual cells that are grouped into Rows and Columns. Rows are numbered, and Columns are lettered. There are 1,048,576 rows and 16,384 columns, and you can put formulas and functions in any of them."/>
        <xdr:cNvSpPr txBox="1"/>
      </xdr:nvSpPr>
      <xdr:spPr>
        <a:xfrm>
          <a:off x="468630" y="5384800"/>
          <a:ext cx="5479415" cy="497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xdr:nvSpPr>
        <xdr:cNvPr id="133" name="txt_Step" descr="Formulas can contain cell references, ranges of cell references, operators, and constants. The following are all examples of formulas:&#10;&#10;=A1+BI&#10;=10*20&#10;=SUM(A1:A10)&#10;&#10;"/>
        <xdr:cNvSpPr txBox="1"/>
      </xdr:nvSpPr>
      <xdr:spPr>
        <a:xfrm>
          <a:off x="468630" y="6012180"/>
          <a:ext cx="5479415" cy="1149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Formulas can contain cell references, ranges of cell references, operators, and constants. The following are all examples of formulas: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=A1+B1</a:t>
          </a: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=10*20</a:t>
          </a: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=SUM(A1:A10)</a:t>
          </a: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xdr:cNvSpPr txBox="1"/>
      </xdr:nvSpPr>
      <xdr:spPr>
        <a:xfrm>
          <a:off x="468630" y="7112635"/>
          <a:ext cx="5614670" cy="743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tab.</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xdr:nvSpPr>
        <xdr:cNvPr id="135" name="txt_Step" descr="Formulas with functions start with an equals sign, then the function name follows with its arguments (the values a function uses to calculate) wrapped in parentheses. &#10;&#10;"/>
        <xdr:cNvSpPr txBox="1"/>
      </xdr:nvSpPr>
      <xdr:spPr>
        <a:xfrm>
          <a:off x="468630" y="8265795"/>
          <a:ext cx="5586095" cy="485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Formulas with functions start with an equals sign, then the function name follows with its arguments (the values a function uses to calculate) wrapped in parentheses.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xdr:cNvSpPr txBox="1"/>
      </xdr:nvSpPr>
      <xdr:spPr>
        <a:xfrm>
          <a:off x="468630" y="8735060"/>
          <a:ext cx="5595620"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again to finalize the formula and calculate the result.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xdr:nvSpPr>
        <xdr:cNvPr id="137" name="PreviousButton" descr="Return to the previous sheet">
          <a:hlinkClick xmlns:r="http://schemas.openxmlformats.org/officeDocument/2006/relationships" r:id="rId3"/>
        </xdr:cNvPr>
        <xdr:cNvSpPr/>
      </xdr:nvSpPr>
      <xdr:spPr>
        <a:xfrm flipH="1">
          <a:off x="478155" y="9895205"/>
          <a:ext cx="1460500" cy="3098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Previous</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xdr:nvSpPr>
        <xdr:cNvPr id="138" name="NextButton" descr="Advance to the next sheet">
          <a:hlinkClick xmlns:r="http://schemas.openxmlformats.org/officeDocument/2006/relationships" r:id="rId2"/>
        </xdr:cNvPr>
        <xdr:cNvSpPr/>
      </xdr:nvSpPr>
      <xdr:spPr>
        <a:xfrm>
          <a:off x="4624705" y="9895205"/>
          <a:ext cx="1275080" cy="3098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twoCellAnchor editAs="absolute">
    <xdr:from>
      <xdr:col>5</xdr:col>
      <xdr:colOff>421455</xdr:colOff>
      <xdr:row>6</xdr:row>
      <xdr:rowOff>114300</xdr:rowOff>
    </xdr:from>
    <xdr:to>
      <xdr:col>8</xdr:col>
      <xdr:colOff>154754</xdr:colOff>
      <xdr:row>13</xdr:row>
      <xdr:rowOff>152399</xdr:rowOff>
    </xdr:to>
    <xdr:grpSp>
      <xdr:nvGrpSpPr>
        <xdr:cNvPr id="139" name="EXTRA CREDIT" descr="EXTRA CREDIT&#10;&#10;"/>
        <xdr:cNvGrpSpPr/>
      </xdr:nvGrpSpPr>
      <xdr:grpSpPr>
        <a:xfrm>
          <a:off x="11115040" y="1831975"/>
          <a:ext cx="2833370" cy="1316990"/>
          <a:chOff x="9048750" y="3743325"/>
          <a:chExt cx="2263181" cy="1381124"/>
        </a:xfrm>
      </xdr:grpSpPr>
      <xdr:sp>
        <xdr:nvSpPr>
          <xdr:cNvPr id="140" name="Step" descr="EXTRA CREDIT&#10;You can raise a value to a power by using the carat (^) symbol, like =A1^A2. Enter it with Shift+6.&#10;"/>
          <xdr:cNvSpPr txBox="1"/>
        </xdr:nvSpPr>
        <xdr:spPr>
          <a:xfrm>
            <a:off x="9648643" y="3895724"/>
            <a:ext cx="1663288"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panose="020B0502040204020203" pitchFamily="34" charset="0"/>
              </a:rPr>
              <a:t>EXTRA CREDIT</a:t>
            </a:r>
            <a:endParaRPr lang="en-US" sz="1200" b="1">
              <a:solidFill>
                <a:srgbClr val="ED7D31">
                  <a:lumMod val="60000"/>
                  <a:lumOff val="40000"/>
                </a:srgbClr>
              </a:solidFill>
              <a:latin typeface="+mj-lt"/>
              <a:ea typeface="Segoe UI" panose="020B0502040204020203"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endParaRPr lang="en-US" sz="1100" b="0" i="0" kern="1200" baseline="0">
              <a:solidFill>
                <a:schemeClr val="dk1"/>
              </a:solidFill>
              <a:effectLst/>
              <a:latin typeface="+mn-lt"/>
              <a:ea typeface="+mn-ea"/>
              <a:cs typeface="+mn-cs"/>
            </a:endParaRPr>
          </a:p>
        </xdr:txBody>
      </xdr:sp>
      <xdr:pic>
        <xdr:nvPicPr>
          <xdr:cNvPr id="141" name="Extra credit ribbon" descr="Decorative ribbon"/>
          <xdr:cNvPicPr>
            <a:picLocks noChangeAspect="1"/>
          </xdr:cNvPicPr>
        </xdr:nvPicPr>
        <xdr:blipFill>
          <a:blip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xdr:nvSpPr>
          <xdr:cNvPr id="142" name="Extra Credit Arrow" descr="Arrow"/>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1</xdr:col>
      <xdr:colOff>5412555</xdr:colOff>
      <xdr:row>4</xdr:row>
      <xdr:rowOff>114300</xdr:rowOff>
    </xdr:from>
    <xdr:to>
      <xdr:col>4</xdr:col>
      <xdr:colOff>958887</xdr:colOff>
      <xdr:row>15</xdr:row>
      <xdr:rowOff>25817</xdr:rowOff>
    </xdr:to>
    <xdr:grpSp>
      <xdr:nvGrpSpPr>
        <xdr:cNvPr id="163" name="Group 162"/>
        <xdr:cNvGrpSpPr/>
      </xdr:nvGrpSpPr>
      <xdr:grpSpPr>
        <a:xfrm>
          <a:off x="6445250" y="1457325"/>
          <a:ext cx="3744595" cy="1920875"/>
          <a:chOff x="6219825" y="1332153"/>
          <a:chExt cx="2270982" cy="2026067"/>
        </a:xfrm>
      </xdr:grpSpPr>
      <xdr:grpSp>
        <xdr:nvGrpSpPr>
          <xdr:cNvPr id="164" name="Bracket lines"/>
          <xdr:cNvGrpSpPr/>
        </xdr:nvGrpSpPr>
        <xdr:grpSpPr>
          <a:xfrm rot="5886532">
            <a:off x="6566246" y="1149853"/>
            <a:ext cx="563095" cy="927696"/>
            <a:chOff x="9871108" y="1184220"/>
            <a:chExt cx="273326" cy="789155"/>
          </a:xfrm>
        </xdr:grpSpPr>
        <xdr:sp>
          <xdr:nvSpPr>
            <xdr:cNvPr id="167" name="Another bracket line" descr="Bracket line"/>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xdr:nvSpPr>
            <xdr:cNvPr id="168" name="Bracket line" descr="Bracket line&#10;"/>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xdr:cNvPicPr>
            <a:picLocks noChangeAspect="1"/>
          </xdr:cNvPicPr>
        </xdr:nvPicPr>
        <xdr:blipFill>
          <a:blip r:embed="rId6">
            <a:extLst>
              <a:ext uri="{96DAC541-7B7A-43D3-8B79-37D633B846F1}">
                <asvg:svgBlip xmlns:asvg="http://schemas.microsoft.com/office/drawing/2016/SVG/main" r:embed="rId7"/>
              </a:ext>
            </a:extLst>
          </a:blip>
          <a:stretch>
            <a:fillRect/>
          </a:stretch>
        </xdr:blipFill>
        <xdr:spPr>
          <a:xfrm>
            <a:off x="6219825" y="1993317"/>
            <a:ext cx="388117" cy="337815"/>
          </a:xfrm>
          <a:prstGeom prst="rect">
            <a:avLst/>
          </a:prstGeom>
        </xdr:spPr>
      </xdr:pic>
      <xdr:sp>
        <xdr:nvSpPr>
          <xdr:cNvPr id="166" name="Instructions" descr="CHECK THIS OUT&#10;Change the numbers here, and watch the formula results automatically change.&#10;"/>
          <xdr:cNvSpPr txBox="1"/>
        </xdr:nvSpPr>
        <xdr:spPr>
          <a:xfrm>
            <a:off x="6521695" y="1948519"/>
            <a:ext cx="1969112"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CHECK THIS OUT</a:t>
            </a:r>
            <a:endPar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endParaRP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1</xdr:col>
      <xdr:colOff>5323810</xdr:colOff>
      <xdr:row>25</xdr:row>
      <xdr:rowOff>129774</xdr:rowOff>
    </xdr:from>
    <xdr:to>
      <xdr:col>12</xdr:col>
      <xdr:colOff>259530</xdr:colOff>
      <xdr:row>56</xdr:row>
      <xdr:rowOff>57150</xdr:rowOff>
    </xdr:to>
    <xdr:grpSp>
      <xdr:nvGrpSpPr>
        <xdr:cNvPr id="169" name="Group 168"/>
        <xdr:cNvGrpSpPr/>
      </xdr:nvGrpSpPr>
      <xdr:grpSpPr>
        <a:xfrm>
          <a:off x="6356350" y="5496560"/>
          <a:ext cx="10668635" cy="5561330"/>
          <a:chOff x="8257510" y="6178149"/>
          <a:chExt cx="7842095" cy="5975751"/>
        </a:xfrm>
      </xdr:grpSpPr>
      <xdr:grpSp>
        <xdr:nvGrpSpPr>
          <xdr:cNvPr id="170" name="GOOD TO KNOW" descr="GOOD TO KNOW&#10;&#10;"/>
          <xdr:cNvGrpSpPr/>
        </xdr:nvGrpSpPr>
        <xdr:grpSpPr>
          <a:xfrm>
            <a:off x="12486606" y="6178149"/>
            <a:ext cx="3612999" cy="1927626"/>
            <a:chOff x="7053810" y="15226304"/>
            <a:chExt cx="3722724" cy="1662195"/>
          </a:xfrm>
        </xdr:grpSpPr>
        <xdr:sp>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endParaRPr lang="en-US" sz="1100" b="0" i="0" kern="1200" baseline="0">
                <a:solidFill>
                  <a:schemeClr val="dk1"/>
                </a:solidFill>
                <a:effectLst/>
                <a:latin typeface="+mn-lt"/>
                <a:ea typeface="+mn-ea"/>
                <a:cs typeface="+mn-cs"/>
              </a:endParaRP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endParaRPr lang="en-US" sz="1100" b="0" i="0" kern="1200" baseline="0">
                <a:solidFill>
                  <a:schemeClr val="dk1"/>
                </a:solidFill>
                <a:effectLst/>
                <a:latin typeface="+mn-lt"/>
                <a:ea typeface="+mn-ea"/>
                <a:cs typeface="+mn-cs"/>
              </a:endParaRPr>
            </a:p>
          </xdr:txBody>
        </xdr:sp>
        <xdr:pic>
          <xdr:nvPicPr>
            <xdr:cNvPr id="213" name="Graphic 147" descr="Glasses"/>
            <xdr:cNvPicPr>
              <a:picLocks noChangeAspect="1"/>
            </xdr:cNvPicPr>
          </xdr:nvPicPr>
          <xdr:blipFill>
            <a:blip r:embed="rId8">
              <a:extLst>
                <a:ext uri="{96DAC541-7B7A-43D3-8B79-37D633B846F1}">
                  <asvg:svgBlip xmlns:asvg="http://schemas.microsoft.com/office/drawing/2016/SVG/main" r:embed="rId9"/>
                </a:ext>
              </a:extLst>
            </a:blip>
            <a:stretch>
              <a:fillRect/>
            </a:stretch>
          </xdr:blipFill>
          <xdr:spPr>
            <a:xfrm>
              <a:off x="7053810" y="15226304"/>
              <a:ext cx="323347" cy="349115"/>
            </a:xfrm>
            <a:prstGeom prst="rect">
              <a:avLst/>
            </a:prstGeom>
          </xdr:spPr>
        </xdr:pic>
      </xdr:grpSp>
      <xdr:grpSp>
        <xdr:nvGrpSpPr>
          <xdr:cNvPr id="171" name="Group 170"/>
          <xdr:cNvGrpSpPr/>
        </xdr:nvGrpSpPr>
        <xdr:grpSpPr>
          <a:xfrm>
            <a:off x="8319789" y="6402998"/>
            <a:ext cx="4083384" cy="1294710"/>
            <a:chOff x="8319789" y="6402998"/>
            <a:chExt cx="4083384" cy="1294710"/>
          </a:xfrm>
        </xdr:grpSpPr>
        <xdr:sp>
          <xdr:nvSpPr>
            <xdr:cNvPr id="198" name="txt_Formula" descr="=A1+B1 &#10;"/>
            <xdr:cNvSpPr txBox="1"/>
          </xdr:nvSpPr>
          <xdr:spPr>
            <a:xfrm>
              <a:off x="8319789" y="6663836"/>
              <a:ext cx="2025984"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sp>
          <xdr:nvSpPr>
            <xdr:cNvPr id="199" name="FormulaBraceUpper"/>
            <xdr:cNvSpPr/>
          </xdr:nvSpPr>
          <xdr:spPr>
            <a:xfrm rot="5400000">
              <a:off x="9207945" y="6645021"/>
              <a:ext cx="121918" cy="1961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00" name="txt_FormulaCalloutUpper" descr="Operator&#10;"/>
            <xdr:cNvSpPr txBox="1">
              <a:spLocks noChangeArrowheads="1"/>
            </xdr:cNvSpPr>
          </xdr:nvSpPr>
          <xdr:spPr>
            <a:xfrm>
              <a:off x="8921188" y="6402998"/>
              <a:ext cx="719605" cy="257175"/>
            </a:xfrm>
            <a:prstGeom prst="rect">
              <a:avLst/>
            </a:prstGeom>
            <a:solidFill>
              <a:schemeClr val="accent1">
                <a:lumMod val="20000"/>
                <a:lumOff val="80000"/>
              </a:schemeClr>
            </a:solidFill>
            <a:ln w="9525">
              <a:noFill/>
              <a:miter lim="800000"/>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201" name="FormulaBraceUpper"/>
            <xdr:cNvSpPr/>
          </xdr:nvSpPr>
          <xdr:spPr>
            <a:xfrm rot="16200000">
              <a:off x="8791631" y="6974379"/>
              <a:ext cx="121918" cy="48264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02" name="txt_FormulaCalloutUpper" descr="Cell reference&#10;&#10;"/>
            <xdr:cNvSpPr txBox="1">
              <a:spLocks noChangeArrowheads="1"/>
            </xdr:cNvSpPr>
          </xdr:nvSpPr>
          <xdr:spPr>
            <a:xfrm>
              <a:off x="8476827" y="7293605"/>
              <a:ext cx="744606" cy="404103"/>
            </a:xfrm>
            <a:prstGeom prst="rect">
              <a:avLst/>
            </a:prstGeom>
            <a:solidFill>
              <a:schemeClr val="accent1">
                <a:lumMod val="20000"/>
                <a:lumOff val="80000"/>
              </a:schemeClr>
            </a:solidFill>
            <a:ln w="9525">
              <a:noFill/>
              <a:miter lim="800000"/>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203" name="FormulaBraceUpper"/>
            <xdr:cNvSpPr/>
          </xdr:nvSpPr>
          <xdr:spPr>
            <a:xfrm rot="16200000">
              <a:off x="9638165" y="6973189"/>
              <a:ext cx="121918" cy="4850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04" name="txt_FormulaCalloutUpper" descr="Cell reference&#10;&#10;"/>
            <xdr:cNvSpPr txBox="1">
              <a:spLocks noChangeArrowheads="1"/>
            </xdr:cNvSpPr>
          </xdr:nvSpPr>
          <xdr:spPr>
            <a:xfrm>
              <a:off x="9322171" y="7293605"/>
              <a:ext cx="746987" cy="404103"/>
            </a:xfrm>
            <a:prstGeom prst="rect">
              <a:avLst/>
            </a:prstGeom>
            <a:solidFill>
              <a:schemeClr val="accent1">
                <a:lumMod val="20000"/>
                <a:lumOff val="80000"/>
              </a:schemeClr>
            </a:solidFill>
            <a:ln w="9525">
              <a:noFill/>
              <a:miter lim="800000"/>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205" name="txt_Formula" descr="=10*20 &#10;"/>
            <xdr:cNvSpPr txBox="1"/>
          </xdr:nvSpPr>
          <xdr:spPr>
            <a:xfrm>
              <a:off x="10369130" y="6663836"/>
              <a:ext cx="2034043"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sp>
          <xdr:nvSpPr>
            <xdr:cNvPr id="206" name="FormulaBraceUpper"/>
            <xdr:cNvSpPr/>
          </xdr:nvSpPr>
          <xdr:spPr>
            <a:xfrm rot="5400000">
              <a:off x="11262049" y="6643189"/>
              <a:ext cx="121918" cy="19985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07" name="txt_FormulaCalloutUpper" descr="Operator&#10;"/>
            <xdr:cNvSpPr txBox="1">
              <a:spLocks noChangeArrowheads="1"/>
            </xdr:cNvSpPr>
          </xdr:nvSpPr>
          <xdr:spPr>
            <a:xfrm>
              <a:off x="10971994" y="6402998"/>
              <a:ext cx="724735" cy="257175"/>
            </a:xfrm>
            <a:prstGeom prst="rect">
              <a:avLst/>
            </a:prstGeom>
            <a:solidFill>
              <a:schemeClr val="accent1">
                <a:lumMod val="20000"/>
                <a:lumOff val="80000"/>
              </a:schemeClr>
            </a:solidFill>
            <a:ln w="9525">
              <a:noFill/>
              <a:miter lim="800000"/>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208" name="FormulaBraceUpper"/>
            <xdr:cNvSpPr/>
          </xdr:nvSpPr>
          <xdr:spPr>
            <a:xfrm rot="16200000">
              <a:off x="10843170" y="6973646"/>
              <a:ext cx="121918" cy="48411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09" name="txt_FormulaCalloutUpper" descr="Constant&#10;"/>
            <xdr:cNvSpPr txBox="1">
              <a:spLocks noChangeArrowheads="1"/>
            </xdr:cNvSpPr>
          </xdr:nvSpPr>
          <xdr:spPr>
            <a:xfrm>
              <a:off x="10527633" y="7293605"/>
              <a:ext cx="746072" cy="404103"/>
            </a:xfrm>
            <a:prstGeom prst="rect">
              <a:avLst/>
            </a:prstGeom>
            <a:solidFill>
              <a:schemeClr val="accent1">
                <a:lumMod val="20000"/>
                <a:lumOff val="80000"/>
              </a:schemeClr>
            </a:solidFill>
            <a:ln w="9525">
              <a:noFill/>
              <a:miter lim="800000"/>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210" name="FormulaBraceUpper"/>
            <xdr:cNvSpPr/>
          </xdr:nvSpPr>
          <xdr:spPr>
            <a:xfrm rot="16200000">
              <a:off x="11694101" y="6973189"/>
              <a:ext cx="121918" cy="48502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11" name="txt_FormulaCalloutUpper" descr="Constant&#10;"/>
            <xdr:cNvSpPr txBox="1">
              <a:spLocks noChangeArrowheads="1"/>
            </xdr:cNvSpPr>
          </xdr:nvSpPr>
          <xdr:spPr>
            <a:xfrm>
              <a:off x="11378107" y="7293605"/>
              <a:ext cx="746986" cy="404103"/>
            </a:xfrm>
            <a:prstGeom prst="rect">
              <a:avLst/>
            </a:prstGeom>
            <a:solidFill>
              <a:schemeClr val="accent1">
                <a:lumMod val="20000"/>
                <a:lumOff val="80000"/>
              </a:schemeClr>
            </a:solidFill>
            <a:ln w="9525">
              <a:noFill/>
              <a:miter lim="800000"/>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72" name="Group 171"/>
          <xdr:cNvGrpSpPr/>
        </xdr:nvGrpSpPr>
        <xdr:grpSpPr>
          <a:xfrm>
            <a:off x="8257510" y="8164390"/>
            <a:ext cx="3790306" cy="1627310"/>
            <a:chOff x="8257510" y="8164390"/>
            <a:chExt cx="3790306" cy="1627310"/>
          </a:xfrm>
        </xdr:grpSpPr>
        <xdr:sp>
          <xdr:nvSpPr>
            <xdr:cNvPr id="191" name="txt_Formula" descr="=SUM(A1:A10)&#10;"/>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xdr:nvSpPr>
            <xdr:cNvPr id="192" name="FormulaBraceUpper"/>
            <xdr:cNvSpPr/>
          </xdr:nvSpPr>
          <xdr:spPr>
            <a:xfrm rot="5400000">
              <a:off x="8903299"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93" name="txt_FormulaCalloutUpper" descr="Function&#10;"/>
            <xdr:cNvSpPr txBox="1">
              <a:spLocks noChangeArrowheads="1"/>
            </xdr:cNvSpPr>
          </xdr:nvSpPr>
          <xdr:spPr>
            <a:xfrm>
              <a:off x="8617121" y="8164390"/>
              <a:ext cx="719605" cy="257175"/>
            </a:xfrm>
            <a:prstGeom prst="rect">
              <a:avLst/>
            </a:prstGeom>
            <a:solidFill>
              <a:schemeClr val="accent1">
                <a:lumMod val="20000"/>
                <a:lumOff val="80000"/>
              </a:schemeClr>
            </a:solidFill>
            <a:ln w="9525">
              <a:noFill/>
              <a:miter lim="800000"/>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194" name="FormulaBraceUpper"/>
            <xdr:cNvSpPr/>
          </xdr:nvSpPr>
          <xdr:spPr>
            <a:xfrm rot="16200000">
              <a:off x="10382094" y="82090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95" name="FormulaBraceUpper"/>
            <xdr:cNvSpPr/>
          </xdr:nvSpPr>
          <xdr:spPr>
            <a:xfrm rot="5400000">
              <a:off x="10382094" y="76946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96" name="txt_FormulaCalloutUpper" descr="Argument&#10;"/>
            <xdr:cNvSpPr txBox="1">
              <a:spLocks noChangeArrowheads="1"/>
            </xdr:cNvSpPr>
          </xdr:nvSpPr>
          <xdr:spPr>
            <a:xfrm>
              <a:off x="9902866" y="8164390"/>
              <a:ext cx="1005616" cy="257175"/>
            </a:xfrm>
            <a:prstGeom prst="rect">
              <a:avLst/>
            </a:prstGeom>
            <a:solidFill>
              <a:schemeClr val="accent1">
                <a:lumMod val="20000"/>
                <a:lumOff val="80000"/>
              </a:schemeClr>
            </a:solidFill>
            <a:ln w="9525">
              <a:noFill/>
              <a:miter lim="800000"/>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197" name="Text Box 2" descr="A range of cells has a starting cell, colon, and an ending cell. When you select a range of cells for a formula, Excel will automatically add the colon.&#10;"/>
            <xdr:cNvSpPr txBox="1">
              <a:spLocks noChangeArrowheads="1"/>
            </xdr:cNvSpPr>
          </xdr:nvSpPr>
          <xdr:spPr>
            <a:xfrm>
              <a:off x="8584381" y="9112879"/>
              <a:ext cx="3000375" cy="678821"/>
            </a:xfrm>
            <a:prstGeom prst="rect">
              <a:avLst/>
            </a:prstGeom>
            <a:solidFill>
              <a:schemeClr val="accent6">
                <a:lumMod val="20000"/>
                <a:lumOff val="80000"/>
              </a:schemeClr>
            </a:solidFill>
            <a:ln w="9525">
              <a:noFill/>
              <a:miter lim="800000"/>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endParaRPr lang="en-US" sz="1100">
                <a:effectLst/>
                <a:latin typeface="+mn-lt"/>
                <a:ea typeface="Calibri" panose="020F0502020204030204" pitchFamily="34" charset="0"/>
                <a:cs typeface="Times New Roman" panose="02020603050405020304" pitchFamily="18" charset="0"/>
              </a:endParaRPr>
            </a:p>
          </xdr:txBody>
        </xdr:sp>
      </xdr:grpSp>
      <xdr:grpSp>
        <xdr:nvGrpSpPr>
          <xdr:cNvPr id="173" name="Group 172"/>
          <xdr:cNvGrpSpPr/>
        </xdr:nvGrpSpPr>
        <xdr:grpSpPr>
          <a:xfrm>
            <a:off x="8257510" y="10012240"/>
            <a:ext cx="6594320" cy="2141660"/>
            <a:chOff x="8257510" y="10012240"/>
            <a:chExt cx="6594320" cy="2141660"/>
          </a:xfrm>
        </xdr:grpSpPr>
        <xdr:sp>
          <xdr:nvSpPr>
            <xdr:cNvPr id="174" name="txt_Formula" descr="=SUM(A1:A10,C1:C10)&#10;"/>
            <xdr:cNvSpPr txBox="1"/>
          </xdr:nvSpPr>
          <xdr:spPr>
            <a:xfrm>
              <a:off x="8257510" y="10628434"/>
              <a:ext cx="546084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xdr:nvSpPr>
            <xdr:cNvPr id="175" name="FormulaBraceUppe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76" name="txt_FormulaCalloutUpper" descr="Function&#10;"/>
            <xdr:cNvSpPr txBox="1">
              <a:spLocks noChangeArrowheads="1"/>
            </xdr:cNvSpPr>
          </xdr:nvSpPr>
          <xdr:spPr>
            <a:xfrm>
              <a:off x="8617121" y="10345615"/>
              <a:ext cx="719605" cy="257175"/>
            </a:xfrm>
            <a:prstGeom prst="rect">
              <a:avLst/>
            </a:prstGeom>
            <a:solidFill>
              <a:schemeClr val="accent1">
                <a:lumMod val="20000"/>
                <a:lumOff val="80000"/>
              </a:schemeClr>
            </a:solidFill>
            <a:ln w="9525">
              <a:noFill/>
              <a:miter lim="800000"/>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177" name="FormulaBraceUpper"/>
            <xdr:cNvSpPr/>
          </xdr:nvSpPr>
          <xdr:spPr>
            <a:xfrm rot="5400000">
              <a:off x="10382094" y="9875891"/>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78" name="txt_FormulaCalloutUpper" descr="Argument&#10;"/>
            <xdr:cNvSpPr txBox="1">
              <a:spLocks noChangeArrowheads="1"/>
            </xdr:cNvSpPr>
          </xdr:nvSpPr>
          <xdr:spPr>
            <a:xfrm>
              <a:off x="9902866" y="10345615"/>
              <a:ext cx="1005616" cy="257175"/>
            </a:xfrm>
            <a:prstGeom prst="rect">
              <a:avLst/>
            </a:prstGeom>
            <a:solidFill>
              <a:schemeClr val="accent1">
                <a:lumMod val="20000"/>
                <a:lumOff val="80000"/>
              </a:schemeClr>
            </a:solidFill>
            <a:ln w="9525">
              <a:noFill/>
              <a:miter lim="800000"/>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179" name="FormulaBraceUpper"/>
            <xdr:cNvSpPr/>
          </xdr:nvSpPr>
          <xdr:spPr>
            <a:xfrm rot="5400000">
              <a:off x="12306144" y="9875891"/>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80" name="txt_FormulaCalloutUpper" descr="Argument&#10;"/>
            <xdr:cNvSpPr txBox="1">
              <a:spLocks noChangeArrowheads="1"/>
            </xdr:cNvSpPr>
          </xdr:nvSpPr>
          <xdr:spPr>
            <a:xfrm>
              <a:off x="11826916" y="10345615"/>
              <a:ext cx="1005616" cy="257175"/>
            </a:xfrm>
            <a:prstGeom prst="rect">
              <a:avLst/>
            </a:prstGeom>
            <a:solidFill>
              <a:schemeClr val="accent1">
                <a:lumMod val="20000"/>
                <a:lumOff val="80000"/>
              </a:schemeClr>
            </a:solidFill>
            <a:ln w="9525">
              <a:noFill/>
              <a:miter lim="800000"/>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181" name="FormulaBraceUpper"/>
            <xdr:cNvSpPr/>
          </xdr:nvSpPr>
          <xdr:spPr>
            <a:xfrm rot="16200000">
              <a:off x="10382094"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82" name="Text Box 2" descr="A range of cells"/>
            <xdr:cNvSpPr txBox="1">
              <a:spLocks noChangeArrowheads="1"/>
            </xdr:cNvSpPr>
          </xdr:nvSpPr>
          <xdr:spPr>
            <a:xfrm>
              <a:off x="9860731" y="11303630"/>
              <a:ext cx="1217428" cy="278770"/>
            </a:xfrm>
            <a:prstGeom prst="rect">
              <a:avLst/>
            </a:prstGeom>
            <a:solidFill>
              <a:schemeClr val="accent6">
                <a:lumMod val="20000"/>
                <a:lumOff val="80000"/>
              </a:schemeClr>
            </a:solidFill>
            <a:ln w="9525">
              <a:noFill/>
              <a:miter lim="800000"/>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endParaRPr lang="en-US" sz="1100">
                <a:effectLst/>
                <a:latin typeface="+mn-lt"/>
                <a:ea typeface="Calibri" panose="020F0502020204030204" pitchFamily="34" charset="0"/>
                <a:cs typeface="Times New Roman" panose="02020603050405020304" pitchFamily="18" charset="0"/>
              </a:endParaRPr>
            </a:p>
          </xdr:txBody>
        </xdr:sp>
        <xdr:sp>
          <xdr:nvSpPr>
            <xdr:cNvPr id="183" name="FormulaBraceUpper"/>
            <xdr:cNvSpPr/>
          </xdr:nvSpPr>
          <xdr:spPr>
            <a:xfrm rot="16200000">
              <a:off x="12315669"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84" name="Text Box 2" descr="Another range of cells"/>
            <xdr:cNvSpPr txBox="1">
              <a:spLocks noChangeArrowheads="1"/>
            </xdr:cNvSpPr>
          </xdr:nvSpPr>
          <xdr:spPr>
            <a:xfrm>
              <a:off x="11516309" y="11303630"/>
              <a:ext cx="1773422" cy="278770"/>
            </a:xfrm>
            <a:prstGeom prst="rect">
              <a:avLst/>
            </a:prstGeom>
            <a:solidFill>
              <a:schemeClr val="accent6">
                <a:lumMod val="20000"/>
                <a:lumOff val="80000"/>
              </a:schemeClr>
            </a:solidFill>
            <a:ln w="9525">
              <a:noFill/>
              <a:miter lim="800000"/>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endParaRPr lang="en-US" sz="1100">
                <a:effectLst/>
                <a:latin typeface="+mn-lt"/>
                <a:ea typeface="Calibri" panose="020F0502020204030204" pitchFamily="34" charset="0"/>
                <a:cs typeface="Times New Roman" panose="02020603050405020304" pitchFamily="18" charset="0"/>
              </a:endParaRPr>
            </a:p>
          </xdr:txBody>
        </xdr:sp>
        <xdr:sp>
          <xdr:nvSpPr>
            <xdr:cNvPr id="185" name="txt_FormulaCalloutUpper" descr="Sum up the following:&#10;"/>
            <xdr:cNvSpPr txBox="1">
              <a:spLocks noChangeArrowheads="1"/>
            </xdr:cNvSpPr>
          </xdr:nvSpPr>
          <xdr:spPr>
            <a:xfrm>
              <a:off x="11341141" y="10012240"/>
              <a:ext cx="2729639" cy="257175"/>
            </a:xfrm>
            <a:prstGeom prst="rect">
              <a:avLst/>
            </a:prstGeom>
            <a:noFill/>
            <a:ln w="9525">
              <a:noFill/>
              <a:miter lim="800000"/>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186" name="Extra Credit Arrow" descr="Arrow"/>
            <xdr:cNvSpPr/>
          </xdr:nvSpPr>
          <xdr:spPr>
            <a:xfrm rot="16200000">
              <a:off x="11129971"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xdr:nvSpPr>
            <xdr:cNvPr id="187" name="txt_FormulaCalloutUpper" descr="Opening parenthesis&#10;&#10;"/>
            <xdr:cNvSpPr txBox="1">
              <a:spLocks noChangeArrowheads="1"/>
            </xdr:cNvSpPr>
          </xdr:nvSpPr>
          <xdr:spPr>
            <a:xfrm>
              <a:off x="8445541" y="11698165"/>
              <a:ext cx="2729639" cy="257175"/>
            </a:xfrm>
            <a:prstGeom prst="rect">
              <a:avLst/>
            </a:prstGeom>
            <a:noFill/>
            <a:ln w="9525">
              <a:noFill/>
              <a:miter lim="800000"/>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188" name="Extra Credit Arrow" descr="Arrow"/>
            <xdr:cNvSpPr/>
          </xdr:nvSpPr>
          <xdr:spPr>
            <a:xfrm rot="16200000" flipH="1">
              <a:off x="9282121"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xdr:nvSpPr>
            <xdr:cNvPr id="189" name="txt_FormulaCalloutUpper" descr="Closing parenthesis. Excel will usually add this for you when you press Enter.&#10;&#10;"/>
            <xdr:cNvSpPr txBox="1">
              <a:spLocks noChangeArrowheads="1"/>
            </xdr:cNvSpPr>
          </xdr:nvSpPr>
          <xdr:spPr>
            <a:xfrm>
              <a:off x="12122191" y="11698165"/>
              <a:ext cx="2729639" cy="455735"/>
            </a:xfrm>
            <a:prstGeom prst="rect">
              <a:avLst/>
            </a:prstGeom>
            <a:noFill/>
            <a:ln w="9525">
              <a:noFill/>
              <a:miter lim="800000"/>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190" name="Extra Credit Arrow" descr="Arrow"/>
            <xdr:cNvSpPr/>
          </xdr:nvSpPr>
          <xdr:spPr>
            <a:xfrm rot="3731154">
              <a:off x="1249900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xdr:cNvGrpSpPr/>
      </xdr:nvGrpSpPr>
      <xdr:grpSpPr>
        <a:xfrm>
          <a:off x="7844155" y="10292715"/>
          <a:ext cx="4217670" cy="1768475"/>
          <a:chOff x="6788150" y="10960177"/>
          <a:chExt cx="3714749" cy="1708070"/>
        </a:xfrm>
      </xdr:grpSpPr>
      <xdr:sp>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xdr:cNvPicPr>
            <a:picLocks noChangeAspect="1"/>
          </xdr:cNvPicPr>
        </xdr:nvPicPr>
        <xdr:blipFill>
          <a:blip r:embed="rId1">
            <a:extLst>
              <a:ext uri="{96DAC541-7B7A-43D3-8B79-37D633B846F1}">
                <asvg:svgBlip xmlns:asvg="http://schemas.microsoft.com/office/drawing/2016/SVG/main" r:embed="rId2"/>
              </a:ext>
            </a:extLst>
          </a:blip>
          <a:stretch>
            <a:fillRect/>
          </a:stretch>
        </xdr:blipFill>
        <xdr:spPr>
          <a:xfrm flipH="1">
            <a:off x="6788150" y="11420475"/>
            <a:ext cx="352313" cy="339611"/>
          </a:xfrm>
          <a:prstGeom prst="rect">
            <a:avLst/>
          </a:prstGeom>
        </xdr:spPr>
      </xdr:pic>
      <xdr:sp>
        <xdr:nvSpPr>
          <xdr:cNvPr id="198" name="Arrow" descr="Arrow"/>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xdr:cNvGrpSpPr/>
      </xdr:nvGrpSpPr>
      <xdr:grpSpPr>
        <a:xfrm>
          <a:off x="9935210" y="6978650"/>
          <a:ext cx="3803015" cy="1409700"/>
          <a:chOff x="8151295" y="6978650"/>
          <a:chExt cx="3212029" cy="1409701"/>
        </a:xfrm>
      </xdr:grpSpPr>
      <xdr:pic>
        <xdr:nvPicPr>
          <xdr:cNvPr id="200" name="Status bar graphic" descr="Status bar graphic Sum: 170"/>
          <xdr:cNvPicPr>
            <a:picLocks noChangeAspect="1"/>
          </xdr:cNvPicPr>
        </xdr:nvPicPr>
        <xdr:blipFill>
          <a:blip r:embed="rId3"/>
          <a:srcRect t="5716"/>
          <a:stretch>
            <a:fillRect/>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xdr:cNvGrpSpPr/>
        </xdr:nvGrpSpPr>
        <xdr:grpSpPr>
          <a:xfrm>
            <a:off x="8151295" y="6978650"/>
            <a:ext cx="3212029" cy="1409701"/>
            <a:chOff x="7539454" y="7993902"/>
            <a:chExt cx="3051070" cy="1409701"/>
          </a:xfrm>
        </xdr:grpSpPr>
        <xdr:grpSp>
          <xdr:nvGrpSpPr>
            <xdr:cNvPr id="202" name="Bracket lines"/>
            <xdr:cNvGrpSpPr/>
          </xdr:nvGrpSpPr>
          <xdr:grpSpPr>
            <a:xfrm rot="599914">
              <a:off x="7539454" y="8145377"/>
              <a:ext cx="293814" cy="698211"/>
              <a:chOff x="9871108" y="1184220"/>
              <a:chExt cx="273326" cy="789155"/>
            </a:xfrm>
          </xdr:grpSpPr>
          <xdr:sp>
            <xdr:nvSpPr>
              <xdr:cNvPr id="205" name="Another bracket line" descr="Bracket line"/>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xdr:nvSpPr>
              <xdr:cNvPr id="206" name="Bracket line" descr="Bracket line&#10;"/>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xdr:cNvPicPr>
              <a:picLocks noChangeAspect="1"/>
            </xdr:cNvPicPr>
          </xdr:nvPicPr>
          <xdr:blipFill>
            <a:blip r:embed="rId4">
              <a:extLst>
                <a:ext uri="{96DAC541-7B7A-43D3-8B79-37D633B846F1}">
                  <asvg:svgBlip xmlns:asvg="http://schemas.microsoft.com/office/drawing/2016/SVG/main" r:embed="rId5"/>
                </a:ext>
              </a:extLst>
            </a:blip>
            <a:stretch>
              <a:fillRect/>
            </a:stretch>
          </xdr:blipFill>
          <xdr:spPr>
            <a:xfrm>
              <a:off x="7830674" y="8038700"/>
              <a:ext cx="388098" cy="337815"/>
            </a:xfrm>
            <a:prstGeom prst="rect">
              <a:avLst/>
            </a:prstGeom>
          </xdr:spPr>
        </xdr:pic>
        <xdr:sp>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CHECK THIS OUT</a:t>
              </a:r>
              <a:endPar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anose="020B0502040204020203"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anose="020B0502040204020203" pitchFamily="34" charset="0"/>
                  <a:cs typeface="Segoe UI Light" panose="020B0502040204020203" pitchFamily="34" charset="0"/>
                </a:rPr>
                <a:t> Excel window, look for this:</a:t>
              </a:r>
              <a:endParaRPr lang="en-US" sz="1100" kern="0" baseline="0">
                <a:solidFill>
                  <a:schemeClr val="bg2">
                    <a:lumMod val="25000"/>
                  </a:schemeClr>
                </a:solidFill>
                <a:latin typeface="+mn-lt"/>
                <a:ea typeface="Segoe UI" panose="020B0502040204020203" pitchFamily="34" charset="0"/>
                <a:cs typeface="Segoe UI Light" panose="020B0502040204020203" pitchFamily="34" charset="0"/>
              </a:endParaRPr>
            </a:p>
            <a:p>
              <a:pPr lvl="0">
                <a:defRPr/>
              </a:pPr>
              <a:br>
                <a:rPr lang="en-US" sz="1100" kern="0" baseline="0">
                  <a:solidFill>
                    <a:schemeClr val="bg2">
                      <a:lumMod val="25000"/>
                    </a:schemeClr>
                  </a:solidFill>
                  <a:latin typeface="+mn-lt"/>
                  <a:ea typeface="Segoe UI" panose="020B0502040204020203" pitchFamily="34" charset="0"/>
                  <a:cs typeface="Segoe UI Light" panose="020B0502040204020203" pitchFamily="34" charset="0"/>
                </a:rPr>
              </a:br>
              <a:endParaRPr lang="en-US" sz="1100" kern="0" baseline="0">
                <a:solidFill>
                  <a:schemeClr val="bg2">
                    <a:lumMod val="25000"/>
                  </a:schemeClr>
                </a:solidFill>
                <a:latin typeface="+mn-lt"/>
                <a:ea typeface="Segoe UI" panose="020B0502040204020203"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anose="020B0502040204020203"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anose="020B0502040204020203"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xdr:cNvGrpSpPr/>
      </xdr:nvGrpSpPr>
      <xdr:grpSpPr>
        <a:xfrm>
          <a:off x="10789920" y="3457575"/>
          <a:ext cx="3401695" cy="1390650"/>
          <a:chOff x="9048750" y="3743325"/>
          <a:chExt cx="2839722" cy="1390649"/>
        </a:xfrm>
      </xdr:grpSpPr>
      <xdr:sp>
        <xdr:nvSpPr>
          <xdr:cNvPr id="208" name="Step" descr="EXTRA CREDIT&#10;Try the COUNT function using any of the methods you've already tried. The COUNT function counts the number of cells in a range that contain numbers.&#10;"/>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panose="020B0502040204020203" pitchFamily="34" charset="0"/>
              </a:rPr>
              <a:t>EXTRA CREDIT</a:t>
            </a:r>
            <a:endParaRPr lang="en-US" sz="1200" b="1">
              <a:solidFill>
                <a:srgbClr val="ED7D31">
                  <a:lumMod val="60000"/>
                  <a:lumOff val="40000"/>
                </a:srgbClr>
              </a:solidFill>
              <a:latin typeface="+mj-lt"/>
              <a:ea typeface="Segoe UI" panose="020B0502040204020203"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endParaRPr lang="en-US" sz="1100" b="0" i="0" kern="1200" baseline="0">
              <a:solidFill>
                <a:schemeClr val="dk1"/>
              </a:solidFill>
              <a:effectLst/>
              <a:latin typeface="+mn-lt"/>
              <a:ea typeface="+mn-ea"/>
              <a:cs typeface="+mn-cs"/>
            </a:endParaRPr>
          </a:p>
        </xdr:txBody>
      </xdr:sp>
      <xdr:pic>
        <xdr:nvPicPr>
          <xdr:cNvPr id="209" name="Extra credit ribbon" descr="Decorative ribbon"/>
          <xdr:cNvPicPr>
            <a:picLocks noChangeAspect="1"/>
          </xdr:cNvPicPr>
        </xdr:nvPicPr>
        <xdr:blipFill>
          <a:blip r:embed="rId6">
            <a:extLst>
              <a:ext uri="{96DAC541-7B7A-43D3-8B79-37D633B846F1}">
                <asvg:svgBlip xmlns:asvg="http://schemas.microsoft.com/office/drawing/2016/SVG/main" r:embed="rId7"/>
              </a:ext>
            </a:extLst>
          </a:blip>
          <a:stretch>
            <a:fillRect/>
          </a:stretch>
        </xdr:blipFill>
        <xdr:spPr>
          <a:xfrm>
            <a:off x="9287099" y="3950551"/>
            <a:ext cx="474289" cy="439736"/>
          </a:xfrm>
          <a:prstGeom prst="rect">
            <a:avLst/>
          </a:prstGeom>
        </xdr:spPr>
      </xdr:pic>
      <xdr:sp>
        <xdr:nvSpPr>
          <xdr:cNvPr id="210" name="Extra Credit Arrow" descr="Arrow"/>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xdr:cNvGrpSpPr/>
      </xdr:nvGrpSpPr>
      <xdr:grpSpPr>
        <a:xfrm>
          <a:off x="355600" y="4791075"/>
          <a:ext cx="5918835" cy="7848600"/>
          <a:chOff x="355809" y="4791079"/>
          <a:chExt cx="5733288" cy="7848596"/>
        </a:xfrm>
      </xdr:grpSpPr>
      <xdr:sp>
        <xdr:nvSpPr>
          <xdr:cNvPr id="227" name="Rectangle 226" descr="Background"/>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xdr:nvCxnSpPr>
          <xdr:cNvPr id="228" name="Straight Connector 227" descr="Decorative line"/>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229" name="Straight Connector 228" descr="Decorative line"/>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230" name="Step" descr="More about functions&#10;"/>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anose="020B0502040204020203" pitchFamily="34" charset="0"/>
              <a:cs typeface="Segoe UI Light" panose="020B0502040204020203" pitchFamily="34" charset="0"/>
            </a:endParaRPr>
          </a:p>
        </xdr:txBody>
      </xdr:sp>
      <xdr:sp>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will let you search for functions by name, and launch a function wizard that can help you build your formula. </a:t>
            </a:r>
            <a:endPar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endPar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xdr:cNvPicPr>
          <a:picLocks noChangeAspect="1"/>
        </xdr:cNvPicPr>
      </xdr:nvPicPr>
      <xdr:blipFill>
        <a:blip r:embed="rId8"/>
        <a:stretch>
          <a:fillRect/>
        </a:stretch>
      </xdr:blipFill>
      <xdr:spPr>
        <a:xfrm>
          <a:off x="2119630" y="7200900"/>
          <a:ext cx="1945640" cy="589915"/>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xdr:cNvGrpSpPr/>
      </xdr:nvGrpSpPr>
      <xdr:grpSpPr>
        <a:xfrm>
          <a:off x="1590675" y="8439150"/>
          <a:ext cx="3232785" cy="1845310"/>
          <a:chOff x="4319575" y="4314825"/>
          <a:chExt cx="3211514" cy="1845672"/>
        </a:xfrm>
      </xdr:grpSpPr>
      <xdr:sp>
        <xdr:nvSpPr>
          <xdr:cNvPr id="219" name="txt_Formula" descr="=SUM(D38:D41) "/>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xdr:cNvGrpSpPr/>
        </xdr:nvGrpSpPr>
        <xdr:grpSpPr>
          <a:xfrm>
            <a:off x="4319575" y="4314825"/>
            <a:ext cx="3211514" cy="1394627"/>
            <a:chOff x="4319575" y="4314825"/>
            <a:chExt cx="3211514" cy="1394627"/>
          </a:xfrm>
        </xdr:grpSpPr>
        <xdr:sp>
          <xdr:nvSpPr>
            <xdr:cNvPr id="221" name="FormulaBraceUppe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22" name="FormulaBraceUppe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23" name="FormulaBraceUppe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24" name="txt_FormulaCalloutUpper" descr="The function name&#10;"/>
            <xdr:cNvSpPr txBox="1">
              <a:spLocks noChangeArrowheads="1"/>
            </xdr:cNvSpPr>
          </xdr:nvSpPr>
          <xdr:spPr>
            <a:xfrm>
              <a:off x="4319575" y="4314825"/>
              <a:ext cx="1013603" cy="1013474"/>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225" name="txt_FormulaCalloutUpper" descr="The first argument. It's almost always required.&#10;&#10;"/>
            <xdr:cNvSpPr txBox="1">
              <a:spLocks noChangeArrowheads="1"/>
            </xdr:cNvSpPr>
          </xdr:nvSpPr>
          <xdr:spPr>
            <a:xfrm>
              <a:off x="5472101" y="4324350"/>
              <a:ext cx="973138" cy="1013474"/>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226" name="txt_FormulaCalloutUpper" descr="Additional arguments, separated by commas (,).&#10;&#10;"/>
            <xdr:cNvSpPr txBox="1">
              <a:spLocks noChangeArrowheads="1"/>
            </xdr:cNvSpPr>
          </xdr:nvSpPr>
          <xdr:spPr>
            <a:xfrm>
              <a:off x="6557951" y="4333875"/>
              <a:ext cx="973138" cy="1013474"/>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clientData/>
  </xdr:twoCellAnchor>
  <xdr:twoCellAnchor>
    <xdr:from>
      <xdr:col>0</xdr:col>
      <xdr:colOff>547558</xdr:colOff>
      <xdr:row>50</xdr:row>
      <xdr:rowOff>85726</xdr:rowOff>
    </xdr:from>
    <xdr:to>
      <xdr:col>1</xdr:col>
      <xdr:colOff>5048250</xdr:colOff>
      <xdr:row>53</xdr:row>
      <xdr:rowOff>68475</xdr:rowOff>
    </xdr:to>
    <xdr:sp>
      <xdr:nvSpPr>
        <xdr:cNvPr id="215" name="txt_Step" descr="If the SUM function could talk, it would say, return the sum of all the values in cells D38 to D41, and all of column H. Now, let's try one that doesn't require any arguments.&#10;"/>
        <xdr:cNvSpPr txBox="1"/>
      </xdr:nvSpPr>
      <xdr:spPr>
        <a:xfrm>
          <a:off x="547370" y="10182225"/>
          <a:ext cx="5534025" cy="553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function could talk, it would say, "Return the sum of all the values in cells D38 to D41, and all of column 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Now, let's try one that doesn't require any arguments.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xdr:cNvGrpSpPr/>
      </xdr:nvGrpSpPr>
      <xdr:grpSpPr>
        <a:xfrm>
          <a:off x="1645285" y="11125200"/>
          <a:ext cx="2971800" cy="1388110"/>
          <a:chOff x="1736553" y="11125201"/>
          <a:chExt cx="2971800" cy="1388472"/>
        </a:xfrm>
      </xdr:grpSpPr>
      <xdr:sp>
        <xdr:nvSpPr>
          <xdr:cNvPr id="216" name="FormulaBraceUppe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217" name="txt_Formula" descr="=TODAY()"/>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xdr:nvSpPr>
          <xdr:cNvPr id="218" name="txt_FormulaCalloutUpper" descr="The TODAY function returns today's date. It will automatically update when Excel recalculates.&#10;&#10;"/>
          <xdr:cNvSpPr txBox="1">
            <a:spLocks noChangeArrowheads="1"/>
          </xdr:cNvSpPr>
        </xdr:nvSpPr>
        <xdr:spPr>
          <a:xfrm>
            <a:off x="1736553" y="11125201"/>
            <a:ext cx="2971800" cy="466724"/>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xdr:cNvGrpSpPr/>
      </xdr:nvGrpSpPr>
      <xdr:grpSpPr>
        <a:xfrm>
          <a:off x="342900" y="351790"/>
          <a:ext cx="5919470" cy="4369435"/>
          <a:chOff x="323850" y="276224"/>
          <a:chExt cx="5734050" cy="4200525"/>
        </a:xfrm>
      </xdr:grpSpPr>
      <xdr:sp>
        <xdr:nvSpPr>
          <xdr:cNvPr id="233" name="txt_TourBackground" descr="Background"/>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xdr:nvSpPr>
          <xdr:cNvPr id="234" name="txt_TourHeader" descr="Introduction to functions"/>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Introduction to functions</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endParaRPr>
          </a:p>
        </xdr:txBody>
      </xdr:sp>
      <xdr:cxnSp>
        <xdr:nvCxnSpPr>
          <xdr:cNvPr id="235" name="txt_TourLine1" descr="Decorative line"/>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236" name="txt_TourLine2" descr="Decorative line"/>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237" name="txt_TourIntro" descr="Functions give you the ability to do a variety of things, like perform mathematical operations, look up values, or even calculate dates and times. Let's try a few ways to add up values with the SUM function.&#10;"/>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function.</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grpSp>
        <xdr:nvGrpSpPr>
          <xdr:cNvPr id="238" name="grp_Step"/>
          <xdr:cNvGrpSpPr/>
        </xdr:nvGrpSpPr>
        <xdr:grpSpPr>
          <a:xfrm>
            <a:off x="542925" y="1638300"/>
            <a:ext cx="5429249" cy="577157"/>
            <a:chOff x="609600" y="7810500"/>
            <a:chExt cx="5394025" cy="577157"/>
          </a:xfrm>
        </xdr:grpSpPr>
        <xdr:sp>
          <xdr:nvSpPr>
            <xdr:cNvPr id="247" name="txt_Step" descr="Under the Amount column for Fruit (cell D7), enter =SUM(D3:D6), or type =SUM(, then select that range with the mouse, and press Enter. This will sum the values in cells D3, D4, D5, and D6. Your answer should be 170.&#10;&#10;&#10;&#10;"/>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This will sum the values in cells D3, D4, D5, and D6. Your answer should be 170.</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248" name="shp_Step" descr="1"/>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endParaRPr lang="en-US" sz="1600">
                <a:latin typeface="Segoe UI Semibold" panose="020B0702040204020203" pitchFamily="34" charset="0"/>
                <a:cs typeface="Segoe UI Semibold" panose="020B0702040204020203" pitchFamily="34" charset="0"/>
              </a:endParaRPr>
            </a:p>
          </xdr:txBody>
        </xdr:sp>
      </xdr:grpSp>
      <xdr:grpSp>
        <xdr:nvGrpSpPr>
          <xdr:cNvPr id="239" name="grp_Step"/>
          <xdr:cNvGrpSpPr/>
        </xdr:nvGrpSpPr>
        <xdr:grpSpPr>
          <a:xfrm>
            <a:off x="542925" y="2262188"/>
            <a:ext cx="5220101" cy="596207"/>
            <a:chOff x="609600" y="7896225"/>
            <a:chExt cx="5186234" cy="596207"/>
          </a:xfrm>
        </xdr:grpSpPr>
        <xdr:sp>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feature has all of the most common functions.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246" name="shp_Step" descr="2"/>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endParaRPr lang="en-US" sz="1600">
                <a:latin typeface="Segoe UI Semibold" panose="020B0702040204020203" pitchFamily="34" charset="0"/>
                <a:cs typeface="Segoe UI Semibold" panose="020B0702040204020203" pitchFamily="34" charset="0"/>
              </a:endParaRPr>
            </a:p>
          </xdr:txBody>
        </xdr:sp>
      </xdr:grpSp>
      <xdr:grpSp>
        <xdr:nvGrpSpPr>
          <xdr:cNvPr id="240" name="Group 239"/>
          <xdr:cNvGrpSpPr/>
        </xdr:nvGrpSpPr>
        <xdr:grpSpPr>
          <a:xfrm>
            <a:off x="542925" y="3143250"/>
            <a:ext cx="5234994" cy="601091"/>
            <a:chOff x="561975" y="2952750"/>
            <a:chExt cx="5234994" cy="601091"/>
          </a:xfrm>
        </xdr:grpSpPr>
        <xdr:sp>
          <xdr:nvSpPr>
            <xdr:cNvPr id="241" name="3" descr="3"/>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endParaRPr lang="en-US" sz="1600">
                <a:latin typeface="Segoe UI Semibold" panose="020B0702040204020203" pitchFamily="34" charset="0"/>
                <a:cs typeface="Segoe UI Semibold" panose="020B0702040204020203" pitchFamily="34" charset="0"/>
              </a:endParaRPr>
            </a:p>
          </xdr:txBody>
        </xdr:sp>
        <xdr:sp>
          <xdr:nvSpPr>
            <xdr:cNvPr id="242" name="Step" descr="Here's a neat keyboard shortcut. Select cell D15, then press Alt = then, Enter. This automatically enters SUM for you.&#10;"/>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for you.</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243" name="Equals key" descr="Equals key"/>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xdr:nvSpPr>
            <xdr:cNvPr id="244" name="Alt key" descr="Alt key"/>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xdr:nvSpPr>
        <xdr:cNvPr id="249" name="More detail button" descr="Dive down for more detail">
          <a:hlinkClick xmlns:r="http://schemas.openxmlformats.org/officeDocument/2006/relationships" r:id="rId9"/>
        </xdr:cNvPr>
        <xdr:cNvSpPr/>
      </xdr:nvSpPr>
      <xdr:spPr>
        <a:xfrm>
          <a:off x="647700" y="4086225"/>
          <a:ext cx="2908300" cy="530860"/>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Dive down for more detail</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1</xdr:col>
      <xdr:colOff>3858921</xdr:colOff>
      <xdr:row>18</xdr:row>
      <xdr:rowOff>85726</xdr:rowOff>
    </xdr:from>
    <xdr:to>
      <xdr:col>1</xdr:col>
      <xdr:colOff>5013351</xdr:colOff>
      <xdr:row>20</xdr:row>
      <xdr:rowOff>49625</xdr:rowOff>
    </xdr:to>
    <xdr:sp>
      <xdr:nvSpPr>
        <xdr:cNvPr id="250" name="Next Button" descr="Next step button, hyperlinked to next sheet">
          <a:hlinkClick xmlns:r="http://schemas.openxmlformats.org/officeDocument/2006/relationships" r:id="rId10"/>
        </xdr:cNvPr>
        <xdr:cNvSpPr/>
      </xdr:nvSpPr>
      <xdr:spPr>
        <a:xfrm>
          <a:off x="4892040" y="4086225"/>
          <a:ext cx="1154430" cy="34480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 step</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xdr:cNvGrpSpPr/>
      </xdr:nvGrpSpPr>
      <xdr:grpSpPr>
        <a:xfrm>
          <a:off x="10781030" y="3438525"/>
          <a:ext cx="3429000" cy="1390015"/>
          <a:chOff x="9048750" y="3743325"/>
          <a:chExt cx="2909468" cy="1390649"/>
        </a:xfrm>
      </xdr:grpSpPr>
      <xdr:sp>
        <xdr:nvSpPr>
          <xdr:cNvPr id="51" name="Step" descr="EXTRA CREDIT&#10;Try adding your own AVERAGE or COUNT function here by typing it by hand. If you look closely, you'll see Excel's intellisense try to help you.&#10;"/>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panose="020B0502040204020203" pitchFamily="34" charset="0"/>
              </a:rPr>
              <a:t>EXTRA CREDIT</a:t>
            </a:r>
            <a:endParaRPr lang="en-US" sz="1200" b="1" kern="0">
              <a:solidFill>
                <a:srgbClr val="ED7D31">
                  <a:lumMod val="60000"/>
                  <a:lumOff val="40000"/>
                </a:srgbClr>
              </a:solidFill>
              <a:latin typeface="+mj-lt"/>
              <a:ea typeface="Segoe UI" panose="020B0502040204020203" pitchFamily="34" charset="0"/>
              <a:cs typeface="Segoe UI" panose="020B0502040204020203" pitchFamily="34" charset="0"/>
            </a:endParaRP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endParaRPr lang="en-US" sz="1200" baseline="0"/>
          </a:p>
          <a:p>
            <a:pPr lvl="0">
              <a:defRPr/>
            </a:pPr>
            <a:endParaRPr lang="en-US" sz="1200" baseline="0"/>
          </a:p>
          <a:p>
            <a:pPr lvl="0">
              <a:defRPr/>
            </a:pPr>
            <a:r>
              <a:rPr lang="en-US" sz="1200" b="1" baseline="0"/>
              <a:t>MEDIAN</a:t>
            </a:r>
            <a:r>
              <a:rPr lang="en-US" sz="1200" baseline="0"/>
              <a:t> gives you the value in the middle of the data set, while </a:t>
            </a:r>
            <a:endParaRPr lang="en-US" sz="1200" baseline="0"/>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xdr:cNvPicPr>
            <a:picLocks noChangeAspect="1"/>
          </xdr:cNvPicPr>
        </xdr:nvPicPr>
        <xdr:blipFill>
          <a:blip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xdr:nvSpPr>
          <xdr:cNvPr id="53" name="Extra Credit Arrow" descr="Arrow"/>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xdr:nvSpPr>
        <xdr:cNvPr id="58" name="PreviousButton" descr="Return to the previous sheet">
          <a:hlinkClick xmlns:r="http://schemas.openxmlformats.org/officeDocument/2006/relationships" r:id="rId3"/>
        </xdr:cNvPr>
        <xdr:cNvSpPr/>
      </xdr:nvSpPr>
      <xdr:spPr>
        <a:xfrm flipH="1">
          <a:off x="480695" y="3188970"/>
          <a:ext cx="1331595" cy="3479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Previous</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1</xdr:col>
      <xdr:colOff>3662126</xdr:colOff>
      <xdr:row>13</xdr:row>
      <xdr:rowOff>103667</xdr:rowOff>
    </xdr:from>
    <xdr:to>
      <xdr:col>1</xdr:col>
      <xdr:colOff>4794925</xdr:colOff>
      <xdr:row>15</xdr:row>
      <xdr:rowOff>70139</xdr:rowOff>
    </xdr:to>
    <xdr:sp>
      <xdr:nvSpPr>
        <xdr:cNvPr id="59" name="NextButton" descr="Advance to the next sheet">
          <a:hlinkClick xmlns:r="http://schemas.openxmlformats.org/officeDocument/2006/relationships" r:id="rId4"/>
        </xdr:cNvPr>
        <xdr:cNvSpPr/>
      </xdr:nvSpPr>
      <xdr:spPr>
        <a:xfrm>
          <a:off x="4695190" y="3151505"/>
          <a:ext cx="1132840" cy="34734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xdr:cNvGrpSpPr/>
      </xdr:nvGrpSpPr>
      <xdr:grpSpPr>
        <a:xfrm>
          <a:off x="333375" y="352425"/>
          <a:ext cx="5862320" cy="3314700"/>
          <a:chOff x="333375" y="352425"/>
          <a:chExt cx="5676900" cy="3314700"/>
        </a:xfrm>
      </xdr:grpSpPr>
      <xdr:sp>
        <xdr:nvSpPr>
          <xdr:cNvPr id="54" name="Background" descr="Background"/>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xdr:nvCxnSpPr>
          <xdr:cNvPr id="55" name="Bottom line" descr="Decorative line"/>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56" name="Step" descr="AVERAGE and COUNT functions"/>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anose="020B0502040204020203" pitchFamily="34" charset="0"/>
              <a:cs typeface="Courier New" panose="02070309020205020404" pitchFamily="49" charset="0"/>
            </a:endParaRPr>
          </a:p>
        </xdr:txBody>
      </xdr:sp>
      <xdr:sp>
        <xdr:nvSpPr>
          <xdr:cNvPr id="60" name="Add numbers introduction" descr="Use the AVERAGE function to get the average of numbers in a range of cells.&#10;Use the COUNT function to get the count of cells with values in them. The values can be numbers or text.&#10;"/>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endParaRPr lang="en-US" sz="1100" kern="1200">
              <a:solidFill>
                <a:schemeClr val="dk1"/>
              </a:solidFill>
              <a:latin typeface="Segoe UI" panose="020B0502040204020203" pitchFamily="34" charset="0"/>
              <a:ea typeface="+mn-ea"/>
              <a:cs typeface="Segoe UI" panose="020B0502040204020203" pitchFamily="34" charset="0"/>
            </a:endParaRPr>
          </a:p>
        </xdr:txBody>
      </xdr:sp>
      <xdr:cxnSp>
        <xdr:nvCxnSpPr>
          <xdr:cNvPr id="74" name="Straight Connector 73" descr="Decorative line"/>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xdr:cNvGrpSpPr/>
        </xdr:nvGrpSpPr>
        <xdr:grpSpPr>
          <a:xfrm>
            <a:off x="542930" y="1228725"/>
            <a:ext cx="5236919" cy="593022"/>
            <a:chOff x="263059" y="1752333"/>
            <a:chExt cx="5245171" cy="603875"/>
          </a:xfrm>
        </xdr:grpSpPr>
        <xdr:sp>
          <xdr:nvSpPr>
            <xdr:cNvPr id="76" name="Step" descr="Click cell D7, then use the AutoSum Wizard to add an AVERAGE function.&#10;"/>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function.</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77" name="1" descr="1"/>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endParaRPr lang="en-US" sz="1600">
                <a:latin typeface="Segoe UI Semibold" panose="020B0702040204020203" pitchFamily="34" charset="0"/>
                <a:cs typeface="Segoe UI Semibold" panose="020B0702040204020203" pitchFamily="34" charset="0"/>
              </a:endParaRPr>
            </a:p>
          </xdr:txBody>
        </xdr:sp>
      </xdr:grpSp>
      <xdr:grpSp>
        <xdr:nvGrpSpPr>
          <xdr:cNvPr id="78" name="grp_Step"/>
          <xdr:cNvGrpSpPr/>
        </xdr:nvGrpSpPr>
        <xdr:grpSpPr>
          <a:xfrm>
            <a:off x="533405" y="1785947"/>
            <a:ext cx="5246444" cy="554930"/>
            <a:chOff x="145889" y="1003336"/>
            <a:chExt cx="5254711" cy="565086"/>
          </a:xfrm>
        </xdr:grpSpPr>
        <xdr:sp>
          <xdr:nvSpPr>
            <xdr:cNvPr id="79" name="Step" descr="Now click cell G7, and enter a COUNT function by hand by typing =COUNT(D3:D6).&#10;"/>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80" name="1" descr="1"/>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endParaRPr lang="en-US" sz="1600">
                <a:latin typeface="Segoe UI Semibold" panose="020B0702040204020203" pitchFamily="34" charset="0"/>
                <a:cs typeface="Segoe UI Semibold" panose="020B0702040204020203" pitchFamily="34" charset="0"/>
              </a:endParaRPr>
            </a:p>
          </xdr:txBody>
        </xdr:sp>
      </xdr:grpSp>
      <xdr:grpSp>
        <xdr:nvGrpSpPr>
          <xdr:cNvPr id="81" name="grp_Step"/>
          <xdr:cNvGrpSpPr/>
        </xdr:nvGrpSpPr>
        <xdr:grpSpPr>
          <a:xfrm>
            <a:off x="533400" y="2395530"/>
            <a:ext cx="5293285" cy="596207"/>
            <a:chOff x="146717" y="1003336"/>
            <a:chExt cx="5250416" cy="603885"/>
          </a:xfrm>
        </xdr:grpSpPr>
        <xdr:sp>
          <xdr:nvSpPr>
            <xdr:cNvPr id="82" name="Step" descr="In cell D15, you can use either the AutoSum Wizard, or type by hand to enter a AVERAGE or COUNTfunction. &#10;"/>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function.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83" name="1" descr="1"/>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endParaRPr lang="en-US" sz="1600">
                <a:latin typeface="Segoe UI Semibold" panose="020B0702040204020203" pitchFamily="34" charset="0"/>
                <a:cs typeface="Segoe UI Semibold" panose="020B0702040204020203" pitchFamily="34" charset="0"/>
              </a:endParaRPr>
            </a:p>
          </xdr:txBody>
        </xdr:sp>
      </xdr:grpSp>
    </xdr:grpSp>
    <xdr:clientData/>
  </xdr:twoCellAnchor>
  <xdr:twoCellAnchor editAs="absolute">
    <xdr:from>
      <xdr:col>0</xdr:col>
      <xdr:colOff>571500</xdr:colOff>
      <xdr:row>13</xdr:row>
      <xdr:rowOff>133350</xdr:rowOff>
    </xdr:from>
    <xdr:to>
      <xdr:col>1</xdr:col>
      <xdr:colOff>813525</xdr:colOff>
      <xdr:row>15</xdr:row>
      <xdr:rowOff>87799</xdr:rowOff>
    </xdr:to>
    <xdr:sp>
      <xdr:nvSpPr>
        <xdr:cNvPr id="40" name="PreviousButton" descr="Return to the previous sheet">
          <a:hlinkClick xmlns:r="http://schemas.openxmlformats.org/officeDocument/2006/relationships" r:id="rId3"/>
        </xdr:cNvPr>
        <xdr:cNvSpPr/>
      </xdr:nvSpPr>
      <xdr:spPr>
        <a:xfrm flipH="1">
          <a:off x="571500" y="3181350"/>
          <a:ext cx="1275080" cy="3352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Previous</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twoCellAnchor editAs="absolute">
    <xdr:from>
      <xdr:col>1</xdr:col>
      <xdr:colOff>3461116</xdr:colOff>
      <xdr:row>13</xdr:row>
      <xdr:rowOff>133350</xdr:rowOff>
    </xdr:from>
    <xdr:to>
      <xdr:col>1</xdr:col>
      <xdr:colOff>4736286</xdr:colOff>
      <xdr:row>15</xdr:row>
      <xdr:rowOff>87799</xdr:rowOff>
    </xdr:to>
    <xdr:sp>
      <xdr:nvSpPr>
        <xdr:cNvPr id="41" name="NextButton" descr="Advance to the next sheet">
          <a:hlinkClick xmlns:r="http://schemas.openxmlformats.org/officeDocument/2006/relationships" r:id="rId4"/>
        </xdr:cNvPr>
        <xdr:cNvSpPr/>
      </xdr:nvSpPr>
      <xdr:spPr>
        <a:xfrm>
          <a:off x="4493895" y="3181350"/>
          <a:ext cx="1275080" cy="3352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xdr:cNvGrpSpPr/>
      </xdr:nvGrpSpPr>
      <xdr:grpSpPr>
        <a:xfrm>
          <a:off x="12303125" y="857250"/>
          <a:ext cx="3079750" cy="1409700"/>
          <a:chOff x="7539454" y="7993902"/>
          <a:chExt cx="2562091" cy="1409701"/>
        </a:xfrm>
      </xdr:grpSpPr>
      <xdr:grpSp>
        <xdr:nvGrpSpPr>
          <xdr:cNvPr id="43" name="Bracket lines"/>
          <xdr:cNvGrpSpPr/>
        </xdr:nvGrpSpPr>
        <xdr:grpSpPr>
          <a:xfrm rot="599914">
            <a:off x="7539454" y="8145377"/>
            <a:ext cx="293814" cy="698211"/>
            <a:chOff x="9871108" y="1184220"/>
            <a:chExt cx="273326" cy="789155"/>
          </a:xfrm>
        </xdr:grpSpPr>
        <xdr:sp>
          <xdr:nvSpPr>
            <xdr:cNvPr id="46" name="Another bracket line" descr="Bracket line"/>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xdr:nvSpPr>
            <xdr:cNvPr id="47" name="Bracket line" descr="Bracket line&#10;"/>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xdr:cNvPicPr>
            <a:picLocks noChangeAspect="1"/>
          </xdr:cNvPicPr>
        </xdr:nvPicPr>
        <xdr:blipFill>
          <a:blip r:embed="rId5">
            <a:extLst>
              <a:ext uri="{96DAC541-7B7A-43D3-8B79-37D633B846F1}">
                <asvg:svgBlip xmlns:asvg="http://schemas.microsoft.com/office/drawing/2016/SVG/main" r:embed="rId6"/>
              </a:ext>
            </a:extLst>
          </a:blip>
          <a:stretch>
            <a:fillRect/>
          </a:stretch>
        </xdr:blipFill>
        <xdr:spPr>
          <a:xfrm>
            <a:off x="7830674" y="8038700"/>
            <a:ext cx="388098" cy="337815"/>
          </a:xfrm>
          <a:prstGeom prst="rect">
            <a:avLst/>
          </a:prstGeom>
        </xdr:spPr>
      </xdr:pic>
      <xdr:sp>
        <xdr:nvSpPr>
          <xdr:cNvPr id="45" name="Instructions" descr="CHECK THIS OUT&#10;Select any range of numbers, then look in the Status Bar for an instant Average.&#10;"/>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CHECK THIS OUT</a:t>
            </a:r>
            <a:endPar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anose="020B0502040204020203"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anose="020B0502040204020203"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anose="020B0502040204020203"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507180</xdr:colOff>
      <xdr:row>1</xdr:row>
      <xdr:rowOff>110785</xdr:rowOff>
    </xdr:from>
    <xdr:to>
      <xdr:col>1</xdr:col>
      <xdr:colOff>4855395</xdr:colOff>
      <xdr:row>1</xdr:row>
      <xdr:rowOff>110785</xdr:rowOff>
    </xdr:to>
    <xdr:cxnSp>
      <xdr:nvCxnSpPr>
        <xdr:cNvPr id="11" name="Bottom line" descr="Decorative line"/>
        <xdr:cNvCxnSpPr/>
      </xdr:nvCxnSpPr>
      <xdr:spPr>
        <a:xfrm>
          <a:off x="506730" y="872490"/>
          <a:ext cx="538162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xdr:nvSpPr>
        <xdr:cNvPr id="10" name="Background" descr="Background"/>
        <xdr:cNvSpPr/>
      </xdr:nvSpPr>
      <xdr:spPr>
        <a:xfrm>
          <a:off x="361950" y="352425"/>
          <a:ext cx="586232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xdr:nvSpPr>
        <xdr:cNvPr id="12" name="Step" descr="MIN and MAX functions &#10;"/>
        <xdr:cNvSpPr txBox="1"/>
      </xdr:nvSpPr>
      <xdr:spPr>
        <a:xfrm>
          <a:off x="554355" y="382905"/>
          <a:ext cx="5384800" cy="644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anose="020B0502040204020203"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xdr:nvCxnSpPr>
        <xdr:cNvPr id="13" name="Bottom line" descr="Decorative line"/>
        <xdr:cNvCxnSpPr/>
      </xdr:nvCxnSpPr>
      <xdr:spPr>
        <a:xfrm>
          <a:off x="554355" y="3117850"/>
          <a:ext cx="538162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xdr:cNvGrpSpPr/>
      </xdr:nvGrpSpPr>
      <xdr:grpSpPr>
        <a:xfrm>
          <a:off x="571500" y="1442720"/>
          <a:ext cx="5403215" cy="593090"/>
          <a:chOff x="425239" y="1752333"/>
          <a:chExt cx="5226084" cy="603875"/>
        </a:xfrm>
      </xdr:grpSpPr>
      <xdr:sp>
        <xdr:nvSpPr>
          <xdr:cNvPr id="24" name="Step" descr="Select cell D7, then use the AutoSum Wizard to add a MIN function.&#10;&#10;"/>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function.</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25" name="1" descr="1"/>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endParaRPr lang="en-US" sz="1600">
              <a:latin typeface="Segoe UI Semibold" panose="020B0702040204020203" pitchFamily="34" charset="0"/>
              <a:cs typeface="Segoe UI Semibold" panose="020B0702040204020203" pitchFamily="34" charset="0"/>
            </a:endParaRP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xdr:cNvGrpSpPr/>
      </xdr:nvGrpSpPr>
      <xdr:grpSpPr>
        <a:xfrm>
          <a:off x="561975" y="1962150"/>
          <a:ext cx="5403215" cy="554355"/>
          <a:chOff x="308069" y="1003336"/>
          <a:chExt cx="5226090" cy="565088"/>
        </a:xfrm>
      </xdr:grpSpPr>
      <xdr:sp>
        <xdr:nvSpPr>
          <xdr:cNvPr id="22" name="Step" descr="Now select cell G7, and enter a MAX function by typing =MAX(D3:D6).&#10;"/>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23" name="1" descr="1"/>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endParaRPr lang="en-US" sz="1600">
              <a:latin typeface="Segoe UI Semibold" panose="020B0702040204020203" pitchFamily="34" charset="0"/>
              <a:cs typeface="Segoe UI Semibold" panose="020B0702040204020203" pitchFamily="34" charset="0"/>
            </a:endParaRPr>
          </a:p>
        </xdr:txBody>
      </xdr:sp>
    </xdr:grpSp>
    <xdr:clientData/>
  </xdr:twoCellAnchor>
  <xdr:twoCellAnchor>
    <xdr:from>
      <xdr:col>0</xdr:col>
      <xdr:colOff>571500</xdr:colOff>
      <xdr:row>1</xdr:row>
      <xdr:rowOff>133349</xdr:rowOff>
    </xdr:from>
    <xdr:to>
      <xdr:col>1</xdr:col>
      <xdr:colOff>5024713</xdr:colOff>
      <xdr:row>3</xdr:row>
      <xdr:rowOff>2521</xdr:rowOff>
    </xdr:to>
    <xdr:sp>
      <xdr:nvSpPr>
        <xdr:cNvPr id="18" name="Add numbers introduction" descr="Use the MIN function to get the smallest number in a range of cells.&#10;Use the MAX function to get the largest number in a range of cells.&#10;"/>
        <xdr:cNvSpPr txBox="1"/>
      </xdr:nvSpPr>
      <xdr:spPr>
        <a:xfrm>
          <a:off x="571500" y="894715"/>
          <a:ext cx="5485765" cy="250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endParaRPr lang="en-US" sz="1100" kern="1200">
            <a:solidFill>
              <a:schemeClr val="dk1"/>
            </a:solidFill>
            <a:latin typeface="Segoe UI" panose="020B0502040204020203" pitchFamily="34" charset="0"/>
            <a:ea typeface="+mn-ea"/>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function to get the largest number in a range of cells.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xdr:cNvGrpSpPr/>
      </xdr:nvGrpSpPr>
      <xdr:grpSpPr>
        <a:xfrm>
          <a:off x="561975" y="2475865"/>
          <a:ext cx="5454015" cy="596265"/>
          <a:chOff x="307333" y="1003336"/>
          <a:chExt cx="5225997" cy="603885"/>
        </a:xfrm>
      </xdr:grpSpPr>
      <xdr:sp>
        <xdr:nvSpPr>
          <xdr:cNvPr id="20" name="Step" descr="In cell D15, you can use either the AutoSum Wizard, or type to enter a MIN or MAX function. &#10;&#10;"/>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function.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21" name="1" descr="1"/>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endParaRPr lang="en-US" sz="1600">
              <a:latin typeface="Segoe UI Semibold" panose="020B0702040204020203" pitchFamily="34" charset="0"/>
              <a:cs typeface="Segoe UI Semibold" panose="020B0702040204020203" pitchFamily="34" charset="0"/>
            </a:endParaRPr>
          </a:p>
        </xdr:txBody>
      </xdr:sp>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xdr:cNvGrpSpPr/>
      </xdr:nvGrpSpPr>
      <xdr:grpSpPr>
        <a:xfrm>
          <a:off x="8529955" y="3581400"/>
          <a:ext cx="4020820" cy="1849120"/>
          <a:chOff x="6778625" y="15514765"/>
          <a:chExt cx="3312054" cy="1776285"/>
        </a:xfrm>
      </xdr:grpSpPr>
      <xdr:sp>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xdr:cNvPicPr>
            <a:picLocks noChangeAspect="1"/>
          </xdr:cNvPicPr>
        </xdr:nvPicPr>
        <xdr:blipFill>
          <a:blip r:embed="rId1">
            <a:extLst>
              <a:ext uri="{96DAC541-7B7A-43D3-8B79-37D633B846F1}">
                <asvg:svgBlip xmlns:asvg="http://schemas.microsoft.com/office/drawing/2016/SVG/main" r:embed="rId2"/>
              </a:ext>
            </a:extLst>
          </a:blip>
          <a:stretch>
            <a:fillRect/>
          </a:stretch>
        </xdr:blipFill>
        <xdr:spPr>
          <a:xfrm>
            <a:off x="6778625" y="15628855"/>
            <a:ext cx="323347" cy="349115"/>
          </a:xfrm>
          <a:prstGeom prst="rect">
            <a:avLst/>
          </a:prstGeom>
        </xdr:spPr>
      </xdr:pic>
      <xdr:sp>
        <xdr:nvSpPr>
          <xdr:cNvPr id="42" name="Freeform: Shape 41" descr="Arrrow"/>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1" fmla="*/ 279015 w 279015"/>
              <a:gd name="connsiteY0-2" fmla="*/ 32141 h 1310271"/>
              <a:gd name="connsiteX1-3" fmla="*/ 152422 w 279015"/>
              <a:gd name="connsiteY1-4" fmla="*/ 244286 h 1310271"/>
              <a:gd name="connsiteX2-5" fmla="*/ 211667 w 279015"/>
              <a:gd name="connsiteY2-6" fmla="*/ 1215550 h 1310271"/>
              <a:gd name="connsiteX3-7" fmla="*/ 0 w 279015"/>
              <a:gd name="connsiteY3-8" fmla="*/ 1273278 h 1310271"/>
              <a:gd name="connsiteX4-9" fmla="*/ 0 w 279015"/>
              <a:gd name="connsiteY4-10" fmla="*/ 1273278 h 1310271"/>
              <a:gd name="connsiteX0-11" fmla="*/ 279015 w 279015"/>
              <a:gd name="connsiteY0-12" fmla="*/ 2960 h 1281090"/>
              <a:gd name="connsiteX1-13" fmla="*/ 152422 w 279015"/>
              <a:gd name="connsiteY1-14" fmla="*/ 215105 h 1281090"/>
              <a:gd name="connsiteX2-15" fmla="*/ 211667 w 279015"/>
              <a:gd name="connsiteY2-16" fmla="*/ 1186369 h 1281090"/>
              <a:gd name="connsiteX3-17" fmla="*/ 0 w 279015"/>
              <a:gd name="connsiteY3-18" fmla="*/ 1244097 h 1281090"/>
              <a:gd name="connsiteX4-19" fmla="*/ 0 w 279015"/>
              <a:gd name="connsiteY4-20" fmla="*/ 1244097 h 1281090"/>
            </a:gdLst>
            <a:ahLst/>
            <a:cxnLst>
              <a:cxn ang="0">
                <a:pos x="connsiteX0-1" y="connsiteY0-2"/>
              </a:cxn>
              <a:cxn ang="0">
                <a:pos x="connsiteX1-3" y="connsiteY1-4"/>
              </a:cxn>
              <a:cxn ang="0">
                <a:pos x="connsiteX2-5" y="connsiteY2-6"/>
              </a:cxn>
              <a:cxn ang="0">
                <a:pos x="connsiteX3-7" y="connsiteY3-8"/>
              </a:cxn>
              <a:cxn ang="0">
                <a:pos x="connsiteX4-9" y="connsiteY4-10"/>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561975</xdr:colOff>
      <xdr:row>14</xdr:row>
      <xdr:rowOff>28575</xdr:rowOff>
    </xdr:from>
    <xdr:to>
      <xdr:col>1</xdr:col>
      <xdr:colOff>804000</xdr:colOff>
      <xdr:row>15</xdr:row>
      <xdr:rowOff>173524</xdr:rowOff>
    </xdr:to>
    <xdr:sp>
      <xdr:nvSpPr>
        <xdr:cNvPr id="43" name="PreviousButton" descr="Return to the previous sheet">
          <a:hlinkClick xmlns:r="http://schemas.openxmlformats.org/officeDocument/2006/relationships" r:id="rId3"/>
        </xdr:cNvPr>
        <xdr:cNvSpPr/>
      </xdr:nvSpPr>
      <xdr:spPr>
        <a:xfrm flipH="1">
          <a:off x="561975" y="3267075"/>
          <a:ext cx="1275080" cy="3352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Previous</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twoCellAnchor editAs="absolute">
    <xdr:from>
      <xdr:col>1</xdr:col>
      <xdr:colOff>3451591</xdr:colOff>
      <xdr:row>14</xdr:row>
      <xdr:rowOff>28575</xdr:rowOff>
    </xdr:from>
    <xdr:to>
      <xdr:col>1</xdr:col>
      <xdr:colOff>4726761</xdr:colOff>
      <xdr:row>15</xdr:row>
      <xdr:rowOff>173524</xdr:rowOff>
    </xdr:to>
    <xdr:sp>
      <xdr:nvSpPr>
        <xdr:cNvPr id="44" name="NextButton" descr="Advance to the next sheet">
          <a:hlinkClick xmlns:r="http://schemas.openxmlformats.org/officeDocument/2006/relationships" r:id="rId4"/>
        </xdr:cNvPr>
        <xdr:cNvSpPr/>
      </xdr:nvSpPr>
      <xdr:spPr>
        <a:xfrm>
          <a:off x="4484370" y="3267075"/>
          <a:ext cx="1275080" cy="3352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twoCellAnchor>
    <xdr:from>
      <xdr:col>0</xdr:col>
      <xdr:colOff>554805</xdr:colOff>
      <xdr:row>1</xdr:row>
      <xdr:rowOff>85725</xdr:rowOff>
    </xdr:from>
    <xdr:to>
      <xdr:col>1</xdr:col>
      <xdr:colOff>4903020</xdr:colOff>
      <xdr:row>1</xdr:row>
      <xdr:rowOff>85725</xdr:rowOff>
    </xdr:to>
    <xdr:cxnSp>
      <xdr:nvCxnSpPr>
        <xdr:cNvPr id="45" name="Bottom line" descr="Decorative line"/>
        <xdr:cNvCxnSpPr/>
      </xdr:nvCxnSpPr>
      <xdr:spPr>
        <a:xfrm>
          <a:off x="554355" y="847725"/>
          <a:ext cx="538162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2</xdr:col>
      <xdr:colOff>95250</xdr:colOff>
      <xdr:row>11</xdr:row>
      <xdr:rowOff>132093</xdr:rowOff>
    </xdr:from>
    <xdr:to>
      <xdr:col>5</xdr:col>
      <xdr:colOff>405765</xdr:colOff>
      <xdr:row>19</xdr:row>
      <xdr:rowOff>85724</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xdr:cNvGrpSpPr/>
      </xdr:nvGrpSpPr>
      <xdr:grpSpPr>
        <a:xfrm>
          <a:off x="7863205" y="3016250"/>
          <a:ext cx="4279265" cy="1384935"/>
          <a:chOff x="6778625" y="15449519"/>
          <a:chExt cx="3432175" cy="1428432"/>
        </a:xfrm>
      </xdr:grpSpPr>
      <xdr:sp>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xdr:cNvPicPr>
            <a:picLocks noChangeAspect="1"/>
          </xdr:cNvPicPr>
        </xdr:nvPicPr>
        <xdr:blipFill>
          <a:blip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xdr:nvSpPr>
          <xdr:cNvPr id="113" name="Freeform: Shape 112" descr="Arrrow"/>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1" fmla="*/ 279015 w 279015"/>
              <a:gd name="connsiteY0-2" fmla="*/ 32141 h 1310271"/>
              <a:gd name="connsiteX1-3" fmla="*/ 152422 w 279015"/>
              <a:gd name="connsiteY1-4" fmla="*/ 244286 h 1310271"/>
              <a:gd name="connsiteX2-5" fmla="*/ 211667 w 279015"/>
              <a:gd name="connsiteY2-6" fmla="*/ 1215550 h 1310271"/>
              <a:gd name="connsiteX3-7" fmla="*/ 0 w 279015"/>
              <a:gd name="connsiteY3-8" fmla="*/ 1273278 h 1310271"/>
              <a:gd name="connsiteX4-9" fmla="*/ 0 w 279015"/>
              <a:gd name="connsiteY4-10" fmla="*/ 1273278 h 1310271"/>
              <a:gd name="connsiteX0-11" fmla="*/ 279015 w 279015"/>
              <a:gd name="connsiteY0-12" fmla="*/ 2960 h 1281090"/>
              <a:gd name="connsiteX1-13" fmla="*/ 152422 w 279015"/>
              <a:gd name="connsiteY1-14" fmla="*/ 215105 h 1281090"/>
              <a:gd name="connsiteX2-15" fmla="*/ 211667 w 279015"/>
              <a:gd name="connsiteY2-16" fmla="*/ 1186369 h 1281090"/>
              <a:gd name="connsiteX3-17" fmla="*/ 0 w 279015"/>
              <a:gd name="connsiteY3-18" fmla="*/ 1244097 h 1281090"/>
              <a:gd name="connsiteX4-19" fmla="*/ 0 w 279015"/>
              <a:gd name="connsiteY4-20" fmla="*/ 1244097 h 1281090"/>
            </a:gdLst>
            <a:ahLst/>
            <a:cxnLst>
              <a:cxn ang="0">
                <a:pos x="connsiteX0-1" y="connsiteY0-2"/>
              </a:cxn>
              <a:cxn ang="0">
                <a:pos x="connsiteX1-3" y="connsiteY1-4"/>
              </a:cxn>
              <a:cxn ang="0">
                <a:pos x="connsiteX2-5" y="connsiteY2-6"/>
              </a:cxn>
              <a:cxn ang="0">
                <a:pos x="connsiteX3-7" y="connsiteY3-8"/>
              </a:cxn>
              <a:cxn ang="0">
                <a:pos x="connsiteX4-9" y="connsiteY4-10"/>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47625</xdr:rowOff>
    </xdr:to>
    <xdr:grpSp>
      <xdr:nvGrpSpPr>
        <xdr:cNvPr id="2" name="Group 1"/>
        <xdr:cNvGrpSpPr/>
      </xdr:nvGrpSpPr>
      <xdr:grpSpPr>
        <a:xfrm>
          <a:off x="342900" y="352425"/>
          <a:ext cx="5919470" cy="3655695"/>
          <a:chOff x="342900" y="352425"/>
          <a:chExt cx="5734050" cy="3810000"/>
        </a:xfrm>
      </xdr:grpSpPr>
      <xdr:sp>
        <xdr:nvSpPr>
          <xdr:cNvPr id="88" name="txt_TourBackground" descr="Background"/>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xdr:nvSpPr>
          <xdr:cNvPr id="97" name="txt_TourHeader" descr="Date functions"/>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anose="020B0502040204020203" pitchFamily="34" charset="0"/>
              <a:cs typeface="Courier New" panose="02070309020205020404" pitchFamily="49" charset="0"/>
            </a:endParaRPr>
          </a:p>
        </xdr:txBody>
      </xdr:sp>
      <xdr:cxnSp>
        <xdr:nvCxnSpPr>
          <xdr:cNvPr id="98" name="txt_TourLine1" descr="Decorative line"/>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03" name="txt_TourLine2" descr="Decorative line"/>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04" name="txt_TourIntro" descr="Excel can give you the current date, based on your computer's regional settings. You can also add and subtract Dates.&#10;"/>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Excel can give you the current date, based on your computer's regional settings. You can also add and subtract Dates.</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grpSp>
        <xdr:nvGrpSpPr>
          <xdr:cNvPr id="105" name="grp_Step"/>
          <xdr:cNvGrpSpPr/>
        </xdr:nvGrpSpPr>
        <xdr:grpSpPr>
          <a:xfrm>
            <a:off x="561975" y="1578606"/>
            <a:ext cx="5467350" cy="590396"/>
            <a:chOff x="600549" y="7810500"/>
            <a:chExt cx="5195285" cy="596207"/>
          </a:xfrm>
        </xdr:grpSpPr>
        <xdr:sp>
          <xdr:nvSpPr>
            <xdr:cNvPr id="106" name="txt_Step" descr="Check out the TODAY function, which gives you Today's date. These are live, or volatile functions, so when you open your workbook tomorrow, it will have tomorrow's date. Enter =TODAY() in cell D6. &#10;&#10;"/>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in cell D6.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107" name="shp_Step" descr="1"/>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endParaRPr lang="en-US" sz="1600">
                <a:latin typeface="Segoe UI Semibold" panose="020B0702040204020203" pitchFamily="34" charset="0"/>
                <a:cs typeface="Segoe UI Semibold" panose="020B0702040204020203" pitchFamily="34" charset="0"/>
              </a:endParaRPr>
            </a:p>
          </xdr:txBody>
        </xdr:sp>
      </xdr:grpSp>
      <xdr:grpSp>
        <xdr:nvGrpSpPr>
          <xdr:cNvPr id="114" name="grp_Step" descr="Subtract Dates - Enter your next birthday in MM/DD/YY format and watch Excel tell you how many days away it is by using =D7-D6.&#10;"/>
          <xdr:cNvGrpSpPr/>
        </xdr:nvGrpSpPr>
        <xdr:grpSpPr>
          <a:xfrm>
            <a:off x="561975" y="2409825"/>
            <a:ext cx="5448300" cy="615257"/>
            <a:chOff x="609600" y="7810500"/>
            <a:chExt cx="5186234" cy="596207"/>
          </a:xfrm>
        </xdr:grpSpPr>
        <xdr:sp>
          <xdr:nvSpPr>
            <xdr:cNvPr id="115" name="txt_Step" descr="Subtract Dates - Enter your next birthday in MM/DD/YY format in cell D7, and watch Excel tell you how many days away it is by using =D7-D6 in cell D8.&#10;&#10;"/>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in cell D8.</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116" name="shp_Step" descr="2"/>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endParaRPr lang="en-US" sz="1600">
                <a:latin typeface="Segoe UI Semibold" panose="020B0702040204020203" pitchFamily="34" charset="0"/>
                <a:cs typeface="Segoe UI Semibold" panose="020B0702040204020203" pitchFamily="34" charset="0"/>
              </a:endParaRPr>
            </a:p>
          </xdr:txBody>
        </xdr:sp>
      </xdr:grpSp>
      <xdr:grpSp>
        <xdr:nvGrpSpPr>
          <xdr:cNvPr id="117" name="grp_Step"/>
          <xdr:cNvGrpSpPr/>
        </xdr:nvGrpSpPr>
        <xdr:grpSpPr>
          <a:xfrm>
            <a:off x="561977" y="3019425"/>
            <a:ext cx="5457825" cy="605732"/>
            <a:chOff x="627640" y="7810500"/>
            <a:chExt cx="5168194" cy="596207"/>
          </a:xfrm>
        </xdr:grpSpPr>
        <xdr:sp>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to calculate the due date from today.</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119" name="shp_Step" descr="3"/>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endParaRPr lang="en-US" sz="1600">
                <a:latin typeface="Segoe UI Semibold" panose="020B0702040204020203" pitchFamily="34" charset="0"/>
                <a:cs typeface="Segoe UI Semibold" panose="020B0702040204020203" pitchFamily="34" charset="0"/>
              </a:endParaRPr>
            </a:p>
          </xdr:txBody>
        </xdr:sp>
      </xdr:grpSp>
    </xdr:grpSp>
    <xdr:clientData/>
  </xdr:twoCellAnchor>
  <xdr:twoCellAnchor editAs="absolute">
    <xdr:from>
      <xdr:col>0</xdr:col>
      <xdr:colOff>342900</xdr:colOff>
      <xdr:row>17</xdr:row>
      <xdr:rowOff>133350</xdr:rowOff>
    </xdr:from>
    <xdr:to>
      <xdr:col>1</xdr:col>
      <xdr:colOff>5229225</xdr:colOff>
      <xdr:row>60</xdr:row>
      <xdr:rowOff>77292</xdr:rowOff>
    </xdr:to>
    <xdr:grpSp>
      <xdr:nvGrpSpPr>
        <xdr:cNvPr id="3" name="Group 2"/>
        <xdr:cNvGrpSpPr/>
      </xdr:nvGrpSpPr>
      <xdr:grpSpPr>
        <a:xfrm>
          <a:off x="342900" y="4093845"/>
          <a:ext cx="5919470" cy="7639685"/>
          <a:chOff x="342900" y="4248150"/>
          <a:chExt cx="5734050" cy="8404324"/>
        </a:xfrm>
      </xdr:grpSpPr>
      <xdr:grpSp>
        <xdr:nvGrpSpPr>
          <xdr:cNvPr id="120" name="Group 119"/>
          <xdr:cNvGrpSpPr/>
        </xdr:nvGrpSpPr>
        <xdr:grpSpPr>
          <a:xfrm>
            <a:off x="342900" y="4248150"/>
            <a:ext cx="5734050" cy="8404324"/>
            <a:chOff x="352425" y="4591050"/>
            <a:chExt cx="5734050" cy="8058150"/>
          </a:xfrm>
        </xdr:grpSpPr>
        <xdr:sp>
          <xdr:nvSpPr>
            <xdr:cNvPr id="121" name="txt_TourBackground" descr="Background"/>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xdr:nvSpPr>
            <xdr:cNvPr id="122" name="txt_TourHeader" descr="Time functions"/>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Time functions</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endParaRPr>
            </a:p>
          </xdr:txBody>
        </xdr:sp>
        <xdr:cxnSp>
          <xdr:nvCxnSpPr>
            <xdr:cNvPr id="123" name="txt_TourLine1" descr="Decorative line"/>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24" name="txt_TourLine2" descr="Decorative line"/>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grpSp>
          <xdr:nvGrpSpPr>
            <xdr:cNvPr id="126" name="Group 125"/>
            <xdr:cNvGrpSpPr/>
          </xdr:nvGrpSpPr>
          <xdr:grpSpPr>
            <a:xfrm>
              <a:off x="581025" y="6096000"/>
              <a:ext cx="5206583" cy="5829300"/>
              <a:chOff x="7200900" y="1143000"/>
              <a:chExt cx="5206583" cy="5829300"/>
            </a:xfrm>
          </xdr:grpSpPr>
          <xdr:grpSp>
            <xdr:nvGrpSpPr>
              <xdr:cNvPr id="127" name="grp_Step"/>
              <xdr:cNvGrpSpPr/>
            </xdr:nvGrpSpPr>
            <xdr:grpSpPr>
              <a:xfrm>
                <a:off x="7200900" y="1143000"/>
                <a:ext cx="5206583" cy="596207"/>
                <a:chOff x="495420" y="7810500"/>
                <a:chExt cx="5201275" cy="596207"/>
              </a:xfrm>
            </xdr:grpSpPr>
            <xdr:sp>
              <xdr:nvSpPr>
                <xdr:cNvPr id="149" name="txt_Step" descr="In cell D28, enter =NOW(), which will give the current time, and will update each time Excel calculates. If you need to change the Time format, you can go to Ctrl+1 &gt; Number &gt; Time &gt; Select the format you want.&#10;&#10;&#10;&#10;"/>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&gt; Select the format you want.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150" name="shp_Step" descr="1"/>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endParaRPr lang="en-US" sz="1600">
                    <a:latin typeface="Segoe UI Semibold" panose="020B0702040204020203" pitchFamily="34" charset="0"/>
                    <a:cs typeface="Segoe UI Semibold" panose="020B0702040204020203" pitchFamily="34" charset="0"/>
                  </a:endParaRPr>
                </a:p>
              </xdr:txBody>
            </xdr:sp>
          </xdr:grpSp>
          <xdr:grpSp>
            <xdr:nvGrpSpPr>
              <xdr:cNvPr id="128" name="grp_Step"/>
              <xdr:cNvGrpSpPr/>
            </xdr:nvGrpSpPr>
            <xdr:grpSpPr>
              <a:xfrm>
                <a:off x="7200900" y="1844648"/>
                <a:ext cx="5159775" cy="593032"/>
                <a:chOff x="525612" y="7419975"/>
                <a:chExt cx="5511381" cy="567632"/>
              </a:xfrm>
            </xdr:grpSpPr>
            <xdr:sp>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&gt; 2 decimals.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148" name="shp_Step" descr="2"/>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endParaRPr lang="en-US" sz="1600">
                    <a:latin typeface="Segoe UI Semibold" panose="020B0702040204020203" pitchFamily="34" charset="0"/>
                    <a:cs typeface="Segoe UI Semibold" panose="020B0702040204020203" pitchFamily="34" charset="0"/>
                  </a:endParaRPr>
                </a:p>
              </xdr:txBody>
            </xdr:sp>
          </xdr:grpSp>
          <xdr:grpSp>
            <xdr:nvGrpSpPr>
              <xdr:cNvPr id="129" name="grp_Step"/>
              <xdr:cNvGrpSpPr/>
            </xdr:nvGrpSpPr>
            <xdr:grpSpPr>
              <a:xfrm>
                <a:off x="7200900" y="3157541"/>
                <a:ext cx="5159775" cy="593032"/>
                <a:chOff x="525612" y="7419975"/>
                <a:chExt cx="5511381" cy="567632"/>
              </a:xfrm>
            </xdr:grpSpPr>
            <xdr:sp>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=((Time In - Time Out)-(Lunch In - Lunch Out))*24.</a:t>
                  </a: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146" name="shp_Step" descr="3"/>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endParaRPr lang="en-US" sz="1600">
                    <a:latin typeface="Segoe UI Semibold" panose="020B0702040204020203" pitchFamily="34" charset="0"/>
                    <a:cs typeface="Segoe UI Semibold" panose="020B0702040204020203" pitchFamily="34" charset="0"/>
                  </a:endParaRPr>
                </a:p>
              </xdr:txBody>
            </xdr:sp>
          </xdr:grpSp>
          <xdr:grpSp>
            <xdr:nvGrpSpPr>
              <xdr:cNvPr id="130" name="Group 129"/>
              <xdr:cNvGrpSpPr/>
            </xdr:nvGrpSpPr>
            <xdr:grpSpPr>
              <a:xfrm>
                <a:off x="7858134" y="4000501"/>
                <a:ext cx="4371970" cy="2971799"/>
                <a:chOff x="7777163" y="4047523"/>
                <a:chExt cx="4653382" cy="2819576"/>
              </a:xfrm>
            </xdr:grpSpPr>
            <xdr:sp>
              <xdr:nvSpPr>
                <xdr:cNvPr id="131" name="FormulaBraceLowe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marL="0" indent="0"/>
                  <a:endParaRPr lang="en-US" sz="1100">
                    <a:solidFill>
                      <a:schemeClr val="tx1"/>
                    </a:solidFill>
                    <a:latin typeface="+mn-lt"/>
                    <a:ea typeface="+mn-ea"/>
                    <a:cs typeface="+mn-cs"/>
                  </a:endParaRPr>
                </a:p>
              </xdr:txBody>
            </xdr:sp>
            <xdr:sp>
              <xdr:nvSpPr>
                <xdr:cNvPr id="132" name="FormulaBraceUppe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33" name="FormulaBraceUppe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34" name="txt_Formula" descr="=((D35-D32)-(D34-D33))*24&#10;"/>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xdr:nvSpPr>
                <xdr:cNvPr id="135" name="txt_FormulaCalloutUpper" descr="Time Out&#10;&#10;"/>
                <xdr:cNvSpPr txBox="1">
                  <a:spLocks noChangeArrowheads="1"/>
                </xdr:cNvSpPr>
              </xdr:nvSpPr>
              <xdr:spPr>
                <a:xfrm>
                  <a:off x="8039714" y="4338638"/>
                  <a:ext cx="893188" cy="274320"/>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136" name="txt_FormulaCalloutUpper" descr="*24 to convert Excel's fraction of a day to hours&#10;&#10;"/>
                <xdr:cNvSpPr txBox="1">
                  <a:spLocks noChangeArrowheads="1"/>
                </xdr:cNvSpPr>
              </xdr:nvSpPr>
              <xdr:spPr>
                <a:xfrm>
                  <a:off x="10763670" y="4047523"/>
                  <a:ext cx="1666875" cy="572103"/>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137" name="txt_FormulaCalloutLower" descr="Time In&#10;"/>
                <xdr:cNvSpPr txBox="1">
                  <a:spLocks noChangeArrowheads="1"/>
                </xdr:cNvSpPr>
              </xdr:nvSpPr>
              <xdr:spPr>
                <a:xfrm>
                  <a:off x="8781582" y="5447441"/>
                  <a:ext cx="731521" cy="274320"/>
                </a:xfrm>
                <a:prstGeom prst="rect">
                  <a:avLst/>
                </a:prstGeom>
                <a:solidFill>
                  <a:srgbClr val="E2F0D9"/>
                </a:solidFill>
                <a:ln w="9525">
                  <a:noFill/>
                  <a:miter lim="800000"/>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138" name="FormulaBraceLowe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marL="0" indent="0"/>
                  <a:endParaRPr lang="en-US" sz="1100">
                    <a:solidFill>
                      <a:schemeClr val="tx1"/>
                    </a:solidFill>
                    <a:latin typeface="+mn-lt"/>
                    <a:ea typeface="+mn-ea"/>
                    <a:cs typeface="+mn-cs"/>
                  </a:endParaRPr>
                </a:p>
              </xdr:txBody>
            </xdr:sp>
            <xdr:sp>
              <xdr:nvSpPr>
                <xdr:cNvPr id="139" name="FormulaBraceUppe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40" name="txt_FormulaCalloutUpper" descr="Lunch  Out&#10;"/>
                <xdr:cNvSpPr txBox="1">
                  <a:spLocks noChangeArrowheads="1"/>
                </xdr:cNvSpPr>
              </xdr:nvSpPr>
              <xdr:spPr>
                <a:xfrm>
                  <a:off x="9652708" y="4352914"/>
                  <a:ext cx="906942" cy="274320"/>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141" name="txt_FormulaCalloutLower" descr="Lunch In&#10;&#10;"/>
                <xdr:cNvSpPr txBox="1">
                  <a:spLocks noChangeArrowheads="1"/>
                </xdr:cNvSpPr>
              </xdr:nvSpPr>
              <xdr:spPr>
                <a:xfrm>
                  <a:off x="10409905" y="5461717"/>
                  <a:ext cx="731521" cy="274320"/>
                </a:xfrm>
                <a:prstGeom prst="rect">
                  <a:avLst/>
                </a:prstGeom>
                <a:solidFill>
                  <a:srgbClr val="E2F0D9"/>
                </a:solidFill>
                <a:ln w="9525">
                  <a:noFill/>
                  <a:miter lim="800000"/>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142" name="FormulaBraceLowe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marL="0" indent="0"/>
                  <a:endParaRPr lang="en-US" sz="1100">
                    <a:solidFill>
                      <a:schemeClr val="tx1"/>
                    </a:solidFill>
                    <a:latin typeface="+mn-lt"/>
                    <a:ea typeface="+mn-ea"/>
                    <a:cs typeface="+mn-cs"/>
                  </a:endParaRPr>
                </a:p>
              </xdr:txBody>
            </xdr:sp>
            <xdr:sp>
              <xdr:nvSpPr>
                <xdr:cNvPr id="143" name="FormulaBraceLowe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marL="0" indent="0"/>
                  <a:endParaRPr lang="en-US" sz="1100">
                    <a:solidFill>
                      <a:schemeClr val="tx1"/>
                    </a:solidFill>
                    <a:latin typeface="+mn-lt"/>
                    <a:ea typeface="+mn-ea"/>
                    <a:cs typeface="+mn-cs"/>
                  </a:endParaRPr>
                </a:p>
              </xdr:txBody>
            </xdr:sp>
            <xdr:sp>
              <xdr:nvSpPr>
                <xdr:cNvPr id="144" name="txt_FormulaCalloutLower" descr="The inner parentheses () make sure Excel calculates those                                   parts of the formula by themselves. The outer parentheses make sure Excel multiplies the final inner result by 24.&#10;&#10;"/>
                <xdr:cNvSpPr txBox="1">
                  <a:spLocks noChangeArrowheads="1"/>
                </xdr:cNvSpPr>
              </xdr:nvSpPr>
              <xdr:spPr>
                <a:xfrm>
                  <a:off x="7977201" y="6276974"/>
                  <a:ext cx="4167174" cy="590125"/>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xdr:nvSpPr>
          <xdr:cNvPr id="151" name="PreviousButton" descr="Return to the previous sheet">
            <a:hlinkClick xmlns:r="http://schemas.openxmlformats.org/officeDocument/2006/relationships" r:id="rId3"/>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Previous</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sp>
        <xdr:nvSpPr>
          <xdr:cNvPr id="152" name="NextButton" descr="Advance to the next sheet">
            <a:hlinkClick xmlns:r="http://schemas.openxmlformats.org/officeDocument/2006/relationships" r:id="rId4"/>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grpSp>
    <xdr:clientData/>
  </xdr:twoCellAnchor>
  <xdr:twoCellAnchor editAs="absolute">
    <xdr:from>
      <xdr:col>1</xdr:col>
      <xdr:colOff>5486400</xdr:colOff>
      <xdr:row>49</xdr:row>
      <xdr:rowOff>107584</xdr:rowOff>
    </xdr:from>
    <xdr:to>
      <xdr:col>4</xdr:col>
      <xdr:colOff>731520</xdr:colOff>
      <xdr:row>57</xdr:row>
      <xdr:rowOff>38100</xdr:rowOff>
    </xdr:to>
    <xdr:grpSp>
      <xdr:nvGrpSpPr>
        <xdr:cNvPr id="153" name="Group 152"/>
        <xdr:cNvGrpSpPr/>
      </xdr:nvGrpSpPr>
      <xdr:grpSpPr>
        <a:xfrm>
          <a:off x="6519545" y="9808210"/>
          <a:ext cx="5080000" cy="1353185"/>
          <a:chOff x="6391275" y="8658225"/>
          <a:chExt cx="3190875" cy="1314450"/>
        </a:xfrm>
      </xdr:grpSpPr>
      <xdr:sp>
        <xdr:nvSpPr>
          <xdr:cNvPr id="154" name="Step" descr="GOOD TO KNOW&#10;You can use keyboard shortcuts to enter Dates and Times that won't continuously change:&#10;&#10;Date - Ctl+; &#10;Time - Ctrl+Shift+:&#10;"/>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endParaRPr lang="en-US" sz="1100" b="0" i="0" kern="1200" baseline="0">
              <a:solidFill>
                <a:schemeClr val="dk1"/>
              </a:solidFill>
              <a:effectLst/>
              <a:latin typeface="+mn-lt"/>
              <a:ea typeface="+mn-ea"/>
              <a:cs typeface="+mn-cs"/>
            </a:endParaRP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xdr:cNvPicPr>
            <a:picLocks noChangeAspect="1"/>
          </xdr:cNvPicPr>
        </xdr:nvPicPr>
        <xdr:blipFill>
          <a:blip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xdr:nvSpPr>
          <xdr:cNvPr id="156" name="Freeform: Shape 155" descr="Arrrow"/>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1" fmla="*/ 279015 w 279015"/>
              <a:gd name="connsiteY0-2" fmla="*/ 32141 h 1310271"/>
              <a:gd name="connsiteX1-3" fmla="*/ 152422 w 279015"/>
              <a:gd name="connsiteY1-4" fmla="*/ 244286 h 1310271"/>
              <a:gd name="connsiteX2-5" fmla="*/ 211667 w 279015"/>
              <a:gd name="connsiteY2-6" fmla="*/ 1215550 h 1310271"/>
              <a:gd name="connsiteX3-7" fmla="*/ 0 w 279015"/>
              <a:gd name="connsiteY3-8" fmla="*/ 1273278 h 1310271"/>
              <a:gd name="connsiteX4-9" fmla="*/ 0 w 279015"/>
              <a:gd name="connsiteY4-10" fmla="*/ 1273278 h 1310271"/>
              <a:gd name="connsiteX0-11" fmla="*/ 279015 w 279015"/>
              <a:gd name="connsiteY0-12" fmla="*/ 2960 h 1281090"/>
              <a:gd name="connsiteX1-13" fmla="*/ 152422 w 279015"/>
              <a:gd name="connsiteY1-14" fmla="*/ 215105 h 1281090"/>
              <a:gd name="connsiteX2-15" fmla="*/ 211667 w 279015"/>
              <a:gd name="connsiteY2-16" fmla="*/ 1186369 h 1281090"/>
              <a:gd name="connsiteX3-17" fmla="*/ 0 w 279015"/>
              <a:gd name="connsiteY3-18" fmla="*/ 1244097 h 1281090"/>
              <a:gd name="connsiteX4-19" fmla="*/ 0 w 279015"/>
              <a:gd name="connsiteY4-20" fmla="*/ 1244097 h 1281090"/>
            </a:gdLst>
            <a:ahLst/>
            <a:cxnLst>
              <a:cxn ang="0">
                <a:pos x="connsiteX0-1" y="connsiteY0-2"/>
              </a:cxn>
              <a:cxn ang="0">
                <a:pos x="connsiteX1-3" y="connsiteY1-4"/>
              </a:cxn>
              <a:cxn ang="0">
                <a:pos x="connsiteX2-5" y="connsiteY2-6"/>
              </a:cxn>
              <a:cxn ang="0">
                <a:pos x="connsiteX3-7" y="connsiteY3-8"/>
              </a:cxn>
              <a:cxn ang="0">
                <a:pos x="connsiteX4-9" y="connsiteY4-10"/>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4</xdr:col>
      <xdr:colOff>50633</xdr:colOff>
      <xdr:row>6</xdr:row>
      <xdr:rowOff>120354</xdr:rowOff>
    </xdr:from>
    <xdr:to>
      <xdr:col>10</xdr:col>
      <xdr:colOff>217381</xdr:colOff>
      <xdr:row>13</xdr:row>
      <xdr:rowOff>130173</xdr:rowOff>
    </xdr:to>
    <xdr:grpSp>
      <xdr:nvGrpSpPr>
        <xdr:cNvPr id="78" name="IMPORTANT DETAIL" descr="IMPORTANT DETAIL&#10;&#10;"/>
        <xdr:cNvGrpSpPr/>
      </xdr:nvGrpSpPr>
      <xdr:grpSpPr>
        <a:xfrm>
          <a:off x="10918190" y="2026285"/>
          <a:ext cx="4693285" cy="1352550"/>
          <a:chOff x="6396316" y="11324814"/>
          <a:chExt cx="4106584" cy="1343436"/>
        </a:xfrm>
      </xdr:grpSpPr>
      <xdr:sp>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IMPORTANT DETAIL</a:t>
            </a:r>
            <a:endPar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xdr:cNvPicPr>
            <a:picLocks noChangeAspect="1"/>
          </xdr:cNvPicPr>
        </xdr:nvPicPr>
        <xdr:blipFill>
          <a:blip r:embed="rId5">
            <a:extLst>
              <a:ext uri="{96DAC541-7B7A-43D3-8B79-37D633B846F1}">
                <asvg:svgBlip xmlns:asvg="http://schemas.microsoft.com/office/drawing/2016/SVG/main" r:embed="rId6"/>
              </a:ext>
            </a:extLst>
          </a:blip>
          <a:stretch>
            <a:fillRect/>
          </a:stretch>
        </xdr:blipFill>
        <xdr:spPr>
          <a:xfrm flipH="1">
            <a:off x="6788150" y="11420475"/>
            <a:ext cx="352313" cy="339611"/>
          </a:xfrm>
          <a:prstGeom prst="rect">
            <a:avLst/>
          </a:prstGeom>
        </xdr:spPr>
      </xdr:pic>
      <xdr:sp>
        <xdr:nvSpPr>
          <xdr:cNvPr id="81" name="Arrow" descr="Arrow"/>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xdr:cNvGrpSpPr/>
      </xdr:nvGrpSpPr>
      <xdr:grpSpPr>
        <a:xfrm>
          <a:off x="323850" y="4740275"/>
          <a:ext cx="5919470" cy="4219575"/>
          <a:chOff x="323850" y="5019675"/>
          <a:chExt cx="5734050" cy="4524375"/>
        </a:xfrm>
      </xdr:grpSpPr>
      <xdr:grpSp>
        <xdr:nvGrpSpPr>
          <xdr:cNvPr id="58" name="grp_TourPane"/>
          <xdr:cNvGrpSpPr/>
        </xdr:nvGrpSpPr>
        <xdr:grpSpPr>
          <a:xfrm>
            <a:off x="323850" y="5019675"/>
            <a:ext cx="5734050" cy="4524375"/>
            <a:chOff x="609600" y="1524000"/>
            <a:chExt cx="5695950" cy="4572000"/>
          </a:xfrm>
        </xdr:grpSpPr>
        <xdr:sp>
          <xdr:nvSpPr>
            <xdr:cNvPr id="59" name="txt_TourBackground" descr="Background"/>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xdr:nvSpPr>
            <xdr:cNvPr id="60" name="txt_TourHeader" descr="Using text and numbers togethe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Using text and numbers together</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endParaRPr>
            </a:p>
          </xdr:txBody>
        </xdr:sp>
        <xdr:cxnSp>
          <xdr:nvCxnSpPr>
            <xdr:cNvPr id="61" name="txt_TourLine1" descr="Decorative line"/>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62" name="txt_TourLine2" descr="Decorative line"/>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Now we'll use the &amp; to join text and numbers, not just text and text</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function and a format code.</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grpSp>
      <xdr:grpSp>
        <xdr:nvGrpSpPr>
          <xdr:cNvPr id="64" name="grp_Step"/>
          <xdr:cNvGrpSpPr/>
        </xdr:nvGrpSpPr>
        <xdr:grpSpPr>
          <a:xfrm>
            <a:off x="561975" y="7600950"/>
            <a:ext cx="5229626" cy="596207"/>
            <a:chOff x="619063" y="7810500"/>
            <a:chExt cx="5195697" cy="596207"/>
          </a:xfrm>
        </xdr:grpSpPr>
        <xdr:sp>
          <xdr:nvSpPr>
            <xdr:cNvPr id="65" name="txt_Step" descr="In cell C36, enter =C28&amp;&quot; &quot;&amp;TEXT(D28,&quot;MM/DD/YYYY&quot;). MM/DD/YYYY is the US format code for Month/Day/Year, like 09/25/2017.&#10;&#10;"/>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MM/DD/YYYY is the US format code for Month/Day/Year, like 09/25/2017.</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66" name="shp_Step" descr="1"/>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endParaRPr lang="en-US" sz="1600">
                <a:latin typeface="Segoe UI Semibold" panose="020B0702040204020203" pitchFamily="34" charset="0"/>
                <a:cs typeface="Segoe UI Semibold" panose="020B0702040204020203" pitchFamily="34" charset="0"/>
              </a:endParaRPr>
            </a:p>
          </xdr:txBody>
        </xdr:sp>
      </xdr:grpSp>
      <xdr:grpSp>
        <xdr:nvGrpSpPr>
          <xdr:cNvPr id="67" name="grp_Step"/>
          <xdr:cNvGrpSpPr/>
        </xdr:nvGrpSpPr>
        <xdr:grpSpPr>
          <a:xfrm>
            <a:off x="561975" y="8181975"/>
            <a:ext cx="5229626" cy="596207"/>
            <a:chOff x="619063" y="7810500"/>
            <a:chExt cx="5195697" cy="596207"/>
          </a:xfrm>
        </xdr:grpSpPr>
        <xdr:sp>
          <xdr:nvSpPr>
            <xdr:cNvPr id="68" name="txt_Step" descr="In cell C37, enter =C29&amp;&quot; &quot;&amp;TEXT(D29,&quot;HH:MM AM/PM&quot;). HH:MM AM/PM is the US format code for Hours:Minutes AM or PM, like 1:30 PM.&#10;"/>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like 1:30 PM.</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69" name="shp_Step" descr="2"/>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endParaRPr lang="en-US" sz="1600">
                <a:latin typeface="Segoe UI Semibold" panose="020B0702040204020203" pitchFamily="34" charset="0"/>
                <a:cs typeface="Segoe UI Semibold" panose="020B0702040204020203" pitchFamily="34" charset="0"/>
              </a:endParaRP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xdr:nvSpPr>
        <xdr:cNvPr id="70" name="PreviousButton" descr="Return to the previous sheet">
          <a:hlinkClick xmlns:r="http://schemas.openxmlformats.org/officeDocument/2006/relationships" r:id="rId1"/>
        </xdr:cNvPr>
        <xdr:cNvSpPr/>
      </xdr:nvSpPr>
      <xdr:spPr>
        <a:xfrm flipH="1">
          <a:off x="542925" y="8474075"/>
          <a:ext cx="1460500" cy="3098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Previous</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absolute">
    <xdr:from>
      <xdr:col>1</xdr:col>
      <xdr:colOff>3713211</xdr:colOff>
      <xdr:row>44</xdr:row>
      <xdr:rowOff>66675</xdr:rowOff>
    </xdr:from>
    <xdr:to>
      <xdr:col>1</xdr:col>
      <xdr:colOff>4988381</xdr:colOff>
      <xdr:row>46</xdr:row>
      <xdr:rowOff>21124</xdr:rowOff>
    </xdr:to>
    <xdr:sp>
      <xdr:nvSpPr>
        <xdr:cNvPr id="71" name="NextButton" descr="Advance to the next sheet">
          <a:hlinkClick xmlns:r="http://schemas.openxmlformats.org/officeDocument/2006/relationships" r:id="rId2"/>
        </xdr:cNvPr>
        <xdr:cNvSpPr/>
      </xdr:nvSpPr>
      <xdr:spPr>
        <a:xfrm>
          <a:off x="4745990" y="8474075"/>
          <a:ext cx="1275080" cy="3098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xdr:cNvGrpSpPr/>
      </xdr:nvGrpSpPr>
      <xdr:grpSpPr>
        <a:xfrm>
          <a:off x="6485890" y="7997825"/>
          <a:ext cx="5003165" cy="1600835"/>
          <a:chOff x="8477250" y="8591549"/>
          <a:chExt cx="3314700" cy="1504951"/>
        </a:xfrm>
      </xdr:grpSpPr>
      <xdr:pic>
        <xdr:nvPicPr>
          <xdr:cNvPr id="73" name="Graphic 9" descr="Hike"/>
          <xdr:cNvPicPr>
            <a:picLocks noChangeAspect="1"/>
          </xdr:cNvPicPr>
        </xdr:nvPicPr>
        <xdr:blipFill>
          <a:blip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xdr:nvSpPr>
          <xdr:cNvPr id="74" name="Step" descr="WORTH EXPLORING&#10;If you don't don't know what format code to use, you can use Ctrl+1 &gt; Number to format any cell the way you want.  Then select the Custom option. You can copy the format code that's displayed back to your formula.&#10;"/>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lvl="0">
              <a:defRPr/>
            </a:pPr>
            <a:r>
              <a:rPr lang="en-US" sz="1100" kern="0">
                <a:solidFill>
                  <a:schemeClr val="bg2">
                    <a:lumMod val="25000"/>
                  </a:schemeClr>
                </a:solidFill>
                <a:ea typeface="Segoe UI" panose="020B0502040204020203" pitchFamily="34" charset="0"/>
                <a:cs typeface="Segoe UI Light" panose="020B0502040204020203" pitchFamily="34" charset="0"/>
              </a:rPr>
              <a:t>If you don't don't know what format code to use, you can use </a:t>
            </a:r>
            <a:r>
              <a:rPr lang="en-US" sz="1100" b="1" kern="0">
                <a:solidFill>
                  <a:schemeClr val="bg2">
                    <a:lumMod val="25000"/>
                  </a:schemeClr>
                </a:solidFill>
                <a:ea typeface="Segoe UI" panose="020B0502040204020203" pitchFamily="34" charset="0"/>
                <a:cs typeface="Segoe UI Light" panose="020B0502040204020203" pitchFamily="34" charset="0"/>
              </a:rPr>
              <a:t>Ctrl+1</a:t>
            </a:r>
            <a:r>
              <a:rPr lang="en-US" sz="1100" kern="0">
                <a:solidFill>
                  <a:schemeClr val="bg2">
                    <a:lumMod val="25000"/>
                  </a:schemeClr>
                </a:solidFill>
                <a:ea typeface="Segoe UI" panose="020B0502040204020203" pitchFamily="34" charset="0"/>
                <a:cs typeface="Segoe UI Light" panose="020B0502040204020203" pitchFamily="34" charset="0"/>
              </a:rPr>
              <a:t> &gt; </a:t>
            </a:r>
            <a:r>
              <a:rPr lang="en-US" sz="1100" b="1" kern="0">
                <a:solidFill>
                  <a:schemeClr val="bg2">
                    <a:lumMod val="25000"/>
                  </a:schemeClr>
                </a:solidFill>
                <a:ea typeface="Segoe UI" panose="020B0502040204020203" pitchFamily="34" charset="0"/>
                <a:cs typeface="Segoe UI Light" panose="020B0502040204020203" pitchFamily="34" charset="0"/>
              </a:rPr>
              <a:t>Number</a:t>
            </a:r>
            <a:r>
              <a:rPr lang="en-US" sz="1100" kern="0">
                <a:solidFill>
                  <a:schemeClr val="bg2">
                    <a:lumMod val="25000"/>
                  </a:schemeClr>
                </a:solidFill>
                <a:ea typeface="Segoe UI" panose="020B0502040204020203"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anose="020B0502040204020203" pitchFamily="34" charset="0"/>
                <a:cs typeface="Segoe UI Light" panose="020B0502040204020203" pitchFamily="34" charset="0"/>
              </a:rPr>
              <a:t>Custom</a:t>
            </a:r>
            <a:r>
              <a:rPr lang="en-US" sz="1100" b="0" kern="0">
                <a:solidFill>
                  <a:schemeClr val="bg2">
                    <a:lumMod val="25000"/>
                  </a:schemeClr>
                </a:solidFill>
                <a:ea typeface="Segoe UI" panose="020B0502040204020203" pitchFamily="34" charset="0"/>
                <a:cs typeface="Segoe UI Light" panose="020B0502040204020203" pitchFamily="34" charset="0"/>
              </a:rPr>
              <a:t> option</a:t>
            </a:r>
            <a:r>
              <a:rPr lang="en-US" sz="1100" kern="0">
                <a:solidFill>
                  <a:schemeClr val="bg2">
                    <a:lumMod val="25000"/>
                  </a:schemeClr>
                </a:solidFill>
                <a:ea typeface="Segoe UI" panose="020B0502040204020203"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anose="020B0502040204020203" pitchFamily="34" charset="0"/>
              <a:cs typeface="Segoe UI Light" panose="020B0502040204020203" pitchFamily="34" charset="0"/>
            </a:endParaRPr>
          </a:p>
        </xdr:txBody>
      </xdr:sp>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xdr:cNvGrpSpPr/>
      </xdr:nvGrpSpPr>
      <xdr:grpSpPr>
        <a:xfrm>
          <a:off x="333375" y="352425"/>
          <a:ext cx="5919470" cy="4305300"/>
          <a:chOff x="0" y="0"/>
          <a:chExt cx="5734050" cy="4572000"/>
        </a:xfrm>
      </xdr:grpSpPr>
      <xdr:grpSp>
        <xdr:nvGrpSpPr>
          <xdr:cNvPr id="87" name="grp_TourPane"/>
          <xdr:cNvGrpSpPr/>
        </xdr:nvGrpSpPr>
        <xdr:grpSpPr>
          <a:xfrm>
            <a:off x="0" y="0"/>
            <a:ext cx="5734050" cy="4572000"/>
            <a:chOff x="609600" y="1524000"/>
            <a:chExt cx="5695950" cy="4572000"/>
          </a:xfrm>
        </xdr:grpSpPr>
        <xdr:sp>
          <xdr:nvSpPr>
            <xdr:cNvPr id="97" name="txt_TourBackground" descr="Background"/>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xdr:nvSpPr>
            <xdr:cNvPr id="98" name="txt_TourHeader" descr="Joining text from different cells"/>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Joining text from different cells</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endParaRPr>
            </a:p>
          </xdr:txBody>
        </xdr:sp>
        <xdr:cxnSp>
          <xdr:nvCxnSpPr>
            <xdr:cNvPr id="99" name="txt_TourLine1" descr="Decorative line"/>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00" name="txt_TourLine2" descr="Decorative line"/>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grpSp>
      <xdr:grpSp>
        <xdr:nvGrpSpPr>
          <xdr:cNvPr id="88" name="grp_Step"/>
          <xdr:cNvGrpSpPr/>
        </xdr:nvGrpSpPr>
        <xdr:grpSpPr>
          <a:xfrm>
            <a:off x="238125" y="1628775"/>
            <a:ext cx="5220101" cy="596207"/>
            <a:chOff x="590674" y="7810500"/>
            <a:chExt cx="5186234" cy="596207"/>
          </a:xfrm>
        </xdr:grpSpPr>
        <xdr:sp>
          <xdr:nvSpPr>
            <xdr:cNvPr id="95" name="txt_Step" descr="In cell E3, enter =D3&amp;C3 to join the last and first names. "/>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to join the last and first names.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96" name="shp_Step" descr="1"/>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endParaRPr lang="en-US" sz="1600">
                <a:latin typeface="Segoe UI Semibold" panose="020B0702040204020203" pitchFamily="34" charset="0"/>
                <a:cs typeface="Segoe UI Semibold" panose="020B0702040204020203" pitchFamily="34" charset="0"/>
              </a:endParaRPr>
            </a:p>
          </xdr:txBody>
        </xdr:sp>
      </xdr:grpSp>
      <xdr:grpSp>
        <xdr:nvGrpSpPr>
          <xdr:cNvPr id="89" name="grp_Step"/>
          <xdr:cNvGrpSpPr/>
        </xdr:nvGrpSpPr>
        <xdr:grpSpPr>
          <a:xfrm>
            <a:off x="238125" y="2166938"/>
            <a:ext cx="5220101" cy="567632"/>
            <a:chOff x="590674" y="7810500"/>
            <a:chExt cx="5186234" cy="567632"/>
          </a:xfrm>
        </xdr:grpSpPr>
        <xdr:sp>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portion lets us join a comma and space with the text in the cells.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94" name="shp_Step" descr="2"/>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endParaRPr lang="en-US" sz="1600">
                <a:latin typeface="Segoe UI Semibold" panose="020B0702040204020203" pitchFamily="34" charset="0"/>
                <a:cs typeface="Segoe UI Semibold" panose="020B0702040204020203" pitchFamily="34" charset="0"/>
              </a:endParaRPr>
            </a:p>
          </xdr:txBody>
        </xdr:sp>
      </xdr:grpSp>
      <xdr:grpSp>
        <xdr:nvGrpSpPr>
          <xdr:cNvPr id="90" name="grp_Step"/>
          <xdr:cNvGrpSpPr/>
        </xdr:nvGrpSpPr>
        <xdr:grpSpPr>
          <a:xfrm>
            <a:off x="238125" y="3105150"/>
            <a:ext cx="5220101" cy="596207"/>
            <a:chOff x="590674" y="7810500"/>
            <a:chExt cx="5186234" cy="596207"/>
          </a:xfrm>
        </xdr:grpSpPr>
        <xdr:sp>
          <xdr:nvSpPr>
            <xdr:cNvPr id="91" name="txt_Step" descr="To create the full name, we'll join first and last name, but use a space without a comma. In F3, enter =C3&amp;&quot; &quot;&amp;D3."/>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92" name="shp_Step" descr="3"/>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endParaRPr lang="en-US" sz="1600">
                <a:latin typeface="Segoe UI Semibold" panose="020B0702040204020203" pitchFamily="34" charset="0"/>
                <a:cs typeface="Segoe UI Semibold" panose="020B0702040204020203" pitchFamily="34" charset="0"/>
              </a:endParaRP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xdr:nvSpPr>
        <xdr:cNvPr id="102" name="btn_DeepDive" descr="Dive down for more detail">
          <a:hlinkClick xmlns:r="http://schemas.openxmlformats.org/officeDocument/2006/relationships" r:id="rId5"/>
        </xdr:cNvPr>
        <xdr:cNvSpPr/>
      </xdr:nvSpPr>
      <xdr:spPr>
        <a:xfrm>
          <a:off x="581025" y="4105275"/>
          <a:ext cx="2926080" cy="49720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Dive down for more detail</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absolute">
    <xdr:from>
      <xdr:col>1</xdr:col>
      <xdr:colOff>3713211</xdr:colOff>
      <xdr:row>19</xdr:row>
      <xdr:rowOff>142875</xdr:rowOff>
    </xdr:from>
    <xdr:to>
      <xdr:col>1</xdr:col>
      <xdr:colOff>4988381</xdr:colOff>
      <xdr:row>21</xdr:row>
      <xdr:rowOff>97324</xdr:rowOff>
    </xdr:to>
    <xdr:sp>
      <xdr:nvSpPr>
        <xdr:cNvPr id="103" name="NextButton" descr="Advance to the next sheet">
          <a:hlinkClick xmlns:r="http://schemas.openxmlformats.org/officeDocument/2006/relationships" r:id="rId2"/>
        </xdr:cNvPr>
        <xdr:cNvSpPr/>
      </xdr:nvSpPr>
      <xdr:spPr>
        <a:xfrm>
          <a:off x="4745990" y="4105275"/>
          <a:ext cx="1275080" cy="3098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xdr:cNvGrpSpPr/>
      </xdr:nvGrpSpPr>
      <xdr:grpSpPr>
        <a:xfrm>
          <a:off x="10311130" y="6518275"/>
          <a:ext cx="3783330" cy="1320800"/>
          <a:chOff x="7539454" y="7993902"/>
          <a:chExt cx="3209767" cy="1409701"/>
        </a:xfrm>
      </xdr:grpSpPr>
      <xdr:grpSp>
        <xdr:nvGrpSpPr>
          <xdr:cNvPr id="105" name="Bracket lines"/>
          <xdr:cNvGrpSpPr/>
        </xdr:nvGrpSpPr>
        <xdr:grpSpPr>
          <a:xfrm rot="599914">
            <a:off x="7539454" y="8145377"/>
            <a:ext cx="293814" cy="698211"/>
            <a:chOff x="9871108" y="1184220"/>
            <a:chExt cx="273326" cy="789155"/>
          </a:xfrm>
        </xdr:grpSpPr>
        <xdr:sp>
          <xdr:nvSpPr>
            <xdr:cNvPr id="108" name="Another bracket line" descr="Bracket line"/>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xdr:nvSpPr>
            <xdr:cNvPr id="109" name="Bracket line" descr="Bracket line&#10;"/>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xdr:cNvPicPr>
            <a:picLocks noChangeAspect="1"/>
          </xdr:cNvPicPr>
        </xdr:nvPicPr>
        <xdr:blipFill>
          <a:blip r:embed="rId6">
            <a:extLst>
              <a:ext uri="{96DAC541-7B7A-43D3-8B79-37D633B846F1}">
                <asvg:svgBlip xmlns:asvg="http://schemas.microsoft.com/office/drawing/2016/SVG/main" r:embed="rId7"/>
              </a:ext>
            </a:extLst>
          </a:blip>
          <a:stretch>
            <a:fillRect/>
          </a:stretch>
        </xdr:blipFill>
        <xdr:spPr>
          <a:xfrm>
            <a:off x="7830674" y="8038700"/>
            <a:ext cx="388098" cy="337815"/>
          </a:xfrm>
          <a:prstGeom prst="rect">
            <a:avLst/>
          </a:prstGeom>
        </xdr:spPr>
      </xdr:pic>
      <xdr:sp>
        <xdr:nvSpPr>
          <xdr:cNvPr id="107" name="Instructions" descr="CHECK THIS OUT&#10;Formulas, especially big ones, can sometimes be hard to read, but you can break up their parts with spaces like this:&#10;&#10;=C28 &amp; &quot; &quot; &amp; TEXT(D28,&quot;MM/DD/YYYY&quot;)&#10;"/>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CHECK THIS OUT</a:t>
            </a:r>
            <a:endPar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anose="020B0502040204020203" pitchFamily="34" charset="0"/>
                <a:cs typeface="Segoe UI Light" panose="020B0502040204020203" pitchFamily="34" charset="0"/>
              </a:rPr>
              <a:t>Formulas,</a:t>
            </a:r>
            <a:r>
              <a:rPr lang="en-US" sz="1100" kern="0" baseline="0">
                <a:solidFill>
                  <a:schemeClr val="bg2">
                    <a:lumMod val="25000"/>
                  </a:schemeClr>
                </a:solidFill>
                <a:latin typeface="+mn-lt"/>
                <a:ea typeface="Segoe UI" panose="020B0502040204020203" pitchFamily="34" charset="0"/>
                <a:cs typeface="Segoe UI Light" panose="020B0502040204020203" pitchFamily="34" charset="0"/>
              </a:rPr>
              <a:t> especially big ones, can sometimes be hard to read, but you can break up their parts with spaces like this:</a:t>
            </a:r>
            <a:endParaRPr lang="en-US" sz="1100" kern="0" baseline="0">
              <a:solidFill>
                <a:schemeClr val="bg2">
                  <a:lumMod val="25000"/>
                </a:schemeClr>
              </a:solidFill>
              <a:latin typeface="+mn-lt"/>
              <a:ea typeface="Segoe UI" panose="020B0502040204020203" pitchFamily="34" charset="0"/>
              <a:cs typeface="Segoe UI Light" panose="020B0502040204020203" pitchFamily="34" charset="0"/>
            </a:endParaRPr>
          </a:p>
          <a:p>
            <a:pPr lvl="0">
              <a:defRPr/>
            </a:pPr>
            <a:endParaRPr lang="en-US" sz="1100" kern="0" baseline="0">
              <a:solidFill>
                <a:schemeClr val="bg2">
                  <a:lumMod val="25000"/>
                </a:schemeClr>
              </a:solidFill>
              <a:latin typeface="+mn-lt"/>
              <a:ea typeface="Segoe UI" panose="020B0502040204020203" pitchFamily="34" charset="0"/>
              <a:cs typeface="Segoe UI Light" panose="020B0502040204020203" pitchFamily="34" charset="0"/>
            </a:endParaRPr>
          </a:p>
          <a:p>
            <a:pPr lvl="0">
              <a:defRPr/>
            </a:pPr>
            <a:r>
              <a:rPr lang="en-US" sz="1100" b="1">
                <a:solidFill>
                  <a:schemeClr val="bg2">
                    <a:lumMod val="25000"/>
                  </a:schemeClr>
                </a:solidFill>
                <a:latin typeface="+mn-lt"/>
                <a:ea typeface="Segoe UI" panose="020B0502040204020203" pitchFamily="34" charset="0"/>
                <a:cs typeface="Segoe UI Light" panose="020B0502040204020203" pitchFamily="34" charset="0"/>
              </a:rPr>
              <a:t>=C28 &amp; " " &amp; TEXT(D28,"MM/DD/YYYY")</a:t>
            </a:r>
            <a:endParaRPr lang="en-US" sz="1100" b="1">
              <a:solidFill>
                <a:schemeClr val="bg2">
                  <a:lumMod val="25000"/>
                </a:schemeClr>
              </a:solidFill>
              <a:latin typeface="+mn-lt"/>
              <a:ea typeface="Segoe UI" panose="020B0502040204020203" pitchFamily="34" charset="0"/>
              <a:cs typeface="Segoe UI Light" panose="020B0502040204020203" pitchFamily="34" charset="0"/>
            </a:endParaRPr>
          </a:p>
        </xdr:txBody>
      </xdr:sp>
    </xdr:grp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xdr:cNvGrpSpPr/>
      </xdr:nvGrpSpPr>
      <xdr:grpSpPr>
        <a:xfrm>
          <a:off x="342900" y="361950"/>
          <a:ext cx="5919470" cy="4378960"/>
          <a:chOff x="342900" y="361950"/>
          <a:chExt cx="5734050" cy="4557099"/>
        </a:xfrm>
      </xdr:grpSpPr>
      <xdr:grpSp>
        <xdr:nvGrpSpPr>
          <xdr:cNvPr id="70" name="Group 69"/>
          <xdr:cNvGrpSpPr/>
        </xdr:nvGrpSpPr>
        <xdr:grpSpPr>
          <a:xfrm>
            <a:off x="342900" y="361950"/>
            <a:ext cx="5734050" cy="4557099"/>
            <a:chOff x="342900" y="342900"/>
            <a:chExt cx="5734050" cy="4419600"/>
          </a:xfrm>
        </xdr:grpSpPr>
        <xdr:sp>
          <xdr:nvSpPr>
            <xdr:cNvPr id="76" name="txt_TourBackground" descr="Background"/>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xdr:nvSpPr>
            <xdr:cNvPr id="77" name="txt_TourHeader" descr="IF statements"/>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endParaRPr>
            </a:p>
          </xdr:txBody>
        </xdr:sp>
        <xdr:cxnSp>
          <xdr:nvCxnSpPr>
            <xdr:cNvPr id="78" name="txt_TourLine1" descr="Decorative line"/>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79" name="txt_TourLine2" descr="Decorative line"/>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grpSp>
      <xdr:grpSp>
        <xdr:nvGrpSpPr>
          <xdr:cNvPr id="81" name="grp_Step"/>
          <xdr:cNvGrpSpPr/>
        </xdr:nvGrpSpPr>
        <xdr:grpSpPr>
          <a:xfrm>
            <a:off x="571500" y="1962150"/>
            <a:ext cx="5305429" cy="596207"/>
            <a:chOff x="666377" y="7810500"/>
            <a:chExt cx="5271008" cy="596207"/>
          </a:xfrm>
        </xdr:grpSpPr>
        <xdr:sp>
          <xdr:nvSpPr>
            <xdr:cNvPr id="82" name="txt_Step" descr="In cell D9 enter =IF(C9=&quot;Apple&quot;,TRUE,FALSE). The correct answer is TRUE. &#10;&#10;&#10;"/>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83" name="shp_Step" descr="1"/>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endParaRPr lang="en-US" sz="1600">
                <a:latin typeface="Segoe UI Semibold" panose="020B0702040204020203" pitchFamily="34" charset="0"/>
                <a:cs typeface="Segoe UI Semibold" panose="020B0702040204020203" pitchFamily="34" charset="0"/>
              </a:endParaRPr>
            </a:p>
          </xdr:txBody>
        </xdr:sp>
      </xdr:grpSp>
      <xdr:grpSp>
        <xdr:nvGrpSpPr>
          <xdr:cNvPr id="84" name="grp_Step"/>
          <xdr:cNvGrpSpPr/>
        </xdr:nvGrpSpPr>
        <xdr:grpSpPr>
          <a:xfrm>
            <a:off x="571500" y="2540000"/>
            <a:ext cx="5220103" cy="596207"/>
            <a:chOff x="685304" y="7810500"/>
            <a:chExt cx="5186236" cy="596207"/>
          </a:xfrm>
        </xdr:grpSpPr>
        <xdr:sp>
          <xdr:nvSpPr>
            <xdr:cNvPr id="85" name="txt_Step" descr="Copy D9 to D10. The answer here should be FALSE, because an orange is not an apple.&#10;&#10;"/>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because an orange is not an apple.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86" name="shp_Step" descr="2"/>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endParaRPr lang="en-US" sz="1600">
                <a:latin typeface="Segoe UI Semibold" panose="020B0702040204020203" pitchFamily="34" charset="0"/>
                <a:cs typeface="Segoe UI Semibold" panose="020B0702040204020203" pitchFamily="34" charset="0"/>
              </a:endParaRPr>
            </a:p>
          </xdr:txBody>
        </xdr:sp>
      </xdr:grpSp>
      <xdr:grpSp>
        <xdr:nvGrpSpPr>
          <xdr:cNvPr id="87" name="grp_Step"/>
          <xdr:cNvGrpSpPr/>
        </xdr:nvGrpSpPr>
        <xdr:grpSpPr>
          <a:xfrm>
            <a:off x="571500" y="3165475"/>
            <a:ext cx="5220103" cy="596207"/>
            <a:chOff x="694767" y="7810500"/>
            <a:chExt cx="5186236" cy="596207"/>
          </a:xfrm>
        </xdr:grpSpPr>
        <xdr:sp>
          <xdr:nvSpPr>
            <xdr:cNvPr id="88" name="txt_Step" descr="Try another example by looking at the formula in cell D12. We got you started with =IF(C12&lt;100,&quot;Less than 100&quot;,&quot;Greater than or equal to 100&quot;). What happens if you enter a number greater than 100 in cell C12?&#10;&#10;&#10;"/>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What happens if you enter a number greater than or equal to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100 in cell C12?</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89" name="shp_Step" descr="3"/>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endParaRPr lang="en-US" sz="1600">
                <a:latin typeface="Segoe UI Semibold" panose="020B0702040204020203" pitchFamily="34" charset="0"/>
                <a:cs typeface="Segoe UI Semibold" panose="020B0702040204020203" pitchFamily="34" charset="0"/>
              </a:endParaRP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xdr:nvSpPr>
        <xdr:cNvPr id="90" name="NextButton" descr="Advance to the next sheet">
          <a:hlinkClick xmlns:r="http://schemas.openxmlformats.org/officeDocument/2006/relationships" r:id="rId1"/>
        </xdr:cNvPr>
        <xdr:cNvSpPr/>
      </xdr:nvSpPr>
      <xdr:spPr>
        <a:xfrm>
          <a:off x="4716780" y="4127500"/>
          <a:ext cx="1275080" cy="3098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xdr:cNvGrpSpPr/>
      </xdr:nvGrpSpPr>
      <xdr:grpSpPr>
        <a:xfrm>
          <a:off x="8187690" y="3144520"/>
          <a:ext cx="4410710" cy="1318895"/>
          <a:chOff x="6863991" y="11363325"/>
          <a:chExt cx="2736277" cy="1199442"/>
        </a:xfrm>
      </xdr:grpSpPr>
      <xdr:sp>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endParaRPr lang="en-US" sz="1100" b="0" i="0" kern="1200" baseline="0">
              <a:solidFill>
                <a:schemeClr val="dk1"/>
              </a:solidFill>
              <a:effectLst/>
              <a:latin typeface="+mn-lt"/>
              <a:ea typeface="+mn-ea"/>
              <a:cs typeface="+mn-cs"/>
            </a:endParaRP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xdr:cNvPicPr>
            <a:picLocks noChangeAspect="1"/>
          </xdr:cNvPicPr>
        </xdr:nvPicPr>
        <xdr:blipFill>
          <a:blip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xdr:cNvGrpSpPr/>
      </xdr:nvGrpSpPr>
      <xdr:grpSpPr>
        <a:xfrm>
          <a:off x="6510020" y="8191500"/>
          <a:ext cx="5375910" cy="890270"/>
          <a:chOff x="8448675" y="2143125"/>
          <a:chExt cx="2812587" cy="948102"/>
        </a:xfrm>
      </xdr:grpSpPr>
      <xdr:pic>
        <xdr:nvPicPr>
          <xdr:cNvPr id="95" name="Graphic 2" descr="Owl"/>
          <xdr:cNvPicPr>
            <a:picLocks noChangeAspect="1"/>
          </xdr:cNvPicPr>
        </xdr:nvPicPr>
        <xdr:blipFill>
          <a:blip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lvl="0">
              <a:defRPr/>
            </a:pPr>
            <a:r>
              <a:rPr lang="en-US" sz="1100" b="1" i="1" u="sng" kern="0">
                <a:solidFill>
                  <a:schemeClr val="accent1"/>
                </a:solidFill>
                <a:ea typeface="Segoe UI" panose="020B0502040204020203" pitchFamily="34" charset="0"/>
                <a:cs typeface="Segoe UI Light" panose="020B0502040204020203" pitchFamily="34" charset="0"/>
              </a:rPr>
              <a:t>Named Ranges </a:t>
            </a:r>
            <a:r>
              <a:rPr lang="en-US" sz="1100" kern="0">
                <a:solidFill>
                  <a:schemeClr val="bg2">
                    <a:lumMod val="25000"/>
                  </a:schemeClr>
                </a:solidFill>
                <a:ea typeface="Segoe UI" panose="020B0502040204020203"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anose="020B0502040204020203"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anose="020B0502040204020203" pitchFamily="34" charset="0"/>
                <a:cs typeface="Segoe UI Light" panose="020B0502040204020203" pitchFamily="34" charset="0"/>
              </a:rPr>
              <a:t>Formulas</a:t>
            </a:r>
            <a:r>
              <a:rPr lang="en-US" sz="1100" kern="0" baseline="0">
                <a:solidFill>
                  <a:schemeClr val="bg2">
                    <a:lumMod val="25000"/>
                  </a:schemeClr>
                </a:solidFill>
                <a:ea typeface="Segoe UI" panose="020B0502040204020203" pitchFamily="34" charset="0"/>
                <a:cs typeface="Segoe UI Light" panose="020B0502040204020203" pitchFamily="34" charset="0"/>
              </a:rPr>
              <a:t> &gt; </a:t>
            </a:r>
            <a:r>
              <a:rPr lang="en-US" sz="1100" b="1" kern="0" baseline="0">
                <a:solidFill>
                  <a:schemeClr val="bg2">
                    <a:lumMod val="25000"/>
                  </a:schemeClr>
                </a:solidFill>
                <a:ea typeface="Segoe UI" panose="020B0502040204020203" pitchFamily="34" charset="0"/>
                <a:cs typeface="Segoe UI Light" panose="020B0502040204020203" pitchFamily="34" charset="0"/>
              </a:rPr>
              <a:t>Name Manager.</a:t>
            </a:r>
            <a:r>
              <a:rPr lang="en-US" sz="1100" b="0" kern="0" baseline="0">
                <a:solidFill>
                  <a:schemeClr val="bg2">
                    <a:lumMod val="25000"/>
                  </a:schemeClr>
                </a:solidFill>
                <a:ea typeface="Segoe UI" panose="020B0502040204020203" pitchFamily="34" charset="0"/>
                <a:cs typeface="Segoe UI Light" panose="020B0502040204020203" pitchFamily="34" charset="0"/>
              </a:rPr>
              <a:t> Click here to learn more.</a:t>
            </a:r>
            <a:endParaRPr lang="en-US" sz="1100" b="0">
              <a:solidFill>
                <a:schemeClr val="bg2">
                  <a:lumMod val="25000"/>
                </a:schemeClr>
              </a:solidFill>
              <a:ea typeface="Segoe UI" panose="020B0502040204020203"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xdr:cNvGrpSpPr/>
      </xdr:nvGrpSpPr>
      <xdr:grpSpPr>
        <a:xfrm>
          <a:off x="12806045" y="6341745"/>
          <a:ext cx="4085590" cy="1625600"/>
          <a:chOff x="6778625" y="15619705"/>
          <a:chExt cx="3174461" cy="1671345"/>
        </a:xfrm>
      </xdr:grpSpPr>
      <xdr:sp>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xdr:cNvPicPr>
            <a:picLocks noChangeAspect="1"/>
          </xdr:cNvPicPr>
        </xdr:nvPicPr>
        <xdr:blipFill>
          <a:blip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xdr:nvSpPr>
        <xdr:cNvPr id="100" name="btn_DeepDive" descr="Dive down for more detail">
          <a:hlinkClick xmlns:r="http://schemas.openxmlformats.org/officeDocument/2006/relationships" r:id="rId9"/>
        </xdr:cNvPr>
        <xdr:cNvSpPr/>
      </xdr:nvSpPr>
      <xdr:spPr>
        <a:xfrm>
          <a:off x="590550" y="4127500"/>
          <a:ext cx="2926080" cy="49720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Dive down for more detail</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absolute">
    <xdr:from>
      <xdr:col>0</xdr:col>
      <xdr:colOff>333375</xdr:colOff>
      <xdr:row>23</xdr:row>
      <xdr:rowOff>47624</xdr:rowOff>
    </xdr:from>
    <xdr:to>
      <xdr:col>1</xdr:col>
      <xdr:colOff>5219700</xdr:colOff>
      <xdr:row>53</xdr:row>
      <xdr:rowOff>12699</xdr:rowOff>
    </xdr:to>
    <xdr:grpSp>
      <xdr:nvGrpSpPr>
        <xdr:cNvPr id="31" name="Group 30"/>
        <xdr:cNvGrpSpPr/>
      </xdr:nvGrpSpPr>
      <xdr:grpSpPr>
        <a:xfrm>
          <a:off x="333375" y="4809490"/>
          <a:ext cx="5919470" cy="5403850"/>
          <a:chOff x="333375" y="5000624"/>
          <a:chExt cx="5734050" cy="5772150"/>
        </a:xfrm>
      </xdr:grpSpPr>
      <xdr:sp>
        <xdr:nvSpPr>
          <xdr:cNvPr id="101" name="txt_TourBackground" descr="Background"/>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xdr:nvSpPr>
          <xdr:cNvPr id="102" name="txt_TourHeader" descr="IF statement with another function"/>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IF statement with another function</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endParaRPr>
          </a:p>
        </xdr:txBody>
      </xdr:sp>
      <xdr:cxnSp>
        <xdr:nvCxnSpPr>
          <xdr:cNvPr id="103" name="txt_TourLine1" descr="Decorative line"/>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04" name="txt_TourLine2" descr="Decorative line"/>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05" name="txt_TourIntro" descr="IF statements can also force additional calculations to be performed if a certain condition is met. Here we're going to evaluate a cell to see if Sales Tax should be charged, and calculate it if the condition is true.&#10;&#10;"/>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grpSp>
        <xdr:nvGrpSpPr>
          <xdr:cNvPr id="106" name="grp_Step"/>
          <xdr:cNvGrpSpPr/>
        </xdr:nvGrpSpPr>
        <xdr:grpSpPr>
          <a:xfrm>
            <a:off x="561975" y="6486525"/>
            <a:ext cx="5295900" cy="596207"/>
            <a:chOff x="581211" y="7810500"/>
            <a:chExt cx="5261541" cy="596207"/>
          </a:xfrm>
        </xdr:grpSpPr>
        <xdr:sp>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with a value of 0.0825. Our formula says If cell E33 equals Yes, then multiply cell F31 times SalesTax, otherwise return a 0.</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Try changing Yes to No in cell E33 to see the calculation change.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108" name="shp_Step" descr="1"/>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endParaRPr lang="en-US" sz="1600">
                <a:latin typeface="Segoe UI Semibold" panose="020B0702040204020203" pitchFamily="34" charset="0"/>
                <a:cs typeface="Segoe UI Semibold" panose="020B0702040204020203" pitchFamily="34" charset="0"/>
              </a:endParaRPr>
            </a:p>
          </xdr:txBody>
        </xdr:sp>
      </xdr:grpSp>
      <xdr:grpSp>
        <xdr:nvGrpSpPr>
          <xdr:cNvPr id="109" name="grp_Step"/>
          <xdr:cNvGrpSpPr/>
        </xdr:nvGrpSpPr>
        <xdr:grpSpPr>
          <a:xfrm>
            <a:off x="561975" y="7658100"/>
            <a:ext cx="5229626" cy="596207"/>
            <a:chOff x="581211" y="7810500"/>
            <a:chExt cx="5195697" cy="596207"/>
          </a:xfrm>
        </xdr:grpSpPr>
        <xdr:sp>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This says "If cell E35 is Yes, then take the sum of the Quantity column in the table above, and multiply it by 1.25, otherwise return a 0".</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111" name="shp_Step" descr="2"/>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endParaRPr lang="en-US" sz="1600">
                <a:latin typeface="Segoe UI Semibold" panose="020B0702040204020203" pitchFamily="34" charset="0"/>
                <a:cs typeface="Segoe UI Semibold" panose="020B0702040204020203" pitchFamily="34" charset="0"/>
              </a:endParaRPr>
            </a:p>
          </xdr:txBody>
        </xdr:sp>
      </xdr:grpSp>
      <xdr:grpSp>
        <xdr:nvGrpSpPr>
          <xdr:cNvPr id="112" name="grp_Step"/>
          <xdr:cNvGrpSpPr/>
        </xdr:nvGrpSpPr>
        <xdr:grpSpPr>
          <a:xfrm>
            <a:off x="561975" y="8572500"/>
            <a:ext cx="5229626" cy="596207"/>
            <a:chOff x="581211" y="7810500"/>
            <a:chExt cx="5195697" cy="596207"/>
          </a:xfrm>
        </xdr:grpSpPr>
        <xdr:sp>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Now, if you ever need to change your shipping cost, you only have to do it in one place, and you can use the Shipping name anywhere in the workbook.</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114" name="shp_Step" descr="3"/>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endParaRPr lang="en-US" sz="1600">
                <a:latin typeface="Segoe UI Semibold" panose="020B0702040204020203" pitchFamily="34" charset="0"/>
                <a:cs typeface="Segoe UI Semibold" panose="020B0702040204020203" pitchFamily="34" charset="0"/>
              </a:endParaRP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xdr:nvSpPr>
        <xdr:cNvPr id="115" name="PreviousButton" descr="Return to the previous sheet">
          <a:hlinkClick xmlns:r="http://schemas.openxmlformats.org/officeDocument/2006/relationships" r:id="rId10"/>
        </xdr:cNvPr>
        <xdr:cNvSpPr/>
      </xdr:nvSpPr>
      <xdr:spPr>
        <a:xfrm flipH="1">
          <a:off x="552450" y="9725025"/>
          <a:ext cx="1461135" cy="3098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Previous</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xdr:nvSpPr>
        <xdr:cNvPr id="116" name="NextButton" descr="Advance to the next sheet">
          <a:hlinkClick xmlns:r="http://schemas.openxmlformats.org/officeDocument/2006/relationships" r:id="rId1"/>
        </xdr:cNvPr>
        <xdr:cNvSpPr/>
      </xdr:nvSpPr>
      <xdr:spPr>
        <a:xfrm>
          <a:off x="4716780" y="9725025"/>
          <a:ext cx="1275715" cy="3098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twoCellAnchor editAs="oneCell">
    <xdr:from>
      <xdr:col>2</xdr:col>
      <xdr:colOff>419100</xdr:colOff>
      <xdr:row>48</xdr:row>
      <xdr:rowOff>19050</xdr:rowOff>
    </xdr:from>
    <xdr:to>
      <xdr:col>4</xdr:col>
      <xdr:colOff>409215</xdr:colOff>
      <xdr:row>59</xdr:row>
      <xdr:rowOff>133074</xdr:rowOff>
    </xdr:to>
    <xdr:pic>
      <xdr:nvPicPr>
        <xdr:cNvPr id="2" name="Picture 1"/>
        <xdr:cNvPicPr>
          <a:picLocks noChangeAspect="1"/>
        </xdr:cNvPicPr>
      </xdr:nvPicPr>
      <xdr:blipFill>
        <a:blip r:embed="rId11"/>
        <a:stretch>
          <a:fillRect/>
        </a:stretch>
      </xdr:blipFill>
      <xdr:spPr>
        <a:xfrm>
          <a:off x="8187055" y="9331325"/>
          <a:ext cx="3507740" cy="2069465"/>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0</xdr:col>
      <xdr:colOff>333375</xdr:colOff>
      <xdr:row>0</xdr:row>
      <xdr:rowOff>361950</xdr:rowOff>
    </xdr:from>
    <xdr:to>
      <xdr:col>1</xdr:col>
      <xdr:colOff>5219700</xdr:colOff>
      <xdr:row>31</xdr:row>
      <xdr:rowOff>100013</xdr:rowOff>
    </xdr:to>
    <xdr:sp>
      <xdr:nvSpPr>
        <xdr:cNvPr id="81" name="txt_TourBackground" descr="Background"/>
        <xdr:cNvSpPr/>
      </xdr:nvSpPr>
      <xdr:spPr>
        <a:xfrm>
          <a:off x="333375" y="361950"/>
          <a:ext cx="5919470" cy="621474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xdr:nvSpPr>
        <xdr:cNvPr id="82" name="txt_TourHeader" descr="VLOOKUP"/>
        <xdr:cNvSpPr txBox="1"/>
      </xdr:nvSpPr>
      <xdr:spPr>
        <a:xfrm>
          <a:off x="574675" y="456565"/>
          <a:ext cx="5436235" cy="486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VLOOKUP</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endParaRPr>
        </a:p>
      </xdr:txBody>
    </xdr:sp>
    <xdr:clientData/>
  </xdr:twoCellAnchor>
  <xdr:twoCellAnchor>
    <xdr:from>
      <xdr:col>0</xdr:col>
      <xdr:colOff>576276</xdr:colOff>
      <xdr:row>2</xdr:row>
      <xdr:rowOff>76201</xdr:rowOff>
    </xdr:from>
    <xdr:to>
      <xdr:col>1</xdr:col>
      <xdr:colOff>4976799</xdr:colOff>
      <xdr:row>2</xdr:row>
      <xdr:rowOff>76201</xdr:rowOff>
    </xdr:to>
    <xdr:cxnSp>
      <xdr:nvCxnSpPr>
        <xdr:cNvPr id="83" name="txt_TourLine1" descr="Decorative line"/>
        <xdr:cNvCxnSpPr/>
      </xdr:nvCxnSpPr>
      <xdr:spPr>
        <a:xfrm>
          <a:off x="575945" y="1028700"/>
          <a:ext cx="54336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xdr:nvCxnSpPr>
        <xdr:cNvPr id="84" name="txt_TourLine2" descr="Decorative line"/>
        <xdr:cNvCxnSpPr/>
      </xdr:nvCxnSpPr>
      <xdr:spPr>
        <a:xfrm>
          <a:off x="575945" y="5711825"/>
          <a:ext cx="54336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xdr:cNvSpPr txBox="1"/>
      </xdr:nvSpPr>
      <xdr:spPr>
        <a:xfrm>
          <a:off x="571500" y="1061720"/>
          <a:ext cx="543687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xdr:cNvGrpSpPr/>
      </xdr:nvGrpSpPr>
      <xdr:grpSpPr>
        <a:xfrm>
          <a:off x="561975" y="4357370"/>
          <a:ext cx="5414645" cy="596265"/>
          <a:chOff x="523875" y="4357663"/>
          <a:chExt cx="5220101" cy="596207"/>
        </a:xfrm>
      </xdr:grpSpPr>
      <xdr:sp>
        <xdr:nvSpPr>
          <xdr:cNvPr id="87" name="txt_Step" descr="In cell D22, enter =VLOOKUP(C22,C17:D20,2,FALSE). The correct answer for Apples is 50. VLOOKUP looked for Apples, found it, then went over one column to the right, and returned the amount.&#10;&#10;"/>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The correct answer for Apples is 50. VLOOKUP looked for Apples, found it, then went over one column to the right, and returned the amount.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88" name="shp_Step" descr="1"/>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endParaRPr lang="en-US" sz="1600">
              <a:latin typeface="Segoe UI Semibold" panose="020B0702040204020203" pitchFamily="34" charset="0"/>
              <a:cs typeface="Segoe UI Semibold" panose="020B0702040204020203" pitchFamily="34" charset="0"/>
            </a:endParaRP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xdr:cNvGrpSpPr/>
      </xdr:nvGrpSpPr>
      <xdr:grpSpPr>
        <a:xfrm>
          <a:off x="561975" y="5071745"/>
          <a:ext cx="5414645" cy="596265"/>
          <a:chOff x="523875" y="5072038"/>
          <a:chExt cx="5220101" cy="596207"/>
        </a:xfrm>
      </xdr:grpSpPr>
      <xdr:sp>
        <xdr:nvSpPr>
          <xdr:cNvPr id="90" name="txt_Step" descr="Now try for yourself in the Meat section, in cell G22. You should end up with =VLOOKUP(F22,F17:G20,2,FALSE).&#10;&#10;"/>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91" name="shp_Step" descr="2"/>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endParaRPr lang="en-US" sz="1600">
              <a:latin typeface="Segoe UI Semibold" panose="020B0702040204020203" pitchFamily="34" charset="0"/>
              <a:cs typeface="Segoe UI Semibold" panose="020B0702040204020203" pitchFamily="34" charset="0"/>
            </a:endParaRP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xdr:nvSpPr>
        <xdr:cNvPr id="92" name="NextButton" descr="Advance to the next sheet">
          <a:hlinkClick xmlns:r="http://schemas.openxmlformats.org/officeDocument/2006/relationships" r:id="rId1"/>
        </xdr:cNvPr>
        <xdr:cNvSpPr/>
      </xdr:nvSpPr>
      <xdr:spPr>
        <a:xfrm>
          <a:off x="4717415" y="5890895"/>
          <a:ext cx="1275080" cy="33528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1</xdr:col>
      <xdr:colOff>5470014</xdr:colOff>
      <xdr:row>22</xdr:row>
      <xdr:rowOff>40290</xdr:rowOff>
    </xdr:from>
    <xdr:to>
      <xdr:col>6</xdr:col>
      <xdr:colOff>774188</xdr:colOff>
      <xdr:row>28</xdr:row>
      <xdr:rowOff>122966</xdr:rowOff>
    </xdr:to>
    <xdr:grpSp>
      <xdr:nvGrpSpPr>
        <xdr:cNvPr id="108" name="Group 107"/>
        <xdr:cNvGrpSpPr/>
      </xdr:nvGrpSpPr>
      <xdr:grpSpPr>
        <a:xfrm>
          <a:off x="6503035" y="4802505"/>
          <a:ext cx="5465445" cy="1225550"/>
          <a:chOff x="6315744" y="2116740"/>
          <a:chExt cx="3297913" cy="1225676"/>
        </a:xfrm>
      </xdr:grpSpPr>
      <xdr:sp>
        <xdr:nvSpPr>
          <xdr:cNvPr id="109" name="Step" descr="EXPERIMENT&#10;Try selecting different items from the drop down lists. You'll see the result cells instantly update themselves with new values.&#10;"/>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anose="020B0502040204020203" pitchFamily="34" charset="0"/>
                <a:cs typeface="Segoe UI Light" panose="020B0502040204020203" pitchFamily="34" charset="0"/>
              </a:rPr>
              <a:t>Try selecting</a:t>
            </a:r>
            <a:r>
              <a:rPr lang="en-US" sz="1100" kern="0" baseline="0">
                <a:solidFill>
                  <a:schemeClr val="bg2">
                    <a:lumMod val="25000"/>
                  </a:schemeClr>
                </a:solidFill>
                <a:latin typeface="+mn-lt"/>
                <a:ea typeface="Segoe UI" panose="020B0502040204020203"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anose="020B0502040204020203" pitchFamily="34" charset="0"/>
              <a:cs typeface="Segoe UI Light" panose="020B0502040204020203" pitchFamily="34" charset="0"/>
            </a:endParaRPr>
          </a:p>
        </xdr:txBody>
      </xdr:sp>
      <xdr:grpSp>
        <xdr:nvGrpSpPr>
          <xdr:cNvPr id="110" name="Group 109"/>
          <xdr:cNvGrpSpPr/>
        </xdr:nvGrpSpPr>
        <xdr:grpSpPr>
          <a:xfrm>
            <a:off x="6315744" y="2116740"/>
            <a:ext cx="873764" cy="377476"/>
            <a:chOff x="6388583" y="2189579"/>
            <a:chExt cx="873764" cy="377476"/>
          </a:xfrm>
        </xdr:grpSpPr>
        <xdr:sp>
          <xdr:nvSpPr>
            <xdr:cNvPr id="112" name="Freeform: Shape 111" descr="Bracket line"/>
            <xdr:cNvSpPr/>
          </xdr:nvSpPr>
          <xdr:spPr>
            <a:xfrm rot="5400000">
              <a:off x="6989563" y="2111841"/>
              <a:ext cx="165098" cy="38047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1" fmla="*/ 0 w 273326"/>
                <a:gd name="connsiteY0-2" fmla="*/ 193 h 217696"/>
                <a:gd name="connsiteX1-3" fmla="*/ 157369 w 273326"/>
                <a:gd name="connsiteY1-4" fmla="*/ 33323 h 217696"/>
                <a:gd name="connsiteX2-5" fmla="*/ 165652 w 273326"/>
                <a:gd name="connsiteY2-6" fmla="*/ 207258 h 217696"/>
                <a:gd name="connsiteX3-7" fmla="*/ 273326 w 273326"/>
                <a:gd name="connsiteY3-8" fmla="*/ 198976 h 217696"/>
                <a:gd name="connsiteX0-9" fmla="*/ 0 w 167704"/>
                <a:gd name="connsiteY0-10" fmla="*/ 193 h 207258"/>
                <a:gd name="connsiteX1-11" fmla="*/ 157369 w 167704"/>
                <a:gd name="connsiteY1-12" fmla="*/ 33323 h 207258"/>
                <a:gd name="connsiteX2-13" fmla="*/ 165652 w 167704"/>
                <a:gd name="connsiteY2-14" fmla="*/ 207258 h 207258"/>
              </a:gdLst>
              <a:ahLst/>
              <a:cxnLst>
                <a:cxn ang="0">
                  <a:pos x="connsiteX0-1" y="connsiteY0-2"/>
                </a:cxn>
                <a:cxn ang="0">
                  <a:pos x="connsiteX1-3" y="connsiteY1-4"/>
                </a:cxn>
                <a:cxn ang="0">
                  <a:pos x="connsiteX2-5" y="connsiteY2-6"/>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xdr:nvSpPr>
            <xdr:cNvPr id="113" name="Freeform: Shape 112" descr="Bracket line"/>
            <xdr:cNvSpPr/>
          </xdr:nvSpPr>
          <xdr:spPr>
            <a:xfrm rot="16200000" flipH="1">
              <a:off x="6495409" y="2082753"/>
              <a:ext cx="167085" cy="38073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1" fmla="*/ 0 w 273326"/>
                <a:gd name="connsiteY0-2" fmla="*/ 193 h 217696"/>
                <a:gd name="connsiteX1-3" fmla="*/ 157369 w 273326"/>
                <a:gd name="connsiteY1-4" fmla="*/ 33323 h 217696"/>
                <a:gd name="connsiteX2-5" fmla="*/ 165652 w 273326"/>
                <a:gd name="connsiteY2-6" fmla="*/ 207258 h 217696"/>
                <a:gd name="connsiteX3-7" fmla="*/ 273326 w 273326"/>
                <a:gd name="connsiteY3-8" fmla="*/ 198976 h 217696"/>
                <a:gd name="connsiteX0-9" fmla="*/ 0 w 167704"/>
                <a:gd name="connsiteY0-10" fmla="*/ 193 h 207258"/>
                <a:gd name="connsiteX1-11" fmla="*/ 157369 w 167704"/>
                <a:gd name="connsiteY1-12" fmla="*/ 33323 h 207258"/>
                <a:gd name="connsiteX2-13" fmla="*/ 165652 w 167704"/>
                <a:gd name="connsiteY2-14" fmla="*/ 207258 h 207258"/>
                <a:gd name="connsiteX0-15" fmla="*/ 0 w 169722"/>
                <a:gd name="connsiteY0-16" fmla="*/ 334 h 219894"/>
                <a:gd name="connsiteX1-17" fmla="*/ 157369 w 169722"/>
                <a:gd name="connsiteY1-18" fmla="*/ 33464 h 219894"/>
                <a:gd name="connsiteX2-19" fmla="*/ 169722 w 169722"/>
                <a:gd name="connsiteY2-20" fmla="*/ 219894 h 219894"/>
              </a:gdLst>
              <a:ahLst/>
              <a:cxnLst>
                <a:cxn ang="0">
                  <a:pos x="connsiteX0-1" y="connsiteY0-2"/>
                </a:cxn>
                <a:cxn ang="0">
                  <a:pos x="connsiteX1-3" y="connsiteY1-4"/>
                </a:cxn>
                <a:cxn ang="0">
                  <a:pos x="connsiteX2-5" y="connsiteY2-6"/>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xdr:nvSpPr>
            <xdr:cNvPr id="114" name="Arc 113"/>
            <xdr:cNvSpPr/>
          </xdr:nvSpPr>
          <xdr:spPr>
            <a:xfrm>
              <a:off x="6686535" y="2359878"/>
              <a:ext cx="15083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xdr:nvSpPr>
            <xdr:cNvPr id="115" name="Arc 114"/>
            <xdr:cNvSpPr/>
          </xdr:nvSpPr>
          <xdr:spPr>
            <a:xfrm flipH="1">
              <a:off x="6844223" y="2370187"/>
              <a:ext cx="137120" cy="182150"/>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11" name="Graphic 96" descr="Flask"/>
          <xdr:cNvPicPr>
            <a:picLocks noChangeAspect="1"/>
          </xdr:cNvPicPr>
        </xdr:nvPicPr>
        <xdr:blipFill>
          <a:blip r:embed="rId2">
            <a:extLst>
              <a:ext uri="{96DAC541-7B7A-43D3-8B79-37D633B846F1}">
                <asvg:svgBlip xmlns:asvg="http://schemas.microsoft.com/office/drawing/2016/SVG/main" r:embed="rId3"/>
              </a:ext>
            </a:extLst>
          </a:blip>
          <a:stretch>
            <a:fillRect/>
          </a:stretch>
        </xdr:blipFill>
        <xdr:spPr>
          <a:xfrm>
            <a:off x="6370551" y="2499089"/>
            <a:ext cx="331088" cy="368300"/>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xdr:nvSpPr>
        <xdr:cNvPr id="116" name="btn_DeepDive" descr="Dive down for more detail"/>
        <xdr:cNvSpPr/>
      </xdr:nvSpPr>
      <xdr:spPr>
        <a:xfrm>
          <a:off x="666750" y="5890895"/>
          <a:ext cx="2926080" cy="535940"/>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Dive down for more detail</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xdr:cNvGrpSpPr/>
      </xdr:nvGrpSpPr>
      <xdr:grpSpPr>
        <a:xfrm>
          <a:off x="333375" y="6638290"/>
          <a:ext cx="5919470" cy="5210175"/>
          <a:chOff x="381000" y="6619847"/>
          <a:chExt cx="5734050" cy="5210175"/>
        </a:xfrm>
      </xdr:grpSpPr>
      <xdr:sp>
        <xdr:nvSpPr>
          <xdr:cNvPr id="118" name="txt_TourBackground" descr="Background"/>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xdr:nvSpPr>
          <xdr:cNvPr id="119" name="txt_TourHeader" descr="VLOOKUP and #NA"/>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rPr>
              <a:t>VLOOKUP and #N/A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anose="020B0502040204020203" pitchFamily="34" charset="0"/>
              <a:cs typeface="Segoe UI Light" panose="020B0502040204020203" pitchFamily="34" charset="0"/>
            </a:endParaRPr>
          </a:p>
        </xdr:txBody>
      </xdr:sp>
      <xdr:cxnSp>
        <xdr:nvCxnSpPr>
          <xdr:cNvPr id="120" name="txt_TourLine1" descr="Decorative line"/>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21" name="txt_TourLine2" descr="Decorative line"/>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Sometimes, it's because the lookup value simply doesn't exist, or it can because the reference cell doesn't have a value yet.</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grpSp>
        <xdr:nvGrpSpPr>
          <xdr:cNvPr id="123" name="grp_Step"/>
          <xdr:cNvGrpSpPr/>
        </xdr:nvGrpSpPr>
        <xdr:grpSpPr>
          <a:xfrm>
            <a:off x="619125" y="8020022"/>
            <a:ext cx="5353050" cy="596207"/>
            <a:chOff x="562285" y="7734300"/>
            <a:chExt cx="5318320" cy="596207"/>
          </a:xfrm>
        </xdr:grpSpPr>
        <xdr:sp>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statement. In this case, we'll wrap our existing VLOOKUP formula like this in cell D43:</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128" name="shp_Step" descr="1"/>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endParaRPr lang="en-US" sz="1600">
                <a:latin typeface="Segoe UI Semibold" panose="020B0702040204020203" pitchFamily="34" charset="0"/>
                <a:cs typeface="Segoe UI Semibold" panose="020B0702040204020203" pitchFamily="34" charset="0"/>
              </a:endParaRPr>
            </a:p>
          </xdr:txBody>
        </xdr:sp>
      </xdr:grpSp>
      <xdr:grpSp>
        <xdr:nvGrpSpPr>
          <xdr:cNvPr id="124" name="Group 123"/>
          <xdr:cNvGrpSpPr/>
        </xdr:nvGrpSpPr>
        <xdr:grpSpPr>
          <a:xfrm>
            <a:off x="619125" y="9848822"/>
            <a:ext cx="5229624" cy="643832"/>
            <a:chOff x="11201400" y="3619500"/>
            <a:chExt cx="5229624" cy="643832"/>
          </a:xfrm>
        </xdr:grpSpPr>
        <xdr:sp>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anose="020B0502040204020203" pitchFamily="34" charset="0"/>
                <a:cs typeface="Segoe UI" panose="020B0502040204020203" pitchFamily="34" charset="0"/>
              </a:endParaRPr>
            </a:p>
          </xdr:txBody>
        </xdr:sp>
        <xdr:sp>
          <xdr:nvSpPr>
            <xdr:cNvPr id="126" name="shp_Step" descr="2"/>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endParaRPr lang="en-US" sz="1600">
                <a:latin typeface="Segoe UI Semibold" panose="020B0702040204020203" pitchFamily="34" charset="0"/>
                <a:cs typeface="Segoe UI Semibold" panose="020B0702040204020203" pitchFamily="34" charset="0"/>
              </a:endParaRP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xdr:nvSpPr>
        <xdr:cNvPr id="129" name="PreviousButton" descr="Return to the previous sheet">
          <a:hlinkClick xmlns:r="http://schemas.openxmlformats.org/officeDocument/2006/relationships" r:id="rId4"/>
        </xdr:cNvPr>
        <xdr:cNvSpPr/>
      </xdr:nvSpPr>
      <xdr:spPr>
        <a:xfrm flipH="1">
          <a:off x="571500" y="11419840"/>
          <a:ext cx="1460500" cy="3359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Previous</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xdr:nvSpPr>
        <xdr:cNvPr id="130" name="NextButton" descr="Advance to the next sheet">
          <a:hlinkClick xmlns:r="http://schemas.openxmlformats.org/officeDocument/2006/relationships" r:id="rId1"/>
        </xdr:cNvPr>
        <xdr:cNvSpPr/>
      </xdr:nvSpPr>
      <xdr:spPr>
        <a:xfrm>
          <a:off x="4698365" y="11419840"/>
          <a:ext cx="1275080" cy="3359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anose="020B0502040204020203" pitchFamily="34" charset="0"/>
              <a:ea typeface="Segoe UI" panose="020B0502040204020203" pitchFamily="34" charset="0"/>
              <a:cs typeface="Segoe UI" panose="020B0502040204020203" pitchFamily="34" charset="0"/>
            </a:rPr>
            <a:t>Next</a:t>
          </a:r>
          <a:endParaRPr lang="en-US" sz="1200">
            <a:solidFill>
              <a:srgbClr val="0B744D"/>
            </a:solidFill>
            <a:latin typeface="Segoe UI" panose="020B0502040204020203" pitchFamily="34" charset="0"/>
            <a:ea typeface="Segoe UI" panose="020B0502040204020203" pitchFamily="34" charset="0"/>
            <a:cs typeface="Segoe UI" panose="020B0502040204020203" pitchFamily="34" charset="0"/>
          </a:endParaRP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xdr:cNvGrpSpPr/>
      </xdr:nvGrpSpPr>
      <xdr:grpSpPr>
        <a:xfrm>
          <a:off x="9276715" y="8839200"/>
          <a:ext cx="4723765" cy="1768475"/>
          <a:chOff x="6788150" y="10960177"/>
          <a:chExt cx="3989022" cy="1708075"/>
        </a:xfrm>
      </xdr:grpSpPr>
      <xdr:sp>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anose="020B0502040204020203"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anose="020B0502040204020203"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endParaRPr lang="en-US" sz="1100" b="0" i="0" kern="1200" baseline="0">
              <a:solidFill>
                <a:schemeClr val="dk1"/>
              </a:solidFill>
              <a:effectLst/>
              <a:latin typeface="+mn-lt"/>
              <a:ea typeface="+mn-ea"/>
              <a:cs typeface="+mn-cs"/>
            </a:endParaRP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xdr:cNvPicPr>
            <a:picLocks noChangeAspect="1"/>
          </xdr:cNvPicPr>
        </xdr:nvPicPr>
        <xdr:blipFill>
          <a:blip r:embed="rId5">
            <a:extLst>
              <a:ext uri="{96DAC541-7B7A-43D3-8B79-37D633B846F1}">
                <asvg:svgBlip xmlns:asvg="http://schemas.microsoft.com/office/drawing/2016/SVG/main" r:embed="rId6"/>
              </a:ext>
            </a:extLst>
          </a:blip>
          <a:stretch>
            <a:fillRect/>
          </a:stretch>
        </xdr:blipFill>
        <xdr:spPr>
          <a:xfrm flipH="1">
            <a:off x="6788150" y="11420475"/>
            <a:ext cx="352313" cy="339611"/>
          </a:xfrm>
          <a:prstGeom prst="rect">
            <a:avLst/>
          </a:prstGeom>
        </xdr:spPr>
      </xdr:pic>
      <xdr:sp>
        <xdr:nvSpPr>
          <xdr:cNvPr id="134" name="Arrow" descr="Arrow"/>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xdr:cNvGrpSpPr/>
      </xdr:nvGrpSpPr>
      <xdr:grpSpPr>
        <a:xfrm>
          <a:off x="1132840" y="1780540"/>
          <a:ext cx="3762375" cy="2524125"/>
          <a:chOff x="2943225" y="1476375"/>
          <a:chExt cx="3762375" cy="2523716"/>
        </a:xfrm>
      </xdr:grpSpPr>
      <xdr:sp>
        <xdr:nvSpPr>
          <xdr:cNvPr id="136" name="FormulaBraceLowe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marL="0" indent="0"/>
            <a:endParaRPr lang="en-US" sz="1100">
              <a:solidFill>
                <a:schemeClr val="tx1"/>
              </a:solidFill>
              <a:latin typeface="+mn-lt"/>
              <a:ea typeface="+mn-ea"/>
              <a:cs typeface="+mn-cs"/>
            </a:endParaRPr>
          </a:p>
        </xdr:txBody>
      </xdr:sp>
      <xdr:sp>
        <xdr:nvSpPr>
          <xdr:cNvPr id="137" name="FormulaBraceLowe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marL="0" indent="0"/>
            <a:endParaRPr lang="en-US" sz="1100">
              <a:solidFill>
                <a:schemeClr val="tx1"/>
              </a:solidFill>
              <a:latin typeface="+mn-lt"/>
              <a:ea typeface="+mn-ea"/>
              <a:cs typeface="+mn-cs"/>
            </a:endParaRPr>
          </a:p>
        </xdr:txBody>
      </xdr:sp>
      <xdr:sp>
        <xdr:nvSpPr>
          <xdr:cNvPr id="138" name="FormulaBraceUppe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39" name="FormulaBraceUppe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40" name="txt_Formula" descr="=VLOOKUP(A1,B:C,2,FALSE)&#10;"/>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xdr:nvSpPr>
          <xdr:cNvPr id="141" name="txt_FormulaCalloutUpper" descr="What do you want to look for?&#10;&#10;"/>
          <xdr:cNvSpPr txBox="1">
            <a:spLocks noChangeArrowheads="1"/>
          </xdr:cNvSpPr>
        </xdr:nvSpPr>
        <xdr:spPr>
          <a:xfrm>
            <a:off x="4000500" y="1476375"/>
            <a:ext cx="928688" cy="723490"/>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142" name="txt_FormulaCalloutUpper" descr="If you find it, how many columns to the right do you want to get a value?&#10;"/>
          <xdr:cNvSpPr txBox="1">
            <a:spLocks noChangeArrowheads="1"/>
          </xdr:cNvSpPr>
        </xdr:nvSpPr>
        <xdr:spPr>
          <a:xfrm>
            <a:off x="5062538" y="1476375"/>
            <a:ext cx="1643062" cy="723490"/>
          </a:xfrm>
          <a:prstGeom prst="rect">
            <a:avLst/>
          </a:prstGeom>
          <a:solidFill>
            <a:schemeClr val="accent1">
              <a:lumMod val="20000"/>
              <a:lumOff val="80000"/>
            </a:schemeClr>
          </a:solidFill>
          <a:ln w="9525">
            <a:noFill/>
            <a:miter lim="800000"/>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143" name="txt_FormulaCalloutLower" descr="Where do you want to look for it?&#10;"/>
          <xdr:cNvSpPr txBox="1">
            <a:spLocks noChangeArrowheads="1"/>
          </xdr:cNvSpPr>
        </xdr:nvSpPr>
        <xdr:spPr>
          <a:xfrm>
            <a:off x="4572000" y="3105150"/>
            <a:ext cx="960438" cy="894941"/>
          </a:xfrm>
          <a:prstGeom prst="rect">
            <a:avLst/>
          </a:prstGeom>
          <a:solidFill>
            <a:srgbClr val="E2F0D9"/>
          </a:solidFill>
          <a:ln w="9525">
            <a:noFill/>
            <a:miter lim="800000"/>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xdr:nvSpPr>
          <xdr:cNvPr id="144" name="txt_FormulaCalloutLower" descr="Do you want an exact, or approximate match?&#10;"/>
          <xdr:cNvSpPr txBox="1">
            <a:spLocks noChangeArrowheads="1"/>
          </xdr:cNvSpPr>
        </xdr:nvSpPr>
        <xdr:spPr>
          <a:xfrm>
            <a:off x="5653088" y="3105150"/>
            <a:ext cx="960438" cy="894941"/>
          </a:xfrm>
          <a:prstGeom prst="rect">
            <a:avLst/>
          </a:prstGeom>
          <a:solidFill>
            <a:srgbClr val="E2F0D9"/>
          </a:solidFill>
          <a:ln w="9525">
            <a:noFill/>
            <a:miter lim="800000"/>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tables/table1.xml><?xml version="1.0" encoding="utf-8"?>
<table xmlns="http://schemas.openxmlformats.org/spreadsheetml/2006/main" id="1" name="tbl_Fruit" displayName="tbl_Fruit" ref="Z2:Z6" totalsRowShown="0">
  <autoFilter ref="Z2:Z6"/>
  <tableColumns count="1">
    <tableColumn id="1" name="Fruit" dataDxfId="0"/>
  </tableColumns>
  <tableStyleInfo name="TableStyleMedium2" showFirstColumn="0" showLastColumn="0" showRowStripes="1" showColumnStripes="0"/>
</table>
</file>

<file path=xl/tables/table2.xml><?xml version="1.0" encoding="utf-8"?>
<table xmlns="http://schemas.openxmlformats.org/spreadsheetml/2006/main" id="2" name="tbl_FruitType" displayName="tbl_FruitType" ref="AB2:AB4" totalsRowShown="0">
  <autoFilter ref="AB2:AB4"/>
  <tableColumns count="1">
    <tableColumn id="1" name="Apples" dataDxfId="1"/>
  </tableColumns>
  <tableStyleInfo name="TableStyleMedium2" showFirstColumn="0" showLastColumn="0" showRowStripes="1" showColumnStripes="0"/>
</table>
</file>

<file path=xl/tables/table3.xml><?xml version="1.0" encoding="utf-8"?>
<table xmlns="http://schemas.openxmlformats.org/spreadsheetml/2006/main" id="3" name="tbl_FruitType4" displayName="tbl_FruitType4" ref="AD2:AD4" totalsRowShown="0">
  <autoFilter ref="AD2:AD4"/>
  <tableColumns count="1">
    <tableColumn id="1" name="Oranges" dataDxfId="2"/>
  </tableColumns>
  <tableStyleInfo name="TableStyleMedium2" showFirstColumn="0" showLastColumn="0" showRowStripes="1" showColumnStripes="0"/>
</table>
</file>

<file path=xl/tables/table4.xml><?xml version="1.0" encoding="utf-8"?>
<table xmlns="http://schemas.openxmlformats.org/spreadsheetml/2006/main" id="4" name="tbl_FruitType5" displayName="tbl_FruitType5" ref="AH2:AH4" totalsRowShown="0">
  <autoFilter ref="AH2:AH4"/>
  <tableColumns count="1">
    <tableColumn id="1" name="Lemons" dataDxfId="3"/>
  </tableColumns>
  <tableStyleInfo name="TableStyleMedium2" showFirstColumn="0" showLastColumn="0" showRowStripes="1" showColumnStripes="0"/>
</table>
</file>

<file path=xl/tables/table5.xml><?xml version="1.0" encoding="utf-8"?>
<table xmlns="http://schemas.openxmlformats.org/spreadsheetml/2006/main" id="5" name="tbl_FruitType6" displayName="tbl_FruitType6" ref="AF2:AF4" totalsRowShown="0">
  <autoFilter ref="AF2:AF4"/>
  <tableColumns count="1">
    <tableColumn id="1" name="Banana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s://go.microsoft.com/fwlink/?linkid=844737" TargetMode="Externa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5" Type="http://schemas.openxmlformats.org/officeDocument/2006/relationships/hyperlink" Target="https://go.microsoft.com/fwlink/?linkid=844737" TargetMode="External"/><Relationship Id="rId4" Type="http://schemas.openxmlformats.org/officeDocument/2006/relationships/hyperlink" Target="https://go.microsoft.com/fwlink/?linkid=844732" TargetMode="External"/><Relationship Id="rId3" Type="http://schemas.openxmlformats.org/officeDocument/2006/relationships/hyperlink" Target="https://go.microsoft.com/fwlink/?linkid=844727" TargetMode="External"/><Relationship Id="rId2" Type="http://schemas.openxmlformats.org/officeDocument/2006/relationships/hyperlink" Target="https://go.microsoft.com/fwlink/?linkid=844719" TargetMode="Externa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hyperlink" Target="https://support.office.com/en-us/article/IF-function-69AED7C9-4E8A-4755-A9BC-AA8BBFF73BE2" TargetMode="Externa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autoPageBreaks="0"/>
  </sheetPr>
  <dimension ref="A1:A5"/>
  <sheetViews>
    <sheetView showGridLines="0" showRowColHeaders="0" workbookViewId="0">
      <selection activeCell="A4" sqref="A4"/>
    </sheetView>
  </sheetViews>
  <sheetFormatPr defaultColWidth="11.140625" defaultRowHeight="20.25" customHeight="1" outlineLevelRow="4"/>
  <cols>
    <col min="1" max="1" width="129.7109375" style="26" customWidth="1"/>
    <col min="2" max="2" width="3.5703125" style="26" customWidth="1"/>
    <col min="3" max="16384" width="11.140625" style="26"/>
  </cols>
  <sheetData>
    <row r="1" customHeight="1" spans="1:1">
      <c r="A1" s="118"/>
    </row>
    <row r="2" ht="102" customHeight="1" spans="1:1">
      <c r="A2" s="118" t="s">
        <v>0</v>
      </c>
    </row>
    <row r="3" ht="42" spans="1:1">
      <c r="A3" s="119" t="s">
        <v>1</v>
      </c>
    </row>
    <row r="4" ht="264" customHeight="1" spans="1:1">
      <c r="A4" s="120" t="s">
        <v>2</v>
      </c>
    </row>
    <row r="5" customHeight="1" spans="1:1">
      <c r="A5" s="119"/>
    </row>
  </sheetData>
  <pageMargins left="0.7" right="0.7" top="0.75" bottom="0.75" header="0.3" footer="0.3"/>
  <pageSetup paperSize="1" orientation="landscape"/>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AH124"/>
  <sheetViews>
    <sheetView showGridLines="0" topLeftCell="A114" workbookViewId="0">
      <selection activeCell="F125" sqref="F125"/>
    </sheetView>
  </sheetViews>
  <sheetFormatPr defaultColWidth="8.859375" defaultRowHeight="14"/>
  <cols>
    <col min="1" max="1" width="12.7109375" style="16" customWidth="1"/>
    <col min="2" max="2" width="82.859375" style="17" customWidth="1"/>
    <col min="3" max="4" width="12.7109375" style="18" customWidth="1"/>
    <col min="5" max="5" width="8.4296875" style="18" customWidth="1"/>
    <col min="6" max="8" width="12.7109375" style="18" customWidth="1"/>
    <col min="9" max="25" width="8.859375" style="18"/>
    <col min="26" max="26" width="8.859375" style="18" hidden="1" customWidth="1"/>
    <col min="27" max="27" width="2.2890625" style="18" hidden="1" customWidth="1"/>
    <col min="28" max="28" width="11" style="18" hidden="1" customWidth="1"/>
    <col min="29" max="29" width="2.2890625" style="18" hidden="1" customWidth="1"/>
    <col min="30" max="30" width="11" style="18" hidden="1" customWidth="1"/>
    <col min="31" max="31" width="2.2890625" style="18" hidden="1" customWidth="1"/>
    <col min="32" max="32" width="11" style="18" hidden="1" customWidth="1"/>
    <col min="33" max="33" width="2.2890625" style="18" hidden="1" customWidth="1"/>
    <col min="34" max="34" width="11" style="18" hidden="1" customWidth="1"/>
    <col min="35" max="16384" width="8.859375" style="18"/>
  </cols>
  <sheetData>
    <row r="1" ht="60" customHeight="1" spans="1:8">
      <c r="A1" s="1" t="s">
        <v>239</v>
      </c>
      <c r="B1" s="16"/>
      <c r="C1" s="2"/>
      <c r="D1" s="19"/>
      <c r="E1" s="19"/>
      <c r="F1" s="19"/>
      <c r="G1" s="19"/>
      <c r="H1" s="19"/>
    </row>
    <row r="2" ht="15" customHeight="1" spans="1:34">
      <c r="A2" s="1" t="s">
        <v>240</v>
      </c>
      <c r="B2" s="16"/>
      <c r="C2" s="20" t="s">
        <v>44</v>
      </c>
      <c r="D2" s="21" t="s">
        <v>45</v>
      </c>
      <c r="E2" s="29"/>
      <c r="F2" s="20" t="s">
        <v>44</v>
      </c>
      <c r="G2" s="20" t="s">
        <v>241</v>
      </c>
      <c r="H2" s="21" t="s">
        <v>45</v>
      </c>
      <c r="Z2" s="20" t="s">
        <v>44</v>
      </c>
      <c r="AB2" s="20" t="s">
        <v>48</v>
      </c>
      <c r="AD2" s="20" t="s">
        <v>51</v>
      </c>
      <c r="AF2" s="20" t="s">
        <v>54</v>
      </c>
      <c r="AH2" s="20" t="s">
        <v>56</v>
      </c>
    </row>
    <row r="3" ht="15" customHeight="1" spans="1:34">
      <c r="A3" s="1" t="s">
        <v>242</v>
      </c>
      <c r="B3" s="16"/>
      <c r="C3" s="7" t="s">
        <v>48</v>
      </c>
      <c r="D3" s="8">
        <v>50</v>
      </c>
      <c r="E3" s="29"/>
      <c r="F3" s="7" t="s">
        <v>48</v>
      </c>
      <c r="G3" s="7" t="s">
        <v>243</v>
      </c>
      <c r="H3" s="8">
        <v>50</v>
      </c>
      <c r="Z3" s="14" t="s">
        <v>48</v>
      </c>
      <c r="AB3" s="14" t="s">
        <v>243</v>
      </c>
      <c r="AD3" s="14" t="s">
        <v>244</v>
      </c>
      <c r="AF3" s="14" t="s">
        <v>245</v>
      </c>
      <c r="AH3" s="14" t="s">
        <v>246</v>
      </c>
    </row>
    <row r="4" ht="15" customHeight="1" spans="1:34">
      <c r="A4" s="1" t="s">
        <v>247</v>
      </c>
      <c r="B4" s="16"/>
      <c r="C4" s="7" t="s">
        <v>51</v>
      </c>
      <c r="D4" s="8">
        <v>20</v>
      </c>
      <c r="E4" s="29"/>
      <c r="F4" s="7" t="s">
        <v>51</v>
      </c>
      <c r="G4" s="7" t="s">
        <v>244</v>
      </c>
      <c r="H4" s="8">
        <v>20</v>
      </c>
      <c r="J4" s="30"/>
      <c r="K4" s="30"/>
      <c r="L4" s="30"/>
      <c r="M4" s="30"/>
      <c r="N4" s="30"/>
      <c r="Z4" s="14" t="s">
        <v>51</v>
      </c>
      <c r="AB4" s="14" t="s">
        <v>248</v>
      </c>
      <c r="AD4" s="14" t="s">
        <v>249</v>
      </c>
      <c r="AF4" s="14" t="s">
        <v>250</v>
      </c>
      <c r="AH4" s="14" t="s">
        <v>251</v>
      </c>
    </row>
    <row r="5" s="10" customFormat="1" ht="15" customHeight="1" spans="1:26">
      <c r="A5" s="1" t="s">
        <v>252</v>
      </c>
      <c r="C5" s="7" t="s">
        <v>54</v>
      </c>
      <c r="D5" s="8">
        <v>60</v>
      </c>
      <c r="E5" s="29"/>
      <c r="F5" s="7" t="s">
        <v>54</v>
      </c>
      <c r="G5" s="7" t="s">
        <v>245</v>
      </c>
      <c r="H5" s="8">
        <v>60</v>
      </c>
      <c r="I5" s="18"/>
      <c r="J5" s="30"/>
      <c r="K5" s="31"/>
      <c r="L5" s="30"/>
      <c r="M5" s="30"/>
      <c r="N5" s="30"/>
      <c r="O5" s="18"/>
      <c r="P5" s="18"/>
      <c r="Z5" s="14" t="s">
        <v>54</v>
      </c>
    </row>
    <row r="6" s="10" customFormat="1" ht="15" customHeight="1" spans="1:26">
      <c r="A6" s="1" t="s">
        <v>253</v>
      </c>
      <c r="C6" s="7" t="s">
        <v>56</v>
      </c>
      <c r="D6" s="8">
        <v>40</v>
      </c>
      <c r="E6" s="29"/>
      <c r="F6" s="7" t="s">
        <v>56</v>
      </c>
      <c r="G6" s="7" t="s">
        <v>246</v>
      </c>
      <c r="H6" s="8">
        <v>40</v>
      </c>
      <c r="I6" s="18"/>
      <c r="J6" s="18"/>
      <c r="K6" s="18"/>
      <c r="L6" s="18"/>
      <c r="M6" s="18"/>
      <c r="N6" s="30"/>
      <c r="O6" s="18"/>
      <c r="P6" s="18"/>
      <c r="Z6" s="14" t="s">
        <v>56</v>
      </c>
    </row>
    <row r="7" s="10" customFormat="1" ht="15" customHeight="1" spans="1:14">
      <c r="A7" s="1" t="s">
        <v>254</v>
      </c>
      <c r="C7" s="7" t="s">
        <v>48</v>
      </c>
      <c r="D7" s="8">
        <v>50</v>
      </c>
      <c r="E7" s="29"/>
      <c r="F7" s="7" t="s">
        <v>48</v>
      </c>
      <c r="G7" s="7" t="s">
        <v>248</v>
      </c>
      <c r="H7" s="8">
        <v>50</v>
      </c>
      <c r="N7" s="30"/>
    </row>
    <row r="8" s="10" customFormat="1" ht="15" customHeight="1" spans="1:14">
      <c r="A8" s="1" t="s">
        <v>255</v>
      </c>
      <c r="C8" s="7" t="s">
        <v>51</v>
      </c>
      <c r="D8" s="8">
        <v>20</v>
      </c>
      <c r="E8" s="29"/>
      <c r="F8" s="7" t="s">
        <v>51</v>
      </c>
      <c r="G8" s="7" t="s">
        <v>249</v>
      </c>
      <c r="H8" s="8">
        <v>20</v>
      </c>
      <c r="N8" s="30"/>
    </row>
    <row r="9" s="10" customFormat="1" ht="15" customHeight="1" spans="1:14">
      <c r="A9" s="1" t="s">
        <v>256</v>
      </c>
      <c r="C9" s="7" t="s">
        <v>54</v>
      </c>
      <c r="D9" s="8">
        <v>60</v>
      </c>
      <c r="E9" s="29"/>
      <c r="F9" s="7" t="s">
        <v>54</v>
      </c>
      <c r="G9" s="7" t="s">
        <v>250</v>
      </c>
      <c r="H9" s="8">
        <v>60</v>
      </c>
      <c r="N9" s="30"/>
    </row>
    <row r="10" s="10" customFormat="1" ht="15" customHeight="1" spans="1:14">
      <c r="A10" s="1" t="s">
        <v>257</v>
      </c>
      <c r="C10" s="7" t="s">
        <v>56</v>
      </c>
      <c r="D10" s="8">
        <v>40</v>
      </c>
      <c r="E10" s="29"/>
      <c r="F10" s="7" t="s">
        <v>56</v>
      </c>
      <c r="G10" s="7" t="s">
        <v>251</v>
      </c>
      <c r="H10" s="8">
        <v>40</v>
      </c>
      <c r="J10" s="30"/>
      <c r="K10" s="30"/>
      <c r="L10" s="30"/>
      <c r="M10" s="30"/>
      <c r="N10" s="30"/>
    </row>
    <row r="11" s="10" customFormat="1" ht="15" customHeight="1" spans="1:14">
      <c r="A11" s="1" t="s">
        <v>258</v>
      </c>
      <c r="C11" s="7" t="s">
        <v>48</v>
      </c>
      <c r="D11" s="8">
        <v>50</v>
      </c>
      <c r="E11" s="29"/>
      <c r="F11" s="7" t="s">
        <v>48</v>
      </c>
      <c r="G11" s="7" t="s">
        <v>248</v>
      </c>
      <c r="H11" s="8">
        <v>50</v>
      </c>
      <c r="J11" s="32"/>
      <c r="K11" s="33"/>
      <c r="L11" s="30"/>
      <c r="M11" s="30"/>
      <c r="N11" s="30"/>
    </row>
    <row r="12" s="10" customFormat="1" ht="15" customHeight="1" spans="1:14">
      <c r="A12" s="1" t="s">
        <v>259</v>
      </c>
      <c r="C12" s="7" t="s">
        <v>51</v>
      </c>
      <c r="D12" s="8">
        <v>20</v>
      </c>
      <c r="E12" s="29"/>
      <c r="F12" s="7" t="s">
        <v>51</v>
      </c>
      <c r="G12" s="7" t="s">
        <v>249</v>
      </c>
      <c r="H12" s="8">
        <v>20</v>
      </c>
      <c r="J12" s="32"/>
      <c r="K12" s="34"/>
      <c r="L12" s="30"/>
      <c r="M12" s="30"/>
      <c r="N12" s="30"/>
    </row>
    <row r="13" s="10" customFormat="1" ht="15" customHeight="1" spans="1:14">
      <c r="A13" s="9" t="s">
        <v>260</v>
      </c>
      <c r="C13" s="7" t="s">
        <v>54</v>
      </c>
      <c r="D13" s="8">
        <v>60</v>
      </c>
      <c r="E13" s="29"/>
      <c r="F13" s="7" t="s">
        <v>54</v>
      </c>
      <c r="G13" s="7" t="s">
        <v>245</v>
      </c>
      <c r="H13" s="8">
        <v>60</v>
      </c>
      <c r="J13" s="32"/>
      <c r="K13" s="34"/>
      <c r="L13" s="30"/>
      <c r="M13" s="30"/>
      <c r="N13" s="30"/>
    </row>
    <row r="14" s="10" customFormat="1" ht="15" customHeight="1" spans="1:14">
      <c r="A14" s="121" t="s">
        <v>261</v>
      </c>
      <c r="C14" s="7" t="s">
        <v>56</v>
      </c>
      <c r="D14" s="8">
        <v>40</v>
      </c>
      <c r="E14" s="29"/>
      <c r="F14" s="7" t="s">
        <v>56</v>
      </c>
      <c r="G14" s="7" t="s">
        <v>251</v>
      </c>
      <c r="H14" s="8">
        <v>40</v>
      </c>
      <c r="J14" s="32"/>
      <c r="K14" s="35"/>
      <c r="L14" s="30"/>
      <c r="M14" s="30"/>
      <c r="N14" s="30"/>
    </row>
    <row r="15" s="10" customFormat="1" ht="15" customHeight="1" spans="1:14">
      <c r="A15" s="9" t="s">
        <v>262</v>
      </c>
      <c r="C15" s="22"/>
      <c r="D15" s="22"/>
      <c r="E15" s="22"/>
      <c r="F15" s="22"/>
      <c r="G15" s="22"/>
      <c r="H15" s="22"/>
      <c r="J15" s="32"/>
      <c r="K15" s="36"/>
      <c r="L15" s="30"/>
      <c r="M15" s="30"/>
      <c r="N15" s="30"/>
    </row>
    <row r="16" s="10" customFormat="1" ht="15" customHeight="1" spans="1:14">
      <c r="A16" s="1" t="s">
        <v>20</v>
      </c>
      <c r="C16" s="10" t="s">
        <v>44</v>
      </c>
      <c r="D16" s="23" t="s">
        <v>263</v>
      </c>
      <c r="E16" s="29"/>
      <c r="F16" s="10" t="s">
        <v>44</v>
      </c>
      <c r="G16" s="10" t="s">
        <v>241</v>
      </c>
      <c r="H16" s="23" t="s">
        <v>264</v>
      </c>
      <c r="J16" s="32"/>
      <c r="K16" s="33"/>
      <c r="L16" s="30"/>
      <c r="M16" s="30"/>
      <c r="N16" s="30"/>
    </row>
    <row r="17" s="10" customFormat="1" ht="15" customHeight="1" spans="1:14">
      <c r="A17" s="1" t="s">
        <v>21</v>
      </c>
      <c r="C17" s="24" t="s">
        <v>48</v>
      </c>
      <c r="D17" s="25"/>
      <c r="E17" s="29"/>
      <c r="F17" s="24" t="s">
        <v>51</v>
      </c>
      <c r="G17" s="24" t="s">
        <v>244</v>
      </c>
      <c r="H17" s="12"/>
      <c r="J17" s="37"/>
      <c r="K17" s="34"/>
      <c r="L17" s="30"/>
      <c r="M17" s="30"/>
      <c r="N17" s="30"/>
    </row>
    <row r="18" s="10" customFormat="1" ht="15" customHeight="1" spans="1:14">
      <c r="A18" s="1" t="s">
        <v>265</v>
      </c>
      <c r="E18" s="29"/>
      <c r="J18" s="32"/>
      <c r="K18" s="35"/>
      <c r="L18" s="30"/>
      <c r="M18" s="30"/>
      <c r="N18" s="30"/>
    </row>
    <row r="19" s="10" customFormat="1" ht="15" customHeight="1" spans="1:13">
      <c r="A19" s="1" t="s">
        <v>266</v>
      </c>
      <c r="C19" s="26"/>
      <c r="D19" s="26"/>
      <c r="E19" s="26"/>
      <c r="F19" s="26"/>
      <c r="G19" s="26"/>
      <c r="H19" s="26"/>
      <c r="J19" s="32"/>
      <c r="K19" s="36"/>
      <c r="L19" s="30"/>
      <c r="M19" s="30"/>
    </row>
    <row r="20" s="10" customFormat="1" ht="15" customHeight="1" spans="1:13">
      <c r="A20" s="1" t="s">
        <v>267</v>
      </c>
      <c r="C20" s="26"/>
      <c r="D20" s="26"/>
      <c r="E20" s="26"/>
      <c r="F20" s="26"/>
      <c r="G20" s="26"/>
      <c r="H20" s="26"/>
      <c r="J20" s="37"/>
      <c r="K20" s="33"/>
      <c r="M20" s="30"/>
    </row>
    <row r="21" s="10" customFormat="1" ht="15" customHeight="1" spans="1:13">
      <c r="A21" s="1" t="s">
        <v>268</v>
      </c>
      <c r="C21" s="26"/>
      <c r="D21" s="26"/>
      <c r="E21" s="26"/>
      <c r="F21" s="26"/>
      <c r="G21" s="26"/>
      <c r="H21" s="26"/>
      <c r="J21" s="37"/>
      <c r="K21" s="34"/>
      <c r="M21" s="30"/>
    </row>
    <row r="22" s="10" customFormat="1" ht="15" customHeight="1" spans="1:13">
      <c r="A22" s="1" t="s">
        <v>252</v>
      </c>
      <c r="C22" s="26"/>
      <c r="D22" s="26"/>
      <c r="E22" s="26"/>
      <c r="F22" s="26"/>
      <c r="G22" s="26"/>
      <c r="H22" s="26"/>
      <c r="J22" s="18"/>
      <c r="K22" s="34"/>
      <c r="M22" s="30"/>
    </row>
    <row r="23" s="10" customFormat="1" ht="15" customHeight="1" spans="1:13">
      <c r="A23" s="1" t="s">
        <v>253</v>
      </c>
      <c r="C23" s="26"/>
      <c r="D23" s="26"/>
      <c r="E23" s="26"/>
      <c r="F23" s="26"/>
      <c r="G23" s="26"/>
      <c r="H23" s="26"/>
      <c r="J23" s="18"/>
      <c r="K23" s="38"/>
      <c r="M23" s="30"/>
    </row>
    <row r="24" s="10" customFormat="1" ht="15" customHeight="1" spans="1:34">
      <c r="A24" s="9" t="s">
        <v>269</v>
      </c>
      <c r="C24" s="26"/>
      <c r="D24" s="26"/>
      <c r="E24" s="26"/>
      <c r="F24" s="26"/>
      <c r="G24" s="26"/>
      <c r="H24" s="26"/>
      <c r="J24" s="18"/>
      <c r="M24" s="30"/>
      <c r="AH24" s="18"/>
    </row>
    <row r="25" s="10" customFormat="1" ht="15" customHeight="1" spans="1:34">
      <c r="A25" s="1" t="s">
        <v>270</v>
      </c>
      <c r="C25" s="26"/>
      <c r="D25" s="26"/>
      <c r="E25" s="26"/>
      <c r="F25" s="26"/>
      <c r="G25" s="26"/>
      <c r="H25" s="26"/>
      <c r="J25" s="18"/>
      <c r="M25" s="30"/>
      <c r="AH25" s="18"/>
    </row>
    <row r="26" s="10" customFormat="1" ht="15" customHeight="1" spans="1:34">
      <c r="A26" s="1" t="s">
        <v>271</v>
      </c>
      <c r="C26" s="26"/>
      <c r="D26" s="26"/>
      <c r="E26" s="26"/>
      <c r="F26" s="26"/>
      <c r="G26" s="26"/>
      <c r="H26" s="26"/>
      <c r="J26" s="18"/>
      <c r="M26" s="30"/>
      <c r="AH26" s="18"/>
    </row>
    <row r="27" s="10" customFormat="1" ht="15" customHeight="1" spans="1:34">
      <c r="A27" s="1" t="s">
        <v>259</v>
      </c>
      <c r="C27" s="26"/>
      <c r="D27" s="26"/>
      <c r="E27" s="26"/>
      <c r="F27" s="26"/>
      <c r="G27" s="26"/>
      <c r="H27" s="26"/>
      <c r="J27" s="18"/>
      <c r="M27" s="30"/>
      <c r="AH27" s="18"/>
    </row>
    <row r="28" s="10" customFormat="1" ht="15" customHeight="1" spans="1:34">
      <c r="A28" s="1" t="s">
        <v>272</v>
      </c>
      <c r="C28" s="26"/>
      <c r="D28" s="26"/>
      <c r="E28" s="26"/>
      <c r="F28" s="26"/>
      <c r="G28" s="26"/>
      <c r="H28" s="26"/>
      <c r="J28" s="18"/>
      <c r="AH28" s="18"/>
    </row>
    <row r="29" s="10" customFormat="1" ht="15" customHeight="1" spans="1:34">
      <c r="A29" s="1" t="s">
        <v>273</v>
      </c>
      <c r="C29" s="26"/>
      <c r="D29" s="26"/>
      <c r="E29" s="26"/>
      <c r="F29" s="26"/>
      <c r="G29" s="26"/>
      <c r="H29" s="26"/>
      <c r="J29" s="18"/>
      <c r="AH29" s="18"/>
    </row>
    <row r="30" s="10" customFormat="1" ht="15" customHeight="1" spans="1:34">
      <c r="A30" s="1" t="s">
        <v>20</v>
      </c>
      <c r="C30" s="26"/>
      <c r="D30" s="26"/>
      <c r="E30" s="26"/>
      <c r="F30" s="26"/>
      <c r="G30" s="26"/>
      <c r="H30" s="26"/>
      <c r="AB30" s="18"/>
      <c r="AD30" s="18"/>
      <c r="AH30" s="18"/>
    </row>
    <row r="31" s="10" customFormat="1" ht="15" customHeight="1" spans="1:34">
      <c r="A31" s="1" t="s">
        <v>34</v>
      </c>
      <c r="C31" s="26"/>
      <c r="D31" s="26"/>
      <c r="E31" s="26"/>
      <c r="F31" s="26"/>
      <c r="G31" s="26"/>
      <c r="H31" s="26"/>
      <c r="N31" s="30"/>
      <c r="AB31" s="18"/>
      <c r="AD31" s="18"/>
      <c r="AH31" s="18"/>
    </row>
    <row r="32" s="10" customFormat="1" ht="15" customHeight="1" spans="1:34">
      <c r="A32" s="27" t="s">
        <v>274</v>
      </c>
      <c r="C32" s="26"/>
      <c r="D32" s="26"/>
      <c r="E32" s="26"/>
      <c r="F32" s="26"/>
      <c r="G32" s="26"/>
      <c r="H32" s="26"/>
      <c r="N32" s="30"/>
      <c r="AB32" s="18"/>
      <c r="AD32" s="18"/>
      <c r="AH32" s="18"/>
    </row>
    <row r="33" s="10" customFormat="1" ht="15" customHeight="1" spans="1:34">
      <c r="A33" s="28" t="s">
        <v>275</v>
      </c>
      <c r="C33" s="26"/>
      <c r="D33" s="26"/>
      <c r="E33" s="26"/>
      <c r="F33" s="26"/>
      <c r="G33" s="26"/>
      <c r="H33" s="26"/>
      <c r="AB33" s="18"/>
      <c r="AD33" s="18"/>
      <c r="AH33" s="18"/>
    </row>
    <row r="34" s="10" customFormat="1" ht="15" customHeight="1" spans="1:34">
      <c r="A34" s="27" t="s">
        <v>20</v>
      </c>
      <c r="C34" s="26"/>
      <c r="D34" s="26"/>
      <c r="E34" s="26"/>
      <c r="F34" s="26"/>
      <c r="G34" s="26"/>
      <c r="H34" s="26"/>
      <c r="AB34" s="18"/>
      <c r="AD34" s="18"/>
      <c r="AH34" s="18"/>
    </row>
    <row r="35" s="10" customFormat="1" ht="15" customHeight="1" spans="1:34">
      <c r="A35" s="27" t="s">
        <v>34</v>
      </c>
      <c r="AB35" s="18"/>
      <c r="AD35" s="18"/>
      <c r="AH35" s="18"/>
    </row>
    <row r="36" spans="1:16">
      <c r="A36" s="16" t="s">
        <v>276</v>
      </c>
      <c r="B36" s="16"/>
      <c r="C36" s="10"/>
      <c r="D36" s="10"/>
      <c r="E36" s="10"/>
      <c r="F36" s="10"/>
      <c r="G36" s="10"/>
      <c r="H36" s="10"/>
      <c r="I36" s="10"/>
      <c r="J36" s="10"/>
      <c r="K36" s="10"/>
      <c r="L36" s="10"/>
      <c r="M36" s="10"/>
      <c r="N36" s="10"/>
      <c r="O36" s="10"/>
      <c r="P36" s="10"/>
    </row>
    <row r="37" spans="1:16">
      <c r="A37" s="16" t="s">
        <v>277</v>
      </c>
      <c r="B37" s="16"/>
      <c r="C37" s="10"/>
      <c r="D37" s="10"/>
      <c r="E37" s="10"/>
      <c r="F37" s="10"/>
      <c r="G37" s="10"/>
      <c r="H37" s="10"/>
      <c r="I37" s="10"/>
      <c r="J37" s="10"/>
      <c r="K37" s="10"/>
      <c r="L37" s="10"/>
      <c r="M37" s="10"/>
      <c r="N37" s="10"/>
      <c r="O37" s="10"/>
      <c r="P37" s="10"/>
    </row>
    <row r="38" spans="1:16">
      <c r="A38" s="16">
        <f>SUMIF(D118:D122,"&gt;=50")</f>
        <v>200</v>
      </c>
      <c r="B38" s="16"/>
      <c r="C38" s="10"/>
      <c r="D38" s="10"/>
      <c r="E38" s="10"/>
      <c r="F38" s="10"/>
      <c r="G38" s="10"/>
      <c r="H38" s="10"/>
      <c r="I38" s="10"/>
      <c r="J38" s="10"/>
      <c r="K38" s="10"/>
      <c r="L38" s="10"/>
      <c r="M38" s="10"/>
      <c r="N38" s="10"/>
      <c r="O38" s="10"/>
      <c r="P38" s="10"/>
    </row>
    <row r="39" spans="1:16">
      <c r="A39" s="16" t="s">
        <v>278</v>
      </c>
      <c r="B39" s="16"/>
      <c r="C39" s="10"/>
      <c r="D39" s="10"/>
      <c r="E39" s="10"/>
      <c r="F39" s="10"/>
      <c r="G39" s="10"/>
      <c r="H39" s="10"/>
      <c r="I39" s="10"/>
      <c r="J39" s="10"/>
      <c r="K39" s="10"/>
      <c r="L39" s="10"/>
      <c r="M39" s="10"/>
      <c r="N39" s="10"/>
      <c r="O39" s="10"/>
      <c r="P39" s="10"/>
    </row>
    <row r="40" spans="1:16">
      <c r="A40" s="16" t="s">
        <v>279</v>
      </c>
      <c r="B40" s="16"/>
      <c r="C40" s="10"/>
      <c r="D40" s="10"/>
      <c r="E40" s="10"/>
      <c r="F40" s="10"/>
      <c r="G40" s="10"/>
      <c r="H40" s="10"/>
      <c r="I40" s="10"/>
      <c r="J40" s="10"/>
      <c r="K40" s="10"/>
      <c r="L40" s="10"/>
      <c r="M40" s="10"/>
      <c r="N40" s="10"/>
      <c r="O40" s="10"/>
      <c r="P40" s="10"/>
    </row>
    <row r="41" spans="1:16">
      <c r="A41" s="16" t="s">
        <v>280</v>
      </c>
      <c r="B41" s="16"/>
      <c r="C41" s="10"/>
      <c r="D41" s="10"/>
      <c r="E41" s="10"/>
      <c r="F41" s="10"/>
      <c r="G41" s="10"/>
      <c r="H41" s="10"/>
      <c r="I41" s="10"/>
      <c r="J41" s="10"/>
      <c r="K41" s="10"/>
      <c r="L41" s="10"/>
      <c r="M41" s="10"/>
      <c r="N41" s="10"/>
      <c r="O41" s="10"/>
      <c r="P41" s="10"/>
    </row>
    <row r="42" spans="1:16">
      <c r="A42" s="16" t="s">
        <v>281</v>
      </c>
      <c r="B42" s="16"/>
      <c r="C42" s="10"/>
      <c r="D42" s="10"/>
      <c r="E42" s="10"/>
      <c r="F42" s="10"/>
      <c r="G42" s="10"/>
      <c r="H42" s="10"/>
      <c r="I42" s="10"/>
      <c r="J42" s="10"/>
      <c r="K42" s="10"/>
      <c r="L42" s="10"/>
      <c r="M42" s="10"/>
      <c r="N42" s="10"/>
      <c r="O42" s="10"/>
      <c r="P42" s="10"/>
    </row>
    <row r="43" spans="1:16">
      <c r="A43" s="16" t="s">
        <v>35</v>
      </c>
      <c r="B43" s="16"/>
      <c r="C43" s="10"/>
      <c r="D43" s="10"/>
      <c r="E43" s="10"/>
      <c r="F43" s="10"/>
      <c r="G43" s="10"/>
      <c r="H43" s="10"/>
      <c r="I43" s="10"/>
      <c r="J43" s="10"/>
      <c r="K43" s="10"/>
      <c r="L43" s="10"/>
      <c r="M43" s="10"/>
      <c r="N43" s="10"/>
      <c r="O43" s="10"/>
      <c r="P43" s="10"/>
    </row>
    <row r="44" spans="1:16">
      <c r="A44" s="16" t="s">
        <v>107</v>
      </c>
      <c r="B44" s="16"/>
      <c r="C44" s="10"/>
      <c r="D44" s="10"/>
      <c r="E44" s="10"/>
      <c r="F44" s="10"/>
      <c r="G44" s="10"/>
      <c r="H44" s="10"/>
      <c r="I44" s="10"/>
      <c r="J44" s="10"/>
      <c r="K44" s="10"/>
      <c r="L44" s="10"/>
      <c r="M44" s="10"/>
      <c r="N44" s="10"/>
      <c r="O44" s="10"/>
      <c r="P44" s="10"/>
    </row>
    <row r="45" spans="1:16">
      <c r="A45" s="16" t="s">
        <v>282</v>
      </c>
      <c r="B45" s="16"/>
      <c r="C45" s="10"/>
      <c r="D45" s="10"/>
      <c r="E45" s="10"/>
      <c r="F45" s="10"/>
      <c r="G45" s="10"/>
      <c r="H45" s="10"/>
      <c r="I45" s="10"/>
      <c r="J45" s="10"/>
      <c r="K45" s="10"/>
      <c r="L45" s="10"/>
      <c r="M45" s="10"/>
      <c r="N45" s="10"/>
      <c r="O45" s="10"/>
      <c r="P45" s="10"/>
    </row>
    <row r="46" spans="1:16">
      <c r="A46" s="16" t="s">
        <v>283</v>
      </c>
      <c r="B46" s="16"/>
      <c r="C46" s="10"/>
      <c r="D46" s="10"/>
      <c r="E46" s="10"/>
      <c r="F46" s="10"/>
      <c r="G46" s="10"/>
      <c r="H46" s="10"/>
      <c r="I46" s="10"/>
      <c r="J46" s="10"/>
      <c r="K46" s="10"/>
      <c r="L46" s="10"/>
      <c r="M46" s="10"/>
      <c r="N46" s="10"/>
      <c r="O46" s="10"/>
      <c r="P46" s="10"/>
    </row>
    <row r="47" spans="1:16">
      <c r="A47" s="16" t="s">
        <v>284</v>
      </c>
      <c r="B47" s="16"/>
      <c r="C47" s="10"/>
      <c r="D47" s="10"/>
      <c r="E47" s="10"/>
      <c r="F47" s="10"/>
      <c r="G47" s="10"/>
      <c r="H47" s="10"/>
      <c r="I47" s="10"/>
      <c r="J47" s="10"/>
      <c r="K47" s="10"/>
      <c r="L47" s="10"/>
      <c r="M47" s="10"/>
      <c r="N47" s="10"/>
      <c r="O47" s="10"/>
      <c r="P47" s="10"/>
    </row>
    <row r="48" spans="1:16">
      <c r="A48" s="16" t="s">
        <v>285</v>
      </c>
      <c r="B48" s="16"/>
      <c r="C48" s="10"/>
      <c r="D48" s="10"/>
      <c r="E48" s="10"/>
      <c r="F48" s="10"/>
      <c r="G48" s="10"/>
      <c r="H48" s="10"/>
      <c r="I48" s="10"/>
      <c r="J48" s="10"/>
      <c r="K48" s="10"/>
      <c r="L48" s="10"/>
      <c r="M48" s="10"/>
      <c r="N48" s="10"/>
      <c r="O48" s="10"/>
      <c r="P48" s="10"/>
    </row>
    <row r="49" spans="1:16">
      <c r="A49" s="16" t="s">
        <v>286</v>
      </c>
      <c r="B49" s="16"/>
      <c r="C49" s="20" t="s">
        <v>44</v>
      </c>
      <c r="D49" s="21" t="s">
        <v>45</v>
      </c>
      <c r="E49" s="29"/>
      <c r="F49" s="20" t="s">
        <v>44</v>
      </c>
      <c r="G49" s="20" t="s">
        <v>241</v>
      </c>
      <c r="H49" s="21" t="s">
        <v>45</v>
      </c>
      <c r="I49" s="10"/>
      <c r="J49" s="10"/>
      <c r="K49" s="10"/>
      <c r="L49" s="10"/>
      <c r="M49" s="10"/>
      <c r="N49" s="10"/>
      <c r="O49" s="10"/>
      <c r="P49" s="10"/>
    </row>
    <row r="50" spans="1:16">
      <c r="A50" s="16" t="s">
        <v>287</v>
      </c>
      <c r="B50" s="16"/>
      <c r="C50" s="14" t="s">
        <v>48</v>
      </c>
      <c r="D50" s="15">
        <v>50</v>
      </c>
      <c r="E50" s="29"/>
      <c r="F50" s="14" t="s">
        <v>48</v>
      </c>
      <c r="G50" s="14" t="s">
        <v>243</v>
      </c>
      <c r="H50" s="15">
        <v>50</v>
      </c>
      <c r="I50" s="10"/>
      <c r="J50" s="10"/>
      <c r="K50" s="10"/>
      <c r="L50" s="10"/>
      <c r="M50" s="10"/>
      <c r="N50" s="10"/>
      <c r="O50" s="10"/>
      <c r="P50" s="10"/>
    </row>
    <row r="51" spans="1:16">
      <c r="A51" s="16" t="s">
        <v>288</v>
      </c>
      <c r="B51" s="16"/>
      <c r="C51" s="14" t="s">
        <v>51</v>
      </c>
      <c r="D51" s="15">
        <v>20</v>
      </c>
      <c r="E51" s="29"/>
      <c r="F51" s="14" t="s">
        <v>51</v>
      </c>
      <c r="G51" s="14" t="s">
        <v>244</v>
      </c>
      <c r="H51" s="15">
        <v>20</v>
      </c>
      <c r="I51" s="10"/>
      <c r="J51" s="10"/>
      <c r="K51" s="10"/>
      <c r="L51" s="10"/>
      <c r="M51" s="10"/>
      <c r="N51" s="10"/>
      <c r="O51" s="10"/>
      <c r="P51" s="10"/>
    </row>
    <row r="52" spans="1:16">
      <c r="A52" s="16" t="s">
        <v>289</v>
      </c>
      <c r="B52" s="16"/>
      <c r="C52" s="14" t="s">
        <v>54</v>
      </c>
      <c r="D52" s="15">
        <v>60</v>
      </c>
      <c r="E52" s="29"/>
      <c r="F52" s="14" t="s">
        <v>54</v>
      </c>
      <c r="G52" s="14" t="s">
        <v>245</v>
      </c>
      <c r="H52" s="15">
        <v>60</v>
      </c>
      <c r="I52" s="10"/>
      <c r="J52" s="10"/>
      <c r="K52" s="10"/>
      <c r="L52" s="10"/>
      <c r="M52" s="10"/>
      <c r="N52" s="10"/>
      <c r="O52" s="10"/>
      <c r="P52" s="10"/>
    </row>
    <row r="53" spans="1:16">
      <c r="A53" s="16" t="s">
        <v>40</v>
      </c>
      <c r="B53" s="16"/>
      <c r="C53" s="14" t="s">
        <v>56</v>
      </c>
      <c r="D53" s="15">
        <v>40</v>
      </c>
      <c r="E53" s="29"/>
      <c r="F53" s="14" t="s">
        <v>56</v>
      </c>
      <c r="G53" s="14" t="s">
        <v>246</v>
      </c>
      <c r="H53" s="15">
        <v>40</v>
      </c>
      <c r="I53" s="10"/>
      <c r="J53" s="10"/>
      <c r="K53" s="10"/>
      <c r="L53" s="10"/>
      <c r="M53" s="10"/>
      <c r="N53" s="10"/>
      <c r="O53" s="10"/>
      <c r="P53" s="10"/>
    </row>
    <row r="54" spans="1:16">
      <c r="A54" s="16" t="s">
        <v>76</v>
      </c>
      <c r="B54" s="16"/>
      <c r="C54" s="14" t="s">
        <v>48</v>
      </c>
      <c r="D54" s="15">
        <v>50</v>
      </c>
      <c r="E54" s="29"/>
      <c r="F54" s="14" t="s">
        <v>48</v>
      </c>
      <c r="G54" s="14" t="s">
        <v>248</v>
      </c>
      <c r="H54" s="15">
        <v>50</v>
      </c>
      <c r="I54" s="10"/>
      <c r="J54" s="10"/>
      <c r="K54" s="10"/>
      <c r="L54" s="10"/>
      <c r="M54" s="10"/>
      <c r="N54" s="10"/>
      <c r="O54" s="10"/>
      <c r="P54" s="10"/>
    </row>
    <row r="55" spans="1:16">
      <c r="A55" s="16" t="s">
        <v>34</v>
      </c>
      <c r="B55" s="16"/>
      <c r="C55" s="14" t="s">
        <v>51</v>
      </c>
      <c r="D55" s="15">
        <v>20</v>
      </c>
      <c r="E55" s="29"/>
      <c r="F55" s="14" t="s">
        <v>51</v>
      </c>
      <c r="G55" s="14" t="s">
        <v>249</v>
      </c>
      <c r="H55" s="15">
        <v>20</v>
      </c>
      <c r="I55" s="10"/>
      <c r="J55" s="10"/>
      <c r="K55" s="10"/>
      <c r="L55" s="10"/>
      <c r="M55" s="10"/>
      <c r="N55" s="10"/>
      <c r="O55" s="10"/>
      <c r="P55" s="10"/>
    </row>
    <row r="56" spans="2:16">
      <c r="B56" s="16"/>
      <c r="C56" s="14" t="s">
        <v>54</v>
      </c>
      <c r="D56" s="15">
        <v>60</v>
      </c>
      <c r="E56" s="29"/>
      <c r="F56" s="14" t="s">
        <v>54</v>
      </c>
      <c r="G56" s="14" t="s">
        <v>250</v>
      </c>
      <c r="H56" s="15">
        <v>60</v>
      </c>
      <c r="I56" s="10"/>
      <c r="J56" s="10"/>
      <c r="K56" s="10"/>
      <c r="L56" s="10"/>
      <c r="M56" s="10"/>
      <c r="N56" s="10"/>
      <c r="O56" s="10"/>
      <c r="P56" s="10"/>
    </row>
    <row r="57" spans="2:16">
      <c r="B57" s="16"/>
      <c r="C57" s="14" t="s">
        <v>56</v>
      </c>
      <c r="D57" s="15">
        <v>40</v>
      </c>
      <c r="E57" s="29"/>
      <c r="F57" s="14" t="s">
        <v>56</v>
      </c>
      <c r="G57" s="14" t="s">
        <v>251</v>
      </c>
      <c r="H57" s="15">
        <v>40</v>
      </c>
      <c r="I57" s="10"/>
      <c r="J57" s="10"/>
      <c r="K57" s="10"/>
      <c r="L57" s="10"/>
      <c r="M57" s="10"/>
      <c r="N57" s="10"/>
      <c r="O57" s="10"/>
      <c r="P57" s="10"/>
    </row>
    <row r="58" spans="2:16">
      <c r="B58" s="16"/>
      <c r="C58" s="14" t="s">
        <v>48</v>
      </c>
      <c r="D58" s="15">
        <v>50</v>
      </c>
      <c r="E58" s="29"/>
      <c r="F58" s="14" t="s">
        <v>48</v>
      </c>
      <c r="G58" s="14" t="s">
        <v>248</v>
      </c>
      <c r="H58" s="15">
        <v>50</v>
      </c>
      <c r="I58" s="10"/>
      <c r="J58" s="10"/>
      <c r="K58" s="10"/>
      <c r="L58" s="10"/>
      <c r="M58" s="10"/>
      <c r="N58" s="10"/>
      <c r="O58" s="10"/>
      <c r="P58" s="10"/>
    </row>
    <row r="59" spans="2:16">
      <c r="B59" s="16"/>
      <c r="C59" s="14" t="s">
        <v>51</v>
      </c>
      <c r="D59" s="15">
        <v>20</v>
      </c>
      <c r="E59" s="29"/>
      <c r="F59" s="14" t="s">
        <v>51</v>
      </c>
      <c r="G59" s="14" t="s">
        <v>249</v>
      </c>
      <c r="H59" s="15">
        <v>20</v>
      </c>
      <c r="I59" s="10"/>
      <c r="J59" s="10"/>
      <c r="K59" s="10"/>
      <c r="L59" s="10"/>
      <c r="M59" s="10"/>
      <c r="N59" s="10"/>
      <c r="O59" s="10"/>
      <c r="P59" s="10"/>
    </row>
    <row r="60" spans="2:16">
      <c r="B60" s="16"/>
      <c r="C60" s="14" t="s">
        <v>54</v>
      </c>
      <c r="D60" s="15">
        <v>60</v>
      </c>
      <c r="E60" s="29"/>
      <c r="F60" s="14" t="s">
        <v>54</v>
      </c>
      <c r="G60" s="14" t="s">
        <v>245</v>
      </c>
      <c r="H60" s="15">
        <v>60</v>
      </c>
      <c r="I60" s="10"/>
      <c r="J60" s="10"/>
      <c r="K60" s="10"/>
      <c r="L60" s="10"/>
      <c r="M60" s="10"/>
      <c r="N60" s="10"/>
      <c r="O60" s="10"/>
      <c r="P60" s="10"/>
    </row>
    <row r="61" spans="2:16">
      <c r="B61" s="16"/>
      <c r="C61" s="14" t="s">
        <v>56</v>
      </c>
      <c r="D61" s="15">
        <v>40</v>
      </c>
      <c r="E61" s="29"/>
      <c r="F61" s="14" t="s">
        <v>56</v>
      </c>
      <c r="G61" s="14" t="s">
        <v>251</v>
      </c>
      <c r="H61" s="15">
        <v>40</v>
      </c>
      <c r="I61" s="10"/>
      <c r="J61" s="10"/>
      <c r="K61" s="10"/>
      <c r="L61" s="10"/>
      <c r="M61" s="10"/>
      <c r="N61" s="10"/>
      <c r="O61" s="10"/>
      <c r="P61" s="10"/>
    </row>
    <row r="62" spans="2:16">
      <c r="B62" s="16"/>
      <c r="C62" s="22"/>
      <c r="D62" s="22"/>
      <c r="E62" s="22"/>
      <c r="F62" s="22"/>
      <c r="G62" s="22"/>
      <c r="H62" s="22"/>
      <c r="I62" s="10"/>
      <c r="J62" s="10"/>
      <c r="K62" s="10"/>
      <c r="L62" s="10"/>
      <c r="M62" s="10"/>
      <c r="N62" s="10"/>
      <c r="O62" s="10"/>
      <c r="P62" s="10"/>
    </row>
    <row r="63" ht="14.75" spans="2:16">
      <c r="B63" s="16"/>
      <c r="C63" s="10" t="s">
        <v>44</v>
      </c>
      <c r="D63" s="23" t="s">
        <v>290</v>
      </c>
      <c r="E63" s="29"/>
      <c r="F63" s="10" t="s">
        <v>44</v>
      </c>
      <c r="G63" s="10" t="s">
        <v>241</v>
      </c>
      <c r="H63" s="23" t="s">
        <v>291</v>
      </c>
      <c r="I63" s="10"/>
      <c r="J63" s="10"/>
      <c r="K63" s="10"/>
      <c r="L63" s="10"/>
      <c r="M63" s="10"/>
      <c r="N63" s="10"/>
      <c r="O63" s="10"/>
      <c r="P63" s="10"/>
    </row>
    <row r="64" ht="15.5" spans="2:16">
      <c r="B64" s="16"/>
      <c r="C64" s="24" t="s">
        <v>48</v>
      </c>
      <c r="D64" s="25"/>
      <c r="E64" s="29"/>
      <c r="F64" s="24" t="s">
        <v>51</v>
      </c>
      <c r="G64" s="24" t="s">
        <v>244</v>
      </c>
      <c r="H64" s="12"/>
      <c r="I64" s="10"/>
      <c r="J64" s="10"/>
      <c r="K64" s="10"/>
      <c r="L64" s="10"/>
      <c r="M64" s="10"/>
      <c r="N64" s="10"/>
      <c r="O64" s="10"/>
      <c r="P64" s="10"/>
    </row>
    <row r="65" ht="14.75" spans="2:16">
      <c r="B65" s="16"/>
      <c r="C65" s="10"/>
      <c r="D65" s="10"/>
      <c r="E65" s="29"/>
      <c r="F65" s="10"/>
      <c r="G65" s="10"/>
      <c r="H65" s="10"/>
      <c r="I65" s="10"/>
      <c r="J65" s="10"/>
      <c r="K65" s="10"/>
      <c r="L65" s="10"/>
      <c r="M65" s="10"/>
      <c r="N65" s="10"/>
      <c r="O65" s="10"/>
      <c r="P65" s="10"/>
    </row>
    <row r="66" spans="2:16">
      <c r="B66" s="16"/>
      <c r="C66" s="26"/>
      <c r="D66" s="26"/>
      <c r="E66" s="26"/>
      <c r="F66" s="26"/>
      <c r="G66" s="26"/>
      <c r="H66" s="26"/>
      <c r="I66" s="10"/>
      <c r="J66" s="10"/>
      <c r="K66" s="10"/>
      <c r="L66" s="10"/>
      <c r="M66" s="10"/>
      <c r="N66" s="10"/>
      <c r="O66" s="10"/>
      <c r="P66" s="10"/>
    </row>
    <row r="67" spans="2:16">
      <c r="B67" s="16"/>
      <c r="C67" s="26"/>
      <c r="D67" s="26"/>
      <c r="E67" s="26"/>
      <c r="F67" s="26"/>
      <c r="G67" s="26"/>
      <c r="H67" s="26"/>
      <c r="I67" s="10"/>
      <c r="J67" s="10"/>
      <c r="K67" s="10"/>
      <c r="L67" s="10"/>
      <c r="M67" s="10"/>
      <c r="N67" s="10"/>
      <c r="O67" s="10"/>
      <c r="P67" s="10"/>
    </row>
    <row r="68" spans="2:16">
      <c r="B68" s="16"/>
      <c r="C68" s="26"/>
      <c r="D68" s="26"/>
      <c r="E68" s="26"/>
      <c r="F68" s="26"/>
      <c r="G68" s="26"/>
      <c r="H68" s="26"/>
      <c r="I68" s="10"/>
      <c r="J68" s="10"/>
      <c r="K68" s="10"/>
      <c r="L68" s="10"/>
      <c r="M68" s="10"/>
      <c r="N68" s="10"/>
      <c r="O68" s="10"/>
      <c r="P68" s="10"/>
    </row>
    <row r="69" spans="2:16">
      <c r="B69" s="16"/>
      <c r="C69" s="26"/>
      <c r="D69" s="26"/>
      <c r="E69" s="26"/>
      <c r="F69" s="26"/>
      <c r="G69" s="26"/>
      <c r="H69" s="26"/>
      <c r="I69" s="10"/>
      <c r="J69" s="10"/>
      <c r="K69" s="10"/>
      <c r="L69" s="10"/>
      <c r="M69" s="10"/>
      <c r="N69" s="10"/>
      <c r="O69" s="10"/>
      <c r="P69" s="10"/>
    </row>
    <row r="70" spans="2:16">
      <c r="B70" s="16"/>
      <c r="C70" s="26"/>
      <c r="D70" s="26"/>
      <c r="E70" s="26"/>
      <c r="F70" s="26"/>
      <c r="G70" s="26"/>
      <c r="H70" s="26"/>
      <c r="I70" s="10"/>
      <c r="J70" s="10"/>
      <c r="K70" s="10"/>
      <c r="L70" s="10"/>
      <c r="M70" s="10"/>
      <c r="N70" s="10"/>
      <c r="O70" s="10"/>
      <c r="P70" s="10"/>
    </row>
    <row r="71" spans="2:16">
      <c r="B71" s="16"/>
      <c r="C71" s="26"/>
      <c r="D71" s="26"/>
      <c r="E71" s="26"/>
      <c r="F71" s="26"/>
      <c r="G71" s="26"/>
      <c r="H71" s="26"/>
      <c r="I71" s="10"/>
      <c r="J71" s="10"/>
      <c r="K71" s="10"/>
      <c r="L71" s="10"/>
      <c r="M71" s="10"/>
      <c r="N71" s="10"/>
      <c r="O71" s="10"/>
      <c r="P71" s="10"/>
    </row>
    <row r="72" spans="2:16">
      <c r="B72" s="16"/>
      <c r="C72" s="26"/>
      <c r="D72" s="26"/>
      <c r="E72" s="26"/>
      <c r="F72" s="26"/>
      <c r="G72" s="26"/>
      <c r="H72" s="26"/>
      <c r="I72" s="10"/>
      <c r="J72" s="10"/>
      <c r="K72" s="10"/>
      <c r="L72" s="10"/>
      <c r="M72" s="10"/>
      <c r="N72" s="10"/>
      <c r="O72" s="10"/>
      <c r="P72" s="10"/>
    </row>
    <row r="73" spans="2:16">
      <c r="B73" s="16"/>
      <c r="C73" s="26"/>
      <c r="D73" s="26"/>
      <c r="E73" s="26"/>
      <c r="F73" s="26"/>
      <c r="G73" s="26"/>
      <c r="H73" s="26"/>
      <c r="I73" s="10"/>
      <c r="J73" s="10"/>
      <c r="K73" s="10"/>
      <c r="L73" s="10"/>
      <c r="M73" s="10"/>
      <c r="N73" s="10"/>
      <c r="O73" s="10"/>
      <c r="P73" s="10"/>
    </row>
    <row r="74" spans="2:16">
      <c r="B74" s="16"/>
      <c r="C74" s="26"/>
      <c r="D74" s="26"/>
      <c r="E74" s="26"/>
      <c r="F74" s="26"/>
      <c r="G74" s="26"/>
      <c r="H74" s="26"/>
      <c r="I74" s="10"/>
      <c r="J74" s="10"/>
      <c r="K74" s="10"/>
      <c r="L74" s="10"/>
      <c r="M74" s="10"/>
      <c r="N74" s="10"/>
      <c r="O74" s="10"/>
      <c r="P74" s="10"/>
    </row>
    <row r="75" spans="2:16">
      <c r="B75" s="16"/>
      <c r="C75" s="26"/>
      <c r="D75" s="26"/>
      <c r="E75" s="26"/>
      <c r="F75" s="26"/>
      <c r="G75" s="26"/>
      <c r="H75" s="26"/>
      <c r="I75" s="10"/>
      <c r="J75" s="10"/>
      <c r="K75" s="10"/>
      <c r="L75" s="10"/>
      <c r="M75" s="10"/>
      <c r="N75" s="10"/>
      <c r="O75" s="10"/>
      <c r="P75" s="10"/>
    </row>
    <row r="76" spans="2:16">
      <c r="B76" s="16"/>
      <c r="C76" s="26"/>
      <c r="D76" s="26"/>
      <c r="E76" s="26"/>
      <c r="F76" s="26"/>
      <c r="G76" s="26"/>
      <c r="H76" s="26"/>
      <c r="I76" s="10"/>
      <c r="J76" s="10"/>
      <c r="K76" s="10"/>
      <c r="L76" s="10"/>
      <c r="M76" s="10"/>
      <c r="N76" s="10"/>
      <c r="O76" s="10"/>
      <c r="P76" s="10"/>
    </row>
    <row r="77" spans="2:16">
      <c r="B77" s="16"/>
      <c r="C77" s="26"/>
      <c r="D77" s="26"/>
      <c r="E77" s="26"/>
      <c r="F77" s="26"/>
      <c r="G77" s="26"/>
      <c r="H77" s="26"/>
      <c r="I77" s="10"/>
      <c r="J77" s="10"/>
      <c r="K77" s="10"/>
      <c r="L77" s="10"/>
      <c r="M77" s="10"/>
      <c r="N77" s="10"/>
      <c r="O77" s="10"/>
      <c r="P77" s="10"/>
    </row>
    <row r="78" spans="2:16">
      <c r="B78" s="16"/>
      <c r="C78" s="26"/>
      <c r="D78" s="26"/>
      <c r="E78" s="26"/>
      <c r="F78" s="26"/>
      <c r="G78" s="26"/>
      <c r="H78" s="26"/>
      <c r="I78" s="10"/>
      <c r="J78" s="10"/>
      <c r="K78" s="10"/>
      <c r="L78" s="10"/>
      <c r="M78" s="10"/>
      <c r="N78" s="10"/>
      <c r="O78" s="10"/>
      <c r="P78" s="10"/>
    </row>
    <row r="79" spans="2:16">
      <c r="B79" s="16"/>
      <c r="C79" s="26"/>
      <c r="D79" s="26"/>
      <c r="E79" s="26"/>
      <c r="F79" s="26"/>
      <c r="G79" s="26"/>
      <c r="H79" s="26"/>
      <c r="I79" s="10"/>
      <c r="J79" s="10"/>
      <c r="K79" s="10"/>
      <c r="L79" s="10"/>
      <c r="M79" s="10"/>
      <c r="N79" s="10"/>
      <c r="O79" s="10"/>
      <c r="P79" s="10"/>
    </row>
    <row r="80" spans="2:16">
      <c r="B80" s="16"/>
      <c r="C80" s="26"/>
      <c r="D80" s="26"/>
      <c r="E80" s="26"/>
      <c r="F80" s="26"/>
      <c r="G80" s="26"/>
      <c r="H80" s="26"/>
      <c r="I80" s="10"/>
      <c r="J80" s="10"/>
      <c r="K80" s="10"/>
      <c r="L80" s="10"/>
      <c r="M80" s="10"/>
      <c r="N80" s="10"/>
      <c r="O80" s="10"/>
      <c r="P80" s="10"/>
    </row>
    <row r="81" spans="2:16">
      <c r="B81" s="16"/>
      <c r="C81" s="26"/>
      <c r="D81" s="26"/>
      <c r="E81" s="26"/>
      <c r="F81" s="26"/>
      <c r="G81" s="26"/>
      <c r="H81" s="26"/>
      <c r="I81" s="10"/>
      <c r="J81" s="10"/>
      <c r="K81" s="10"/>
      <c r="L81" s="10"/>
      <c r="M81" s="10"/>
      <c r="N81" s="10"/>
      <c r="O81" s="10"/>
      <c r="P81" s="10"/>
    </row>
    <row r="82" spans="2:16">
      <c r="B82" s="16"/>
      <c r="F82" s="10"/>
      <c r="G82" s="10"/>
      <c r="H82" s="10"/>
      <c r="I82" s="10"/>
      <c r="J82" s="10"/>
      <c r="K82" s="10"/>
      <c r="L82" s="10"/>
      <c r="M82" s="10"/>
      <c r="N82" s="10"/>
      <c r="O82" s="10"/>
      <c r="P82" s="10"/>
    </row>
    <row r="83" spans="2:16">
      <c r="B83" s="16"/>
      <c r="F83" s="10"/>
      <c r="G83" s="10"/>
      <c r="H83" s="10"/>
      <c r="I83" s="10"/>
      <c r="J83" s="10"/>
      <c r="K83" s="10"/>
      <c r="L83" s="10"/>
      <c r="M83" s="10"/>
      <c r="N83" s="10"/>
      <c r="O83" s="10"/>
      <c r="P83" s="10"/>
    </row>
    <row r="84" spans="2:16">
      <c r="B84" s="16"/>
      <c r="F84" s="10"/>
      <c r="G84" s="10"/>
      <c r="H84" s="10"/>
      <c r="I84" s="10"/>
      <c r="J84" s="10"/>
      <c r="K84" s="10"/>
      <c r="L84" s="10"/>
      <c r="M84" s="10"/>
      <c r="N84" s="10"/>
      <c r="O84" s="10"/>
      <c r="P84" s="10"/>
    </row>
    <row r="85" spans="2:16">
      <c r="B85" s="16"/>
      <c r="F85" s="10"/>
      <c r="G85" s="10"/>
      <c r="H85" s="10"/>
      <c r="I85" s="10"/>
      <c r="J85" s="10"/>
      <c r="K85" s="10"/>
      <c r="L85" s="10"/>
      <c r="M85" s="10"/>
      <c r="N85" s="10"/>
      <c r="O85" s="10"/>
      <c r="P85" s="10"/>
    </row>
    <row r="86" spans="2:16">
      <c r="B86" s="16"/>
      <c r="F86" s="10"/>
      <c r="G86" s="10"/>
      <c r="H86" s="10"/>
      <c r="I86" s="10"/>
      <c r="J86" s="10"/>
      <c r="K86" s="10"/>
      <c r="L86" s="10"/>
      <c r="M86" s="10"/>
      <c r="N86" s="10"/>
      <c r="O86" s="10"/>
      <c r="P86" s="10"/>
    </row>
    <row r="87" spans="2:16">
      <c r="B87" s="16"/>
      <c r="F87" s="10"/>
      <c r="G87" s="10"/>
      <c r="H87" s="10"/>
      <c r="I87" s="10"/>
      <c r="J87" s="10"/>
      <c r="K87" s="10"/>
      <c r="L87" s="10"/>
      <c r="M87" s="10"/>
      <c r="N87" s="10"/>
      <c r="O87" s="10"/>
      <c r="P87" s="10"/>
    </row>
    <row r="88" spans="2:16">
      <c r="B88" s="16"/>
      <c r="F88" s="10"/>
      <c r="G88" s="10"/>
      <c r="H88" s="10"/>
      <c r="I88" s="10"/>
      <c r="J88" s="10"/>
      <c r="K88" s="10"/>
      <c r="L88" s="10"/>
      <c r="M88" s="10"/>
      <c r="N88" s="10"/>
      <c r="O88" s="10"/>
      <c r="P88" s="10"/>
    </row>
    <row r="89" spans="2:16">
      <c r="B89" s="16"/>
      <c r="F89" s="10"/>
      <c r="G89" s="10"/>
      <c r="H89" s="10"/>
      <c r="I89" s="10"/>
      <c r="J89" s="10"/>
      <c r="K89" s="10"/>
      <c r="L89" s="10"/>
      <c r="M89" s="10"/>
      <c r="N89" s="10"/>
      <c r="O89" s="10"/>
      <c r="P89" s="10"/>
    </row>
    <row r="90" ht="15" customHeight="1" spans="2:14">
      <c r="B90" s="16"/>
      <c r="J90" s="10"/>
      <c r="K90" s="10"/>
      <c r="N90" s="10"/>
    </row>
    <row r="91" ht="15" customHeight="1" spans="2:14">
      <c r="B91" s="16"/>
      <c r="C91" s="20" t="s">
        <v>44</v>
      </c>
      <c r="D91" s="20" t="s">
        <v>241</v>
      </c>
      <c r="E91" s="21" t="s">
        <v>45</v>
      </c>
      <c r="J91" s="10"/>
      <c r="K91" s="10"/>
      <c r="N91" s="10"/>
    </row>
    <row r="92" ht="15" customHeight="1" spans="2:5">
      <c r="B92" s="16"/>
      <c r="C92" s="14" t="s">
        <v>48</v>
      </c>
      <c r="D92" s="14" t="s">
        <v>243</v>
      </c>
      <c r="E92" s="15">
        <v>50</v>
      </c>
    </row>
    <row r="93" ht="15" customHeight="1" spans="2:5">
      <c r="B93" s="16"/>
      <c r="C93" s="14" t="s">
        <v>51</v>
      </c>
      <c r="D93" s="14" t="s">
        <v>244</v>
      </c>
      <c r="E93" s="15">
        <v>20</v>
      </c>
    </row>
    <row r="94" ht="15" customHeight="1" spans="2:11">
      <c r="B94" s="16"/>
      <c r="C94" s="14" t="s">
        <v>54</v>
      </c>
      <c r="D94" s="14" t="s">
        <v>245</v>
      </c>
      <c r="E94" s="15">
        <v>60</v>
      </c>
      <c r="H94" s="10"/>
      <c r="I94" s="10"/>
      <c r="J94" s="10"/>
      <c r="K94" s="10"/>
    </row>
    <row r="95" ht="15" customHeight="1" spans="2:11">
      <c r="B95" s="16"/>
      <c r="C95" s="14" t="s">
        <v>56</v>
      </c>
      <c r="D95" s="14" t="s">
        <v>246</v>
      </c>
      <c r="E95" s="15">
        <v>40</v>
      </c>
      <c r="H95" s="10"/>
      <c r="I95" s="10"/>
      <c r="J95" s="10"/>
      <c r="K95" s="10"/>
    </row>
    <row r="96" ht="15" customHeight="1" spans="2:5">
      <c r="B96" s="16"/>
      <c r="C96" s="14" t="s">
        <v>48</v>
      </c>
      <c r="D96" s="14" t="s">
        <v>248</v>
      </c>
      <c r="E96" s="15">
        <v>50</v>
      </c>
    </row>
    <row r="97" spans="2:5">
      <c r="B97" s="16"/>
      <c r="C97" s="14" t="s">
        <v>51</v>
      </c>
      <c r="D97" s="14" t="s">
        <v>249</v>
      </c>
      <c r="E97" s="15">
        <v>20</v>
      </c>
    </row>
    <row r="98" spans="2:5">
      <c r="B98" s="16"/>
      <c r="C98" s="14" t="s">
        <v>54</v>
      </c>
      <c r="D98" s="14" t="s">
        <v>250</v>
      </c>
      <c r="E98" s="15">
        <v>60</v>
      </c>
    </row>
    <row r="99" spans="2:5">
      <c r="B99" s="16"/>
      <c r="C99" s="14" t="s">
        <v>56</v>
      </c>
      <c r="D99" s="14" t="s">
        <v>251</v>
      </c>
      <c r="E99" s="15">
        <v>40</v>
      </c>
    </row>
    <row r="100" spans="2:5">
      <c r="B100" s="16"/>
      <c r="C100" s="14" t="s">
        <v>48</v>
      </c>
      <c r="D100" s="14" t="s">
        <v>248</v>
      </c>
      <c r="E100" s="15">
        <v>50</v>
      </c>
    </row>
    <row r="101" spans="2:5">
      <c r="B101" s="16"/>
      <c r="C101" s="14" t="s">
        <v>51</v>
      </c>
      <c r="D101" s="14" t="s">
        <v>249</v>
      </c>
      <c r="E101" s="15">
        <v>20</v>
      </c>
    </row>
    <row r="102" ht="15" customHeight="1" spans="2:5">
      <c r="B102" s="16"/>
      <c r="C102" s="14" t="s">
        <v>54</v>
      </c>
      <c r="D102" s="14" t="s">
        <v>245</v>
      </c>
      <c r="E102" s="15">
        <v>60</v>
      </c>
    </row>
    <row r="103" ht="15" customHeight="1" spans="2:5">
      <c r="B103" s="16"/>
      <c r="C103" s="14" t="s">
        <v>56</v>
      </c>
      <c r="D103" s="14" t="s">
        <v>251</v>
      </c>
      <c r="E103" s="15">
        <v>40</v>
      </c>
    </row>
    <row r="104" ht="15" customHeight="1" spans="2:5">
      <c r="B104" s="16"/>
      <c r="C104" s="10"/>
      <c r="D104" s="10"/>
      <c r="E104" s="29"/>
    </row>
    <row r="105" ht="15" customHeight="1" spans="2:5">
      <c r="B105" s="16"/>
      <c r="C105" s="10" t="s">
        <v>44</v>
      </c>
      <c r="D105" s="10" t="s">
        <v>241</v>
      </c>
      <c r="E105" s="23" t="s">
        <v>292</v>
      </c>
    </row>
    <row r="106" ht="15" customHeight="1" spans="2:5">
      <c r="B106" s="16"/>
      <c r="C106" s="24" t="s">
        <v>56</v>
      </c>
      <c r="D106" s="24" t="s">
        <v>251</v>
      </c>
      <c r="E106" s="12"/>
    </row>
    <row r="107" ht="15" customHeight="1" spans="2:2">
      <c r="B107" s="16"/>
    </row>
    <row r="117" spans="3:4">
      <c r="C117" s="20" t="s">
        <v>61</v>
      </c>
      <c r="D117" s="20" t="s">
        <v>45</v>
      </c>
    </row>
    <row r="118" spans="3:4">
      <c r="C118" s="39" t="s">
        <v>63</v>
      </c>
      <c r="D118" s="39">
        <v>50</v>
      </c>
    </row>
    <row r="119" spans="3:4">
      <c r="C119" s="39" t="s">
        <v>65</v>
      </c>
      <c r="D119" s="39">
        <v>100</v>
      </c>
    </row>
    <row r="120" spans="3:4">
      <c r="C120" s="39" t="s">
        <v>67</v>
      </c>
      <c r="D120" s="39">
        <v>40</v>
      </c>
    </row>
    <row r="121" spans="3:4">
      <c r="C121" s="39" t="s">
        <v>69</v>
      </c>
      <c r="D121" s="39">
        <v>50</v>
      </c>
    </row>
    <row r="122" ht="14.75" spans="3:4">
      <c r="C122" s="39" t="s">
        <v>71</v>
      </c>
      <c r="D122" s="39">
        <v>20</v>
      </c>
    </row>
    <row r="123" ht="15.5" spans="3:4">
      <c r="C123" s="40"/>
      <c r="D123" s="41"/>
    </row>
    <row r="124" ht="14.75"/>
  </sheetData>
  <dataValidations count="2">
    <dataValidation type="list" allowBlank="1" showInputMessage="1" showErrorMessage="1" sqref="G17 G34 G64 G81 D106">
      <formula1>INDIRECT(C17)</formula1>
    </dataValidation>
    <dataValidation type="list" allowBlank="1" showInputMessage="1" showErrorMessage="1" sqref="C17 F17 C34 F34 C64 F64 C81 F81 C106">
      <formula1>lst_Fruit</formula1>
    </dataValidation>
  </dataValidations>
  <pageMargins left="0.7" right="0.7" top="0.75" bottom="0.75" header="0.3" footer="0.3"/>
  <pageSetup paperSize="1" orientation="portrait"/>
  <headerFooter/>
  <drawing r:id="rId1"/>
  <tableParts count="5">
    <tablePart r:id="rId2"/>
    <tablePart r:id="rId3"/>
    <tablePart r:id="rId4"/>
    <tablePart r:id="rId5"/>
    <tablePart r:id="rId6"/>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D14"/>
  <sheetViews>
    <sheetView showGridLines="0" workbookViewId="0">
      <selection activeCell="F10" sqref="F10"/>
    </sheetView>
  </sheetViews>
  <sheetFormatPr defaultColWidth="9" defaultRowHeight="14" outlineLevelCol="3"/>
  <cols>
    <col min="1" max="1" width="13" customWidth="1"/>
    <col min="2" max="2" width="82.859375" customWidth="1"/>
    <col min="3" max="4" width="13.140625" customWidth="1"/>
  </cols>
  <sheetData>
    <row r="1" ht="60" customHeight="1" spans="1:4">
      <c r="A1" s="1" t="s">
        <v>293</v>
      </c>
      <c r="C1" s="2"/>
      <c r="D1" s="13"/>
    </row>
    <row r="2" spans="1:1">
      <c r="A2" s="1" t="s">
        <v>294</v>
      </c>
    </row>
    <row r="3" ht="15" customHeight="1" spans="1:1">
      <c r="A3" s="9" t="s">
        <v>295</v>
      </c>
    </row>
    <row r="4" ht="15" customHeight="1" spans="1:4">
      <c r="A4" s="9" t="s">
        <v>296</v>
      </c>
      <c r="C4" s="5" t="s">
        <v>44</v>
      </c>
      <c r="D4" s="6" t="s">
        <v>45</v>
      </c>
    </row>
    <row r="5" ht="15" customHeight="1" spans="1:4">
      <c r="A5" s="9" t="s">
        <v>297</v>
      </c>
      <c r="C5" s="14" t="s">
        <v>48</v>
      </c>
      <c r="D5" s="15">
        <v>50</v>
      </c>
    </row>
    <row r="6" spans="1:4">
      <c r="A6" s="1" t="s">
        <v>298</v>
      </c>
      <c r="C6" s="14" t="s">
        <v>51</v>
      </c>
      <c r="D6" s="15">
        <v>20</v>
      </c>
    </row>
    <row r="7" ht="15" customHeight="1" spans="1:4">
      <c r="A7" s="9" t="s">
        <v>299</v>
      </c>
      <c r="C7" s="14" t="s">
        <v>54</v>
      </c>
      <c r="D7" s="15">
        <v>60</v>
      </c>
    </row>
    <row r="8" ht="15" customHeight="1" spans="1:4">
      <c r="A8" s="1" t="s">
        <v>33</v>
      </c>
      <c r="C8" s="14" t="s">
        <v>56</v>
      </c>
      <c r="D8" s="15">
        <v>40</v>
      </c>
    </row>
    <row r="9" ht="15" customHeight="1" spans="1:4">
      <c r="A9" s="1" t="s">
        <v>34</v>
      </c>
      <c r="C9" s="10"/>
      <c r="D9" s="10"/>
    </row>
    <row r="10" ht="15.5" spans="1:4">
      <c r="A10" s="1" t="s">
        <v>35</v>
      </c>
      <c r="C10" s="11" t="s">
        <v>48</v>
      </c>
      <c r="D10" s="12"/>
    </row>
    <row r="11" ht="14.75" spans="1:1">
      <c r="A11" s="1" t="s">
        <v>37</v>
      </c>
    </row>
    <row r="12" spans="1:1">
      <c r="A12" s="1" t="s">
        <v>300</v>
      </c>
    </row>
    <row r="13" spans="1:1">
      <c r="A13" s="1" t="s">
        <v>301</v>
      </c>
    </row>
    <row r="14" spans="1:1">
      <c r="A14" s="1" t="s">
        <v>40</v>
      </c>
    </row>
  </sheetData>
  <dataValidations count="1">
    <dataValidation type="list" allowBlank="1" showInputMessage="1" showErrorMessage="1" sqref="C10">
      <formula1>$C$5:$C$8</formula1>
    </dataValidation>
  </dataValidations>
  <pageMargins left="0.7" right="0.7" top="0.75" bottom="0.75" header="0.3" footer="0.3"/>
  <pageSetup paperSize="1"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D37"/>
  <sheetViews>
    <sheetView showGridLines="0" workbookViewId="0">
      <selection activeCell="D9" sqref="D9"/>
    </sheetView>
  </sheetViews>
  <sheetFormatPr defaultColWidth="9" defaultRowHeight="14" outlineLevelCol="3"/>
  <cols>
    <col min="1" max="1" width="13" customWidth="1"/>
    <col min="2" max="2" width="82.859375" customWidth="1"/>
    <col min="3" max="4" width="13.2890625" customWidth="1"/>
  </cols>
  <sheetData>
    <row r="1" ht="60" customHeight="1" spans="1:4">
      <c r="A1" s="1" t="s">
        <v>302</v>
      </c>
      <c r="C1" s="2"/>
      <c r="D1" s="3"/>
    </row>
    <row r="2" ht="15" customHeight="1" spans="1:4">
      <c r="A2" s="1" t="s">
        <v>303</v>
      </c>
      <c r="C2" s="4"/>
      <c r="D2" s="4"/>
    </row>
    <row r="3" spans="1:4">
      <c r="A3" s="1" t="s">
        <v>304</v>
      </c>
      <c r="C3" s="5" t="s">
        <v>44</v>
      </c>
      <c r="D3" s="6" t="s">
        <v>45</v>
      </c>
    </row>
    <row r="4" spans="1:4">
      <c r="A4" s="1" t="s">
        <v>305</v>
      </c>
      <c r="C4" s="7" t="s">
        <v>48</v>
      </c>
      <c r="D4" s="8">
        <v>50</v>
      </c>
    </row>
    <row r="5" spans="1:4">
      <c r="A5" s="1" t="s">
        <v>306</v>
      </c>
      <c r="C5" s="7" t="s">
        <v>51</v>
      </c>
      <c r="D5" s="8">
        <v>20</v>
      </c>
    </row>
    <row r="6" spans="1:4">
      <c r="A6" s="1" t="s">
        <v>307</v>
      </c>
      <c r="C6" s="7" t="s">
        <v>54</v>
      </c>
      <c r="D6" s="8">
        <v>60</v>
      </c>
    </row>
    <row r="7" ht="15" customHeight="1" spans="1:4">
      <c r="A7" s="9" t="s">
        <v>308</v>
      </c>
      <c r="C7" s="7" t="s">
        <v>56</v>
      </c>
      <c r="D7" s="8">
        <v>40</v>
      </c>
    </row>
    <row r="8" ht="14.75" spans="1:4">
      <c r="A8" s="1" t="s">
        <v>33</v>
      </c>
      <c r="C8" s="10"/>
      <c r="D8" s="10"/>
    </row>
    <row r="9" ht="15.5" spans="1:4">
      <c r="A9" s="1" t="s">
        <v>34</v>
      </c>
      <c r="C9" s="11" t="s">
        <v>199</v>
      </c>
      <c r="D9" s="12" t="e">
        <f>VLOOKUP(C9,C3:D7,2,FALSE)</f>
        <v>#N/A</v>
      </c>
    </row>
    <row r="10" ht="14.75" spans="1:1">
      <c r="A10" s="1" t="s">
        <v>35</v>
      </c>
    </row>
    <row r="11" spans="1:1">
      <c r="A11" s="1" t="s">
        <v>309</v>
      </c>
    </row>
    <row r="12" spans="1:1">
      <c r="A12" s="1" t="s">
        <v>310</v>
      </c>
    </row>
    <row r="13" spans="1:1">
      <c r="A13" s="1" t="s">
        <v>311</v>
      </c>
    </row>
    <row r="14" spans="1:1">
      <c r="A14" s="1" t="s">
        <v>40</v>
      </c>
    </row>
    <row r="30" spans="3:4">
      <c r="C30" s="5" t="s">
        <v>44</v>
      </c>
      <c r="D30" s="6" t="s">
        <v>45</v>
      </c>
    </row>
    <row r="31" spans="3:4">
      <c r="C31" s="7" t="s">
        <v>48</v>
      </c>
      <c r="D31" s="8">
        <v>50</v>
      </c>
    </row>
    <row r="32" spans="3:4">
      <c r="C32" s="7" t="s">
        <v>51</v>
      </c>
      <c r="D32" s="8">
        <v>20</v>
      </c>
    </row>
    <row r="33" spans="3:4">
      <c r="C33" s="7" t="s">
        <v>54</v>
      </c>
      <c r="D33" s="8">
        <v>60</v>
      </c>
    </row>
    <row r="34" spans="3:4">
      <c r="C34" s="7" t="s">
        <v>56</v>
      </c>
      <c r="D34" s="8">
        <v>40</v>
      </c>
    </row>
    <row r="35" ht="14.75"/>
    <row r="36" ht="15.5" spans="3:4">
      <c r="C36" s="11" t="s">
        <v>212</v>
      </c>
      <c r="D36" s="12" t="e">
        <f>sume(D31:D34)</f>
        <v>#NAME?</v>
      </c>
    </row>
    <row r="37" ht="14.75"/>
  </sheetData>
  <dataValidations count="1">
    <dataValidation type="list" allowBlank="1" showInputMessage="1" showErrorMessage="1" sqref="C9">
      <formula1>$C$9:$C$38</formula1>
    </dataValidation>
  </dataValidations>
  <pageMargins left="0.7" right="0.7" top="0.75" bottom="0.75" header="0.3" footer="0.3"/>
  <pageSetup paperSize="1" orientation="portrait"/>
  <headerFooter/>
  <ignoredErrors>
    <ignoredError sqref="D9" evalError="1"/>
  </ignoredError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N86"/>
  <sheetViews>
    <sheetView showGridLines="0" topLeftCell="A18" workbookViewId="0">
      <selection activeCell="E64" sqref="E64"/>
    </sheetView>
  </sheetViews>
  <sheetFormatPr defaultColWidth="9.140625" defaultRowHeight="14"/>
  <cols>
    <col min="1" max="1" width="12.7109375" style="1" customWidth="1"/>
    <col min="2" max="2" width="82.859375" style="22" customWidth="1"/>
    <col min="3" max="3" width="15.7109375" style="22" customWidth="1"/>
    <col min="4" max="4" width="2.2890625" style="22" customWidth="1"/>
    <col min="5" max="5" width="18" style="22" customWidth="1"/>
    <col min="6" max="6" width="15.7109375" style="22" customWidth="1"/>
    <col min="7" max="7" width="13.2890625" style="22" customWidth="1"/>
    <col min="8" max="10" width="9.140625" style="22"/>
    <col min="11" max="11" width="9.140625" style="22" customWidth="1"/>
    <col min="12" max="16384" width="9.140625" style="22"/>
  </cols>
  <sheetData>
    <row r="1" ht="60" customHeight="1" spans="1:6">
      <c r="A1" s="1" t="s">
        <v>3</v>
      </c>
      <c r="C1" s="2"/>
      <c r="D1" s="109"/>
      <c r="E1" s="109"/>
      <c r="F1" s="109"/>
    </row>
    <row r="2" ht="14.75" spans="1:7">
      <c r="A2" s="1" t="s">
        <v>4</v>
      </c>
      <c r="C2" s="110" t="s">
        <v>5</v>
      </c>
      <c r="E2" s="20" t="s">
        <v>6</v>
      </c>
      <c r="F2" s="21" t="s">
        <v>7</v>
      </c>
      <c r="G2" s="21" t="s">
        <v>8</v>
      </c>
    </row>
    <row r="3" ht="15.5" spans="1:7">
      <c r="A3" s="1" t="s">
        <v>9</v>
      </c>
      <c r="C3" s="91">
        <v>1</v>
      </c>
      <c r="E3" s="111" t="s">
        <v>10</v>
      </c>
      <c r="F3" s="112"/>
      <c r="G3" s="63">
        <f>C3+C4</f>
        <v>3</v>
      </c>
    </row>
    <row r="4" ht="15.5" spans="1:7">
      <c r="A4" s="1" t="s">
        <v>11</v>
      </c>
      <c r="C4" s="91">
        <v>2</v>
      </c>
      <c r="E4" s="111" t="s">
        <v>12</v>
      </c>
      <c r="F4" s="112"/>
      <c r="G4" s="63">
        <f>C3-C4</f>
        <v>-1</v>
      </c>
    </row>
    <row r="5" ht="14.75" spans="1:7">
      <c r="A5" s="1" t="s">
        <v>13</v>
      </c>
      <c r="E5" s="111" t="s">
        <v>14</v>
      </c>
      <c r="F5" s="112"/>
      <c r="G5" s="63">
        <f>C3*C4</f>
        <v>2</v>
      </c>
    </row>
    <row r="6" ht="14.75" spans="1:7">
      <c r="A6" s="1" t="s">
        <v>15</v>
      </c>
      <c r="E6" s="111" t="s">
        <v>16</v>
      </c>
      <c r="F6" s="112"/>
      <c r="G6" s="63">
        <f>C3/C4</f>
        <v>0.5</v>
      </c>
    </row>
    <row r="7" ht="15" customHeight="1" spans="1:7">
      <c r="A7" s="1" t="s">
        <v>17</v>
      </c>
      <c r="E7" s="111" t="s">
        <v>18</v>
      </c>
      <c r="F7" s="113"/>
      <c r="G7" s="63">
        <f>C3^C4</f>
        <v>1</v>
      </c>
    </row>
    <row r="8" ht="14.75" spans="1:1">
      <c r="A8" s="1" t="s">
        <v>19</v>
      </c>
    </row>
    <row r="9" spans="1:1">
      <c r="A9" s="1" t="s">
        <v>20</v>
      </c>
    </row>
    <row r="10" spans="1:1">
      <c r="A10" s="1" t="s">
        <v>21</v>
      </c>
    </row>
    <row r="11" spans="1:1">
      <c r="A11" s="1" t="s">
        <v>22</v>
      </c>
    </row>
    <row r="12" spans="1:1">
      <c r="A12" s="1" t="s">
        <v>23</v>
      </c>
    </row>
    <row r="13" ht="15" customHeight="1" spans="1:1">
      <c r="A13" s="9" t="s">
        <v>24</v>
      </c>
    </row>
    <row r="14" spans="1:1">
      <c r="A14" s="1" t="s">
        <v>25</v>
      </c>
    </row>
    <row r="15" spans="1:1">
      <c r="A15" s="1" t="s">
        <v>26</v>
      </c>
    </row>
    <row r="16" spans="1:1">
      <c r="A16" s="1" t="s">
        <v>27</v>
      </c>
    </row>
    <row r="17" spans="1:1">
      <c r="A17" s="1" t="s">
        <v>28</v>
      </c>
    </row>
    <row r="18" spans="1:1">
      <c r="A18" s="1" t="s">
        <v>29</v>
      </c>
    </row>
    <row r="19" spans="1:1">
      <c r="A19" s="1" t="s">
        <v>30</v>
      </c>
    </row>
    <row r="20" spans="1:1">
      <c r="A20" s="1" t="s">
        <v>31</v>
      </c>
    </row>
    <row r="21" ht="15" customHeight="1" spans="1:1">
      <c r="A21" s="9" t="s">
        <v>32</v>
      </c>
    </row>
    <row r="22" spans="1:1">
      <c r="A22" s="1" t="s">
        <v>33</v>
      </c>
    </row>
    <row r="23" spans="1:1">
      <c r="A23" s="1" t="s">
        <v>34</v>
      </c>
    </row>
    <row r="24" spans="1:1">
      <c r="A24" s="1" t="s">
        <v>35</v>
      </c>
    </row>
    <row r="25" ht="31.6" spans="1:7">
      <c r="A25" s="1" t="s">
        <v>36</v>
      </c>
      <c r="C25" s="2"/>
      <c r="D25" s="109"/>
      <c r="E25" s="109"/>
      <c r="F25" s="109"/>
      <c r="G25" s="109"/>
    </row>
    <row r="26" spans="1:1">
      <c r="A26" s="1" t="s">
        <v>37</v>
      </c>
    </row>
    <row r="27" spans="1:1">
      <c r="A27" s="1" t="s">
        <v>38</v>
      </c>
    </row>
    <row r="28" ht="23.6" spans="1:5">
      <c r="A28" s="1" t="s">
        <v>39</v>
      </c>
      <c r="E28" s="114"/>
    </row>
    <row r="29" spans="1:1">
      <c r="A29" s="1" t="s">
        <v>40</v>
      </c>
    </row>
    <row r="40" spans="10:10">
      <c r="J40" s="21" t="s">
        <v>41</v>
      </c>
    </row>
    <row r="41" spans="10:10">
      <c r="J41" s="116">
        <v>4</v>
      </c>
    </row>
    <row r="42" spans="10:10">
      <c r="J42" s="116">
        <v>8</v>
      </c>
    </row>
    <row r="43" spans="10:14">
      <c r="J43" s="117">
        <f>SUM(J41:J42)</f>
        <v>12</v>
      </c>
      <c r="N43"/>
    </row>
    <row r="46" spans="12:13">
      <c r="L46"/>
      <c r="M46"/>
    </row>
    <row r="64" spans="7:7">
      <c r="G64" s="115"/>
    </row>
    <row r="65" spans="7:7">
      <c r="G65" s="115"/>
    </row>
    <row r="66" spans="7:7">
      <c r="G66" s="115"/>
    </row>
    <row r="67" spans="7:7">
      <c r="G67" s="115"/>
    </row>
    <row r="86" ht="17.45" customHeight="1"/>
  </sheetData>
  <pageMargins left="0.7" right="0.7" top="0.75" bottom="0.75" header="0.3" footer="0.3"/>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M88"/>
  <sheetViews>
    <sheetView showGridLines="0" zoomScalePageLayoutView="125" topLeftCell="A6" workbookViewId="0">
      <selection activeCell="F44" sqref="F44"/>
    </sheetView>
  </sheetViews>
  <sheetFormatPr defaultColWidth="8.859375" defaultRowHeight="15" customHeight="1"/>
  <cols>
    <col min="1" max="1" width="12.7109375" style="17" customWidth="1"/>
    <col min="2" max="2" width="82.859375" style="93" customWidth="1"/>
    <col min="3" max="4" width="13.2890625" style="93" customWidth="1"/>
    <col min="5" max="5" width="2.2890625" style="93" customWidth="1"/>
    <col min="6" max="6" width="16" style="93" customWidth="1"/>
    <col min="7" max="7" width="13.2890625" style="93" customWidth="1"/>
    <col min="8" max="16384" width="8.859375" style="93"/>
  </cols>
  <sheetData>
    <row r="1" ht="60" customHeight="1" spans="1:7">
      <c r="A1" s="16" t="s">
        <v>42</v>
      </c>
      <c r="B1" s="94"/>
      <c r="C1" s="2"/>
      <c r="D1" s="95"/>
      <c r="E1" s="95"/>
      <c r="F1" s="95"/>
      <c r="G1" s="95"/>
    </row>
    <row r="2" customHeight="1" spans="1:7">
      <c r="A2" s="17" t="s">
        <v>43</v>
      </c>
      <c r="C2" s="96" t="s">
        <v>44</v>
      </c>
      <c r="D2" s="97" t="s">
        <v>45</v>
      </c>
      <c r="F2" s="96" t="s">
        <v>46</v>
      </c>
      <c r="G2" s="97" t="s">
        <v>45</v>
      </c>
    </row>
    <row r="3" customHeight="1" spans="1:7">
      <c r="A3" s="98" t="s">
        <v>47</v>
      </c>
      <c r="B3" s="99"/>
      <c r="C3" s="100" t="s">
        <v>48</v>
      </c>
      <c r="D3" s="100">
        <v>50</v>
      </c>
      <c r="F3" s="100" t="s">
        <v>49</v>
      </c>
      <c r="G3" s="100">
        <v>50</v>
      </c>
    </row>
    <row r="4" customHeight="1" spans="1:7">
      <c r="A4" s="17" t="s">
        <v>50</v>
      </c>
      <c r="C4" s="100" t="s">
        <v>51</v>
      </c>
      <c r="D4" s="100">
        <v>20</v>
      </c>
      <c r="E4" s="92"/>
      <c r="F4" s="100" t="s">
        <v>52</v>
      </c>
      <c r="G4" s="100">
        <v>30</v>
      </c>
    </row>
    <row r="5" s="92" customFormat="1" customHeight="1" spans="1:7">
      <c r="A5" s="16" t="s">
        <v>53</v>
      </c>
      <c r="C5" s="100" t="s">
        <v>54</v>
      </c>
      <c r="D5" s="100">
        <v>60</v>
      </c>
      <c r="F5" s="100" t="s">
        <v>55</v>
      </c>
      <c r="G5" s="100">
        <v>10</v>
      </c>
    </row>
    <row r="6" s="92" customFormat="1" customHeight="1" spans="1:7">
      <c r="A6" s="17" t="s">
        <v>20</v>
      </c>
      <c r="B6" s="101"/>
      <c r="C6" s="100" t="s">
        <v>56</v>
      </c>
      <c r="D6" s="102">
        <v>40</v>
      </c>
      <c r="F6" s="100" t="s">
        <v>57</v>
      </c>
      <c r="G6" s="102">
        <v>50</v>
      </c>
    </row>
    <row r="7" s="92" customFormat="1" customHeight="1" spans="1:13">
      <c r="A7" s="17" t="s">
        <v>58</v>
      </c>
      <c r="C7" s="103" t="s">
        <v>59</v>
      </c>
      <c r="D7" s="104">
        <f>SUM(D3:D6)</f>
        <v>170</v>
      </c>
      <c r="F7" s="103" t="s">
        <v>59</v>
      </c>
      <c r="G7" s="104"/>
      <c r="M7" s="22"/>
    </row>
    <row r="8" s="92" customFormat="1" customHeight="1" spans="1:13">
      <c r="A8" s="17" t="s">
        <v>21</v>
      </c>
      <c r="M8" s="22"/>
    </row>
    <row r="9" s="92" customFormat="1" customHeight="1" spans="1:13">
      <c r="A9" s="17" t="s">
        <v>60</v>
      </c>
      <c r="C9" s="96" t="s">
        <v>61</v>
      </c>
      <c r="D9" s="97" t="s">
        <v>45</v>
      </c>
      <c r="F9" s="96" t="s">
        <v>61</v>
      </c>
      <c r="G9" s="97" t="s">
        <v>45</v>
      </c>
      <c r="M9" s="22"/>
    </row>
    <row r="10" s="92" customFormat="1" customHeight="1" spans="1:13">
      <c r="A10" s="88" t="s">
        <v>62</v>
      </c>
      <c r="C10" s="100" t="s">
        <v>63</v>
      </c>
      <c r="D10" s="100">
        <v>50</v>
      </c>
      <c r="F10" s="100" t="s">
        <v>63</v>
      </c>
      <c r="G10" s="100">
        <v>50</v>
      </c>
      <c r="M10" s="22"/>
    </row>
    <row r="11" s="92" customFormat="1" customHeight="1" spans="1:13">
      <c r="A11" s="17" t="s">
        <v>64</v>
      </c>
      <c r="C11" s="100" t="s">
        <v>65</v>
      </c>
      <c r="D11" s="100">
        <v>100</v>
      </c>
      <c r="F11" s="100" t="s">
        <v>65</v>
      </c>
      <c r="G11" s="100">
        <v>100</v>
      </c>
      <c r="M11" s="22"/>
    </row>
    <row r="12" s="92" customFormat="1" customHeight="1" spans="1:13">
      <c r="A12" s="17" t="s">
        <v>66</v>
      </c>
      <c r="C12" s="100" t="s">
        <v>67</v>
      </c>
      <c r="D12" s="100">
        <v>40</v>
      </c>
      <c r="F12" s="100" t="s">
        <v>67</v>
      </c>
      <c r="G12" s="100">
        <v>40</v>
      </c>
      <c r="M12" s="22"/>
    </row>
    <row r="13" s="92" customFormat="1" customHeight="1" spans="1:13">
      <c r="A13" s="17" t="s">
        <v>68</v>
      </c>
      <c r="C13" s="100" t="s">
        <v>69</v>
      </c>
      <c r="D13" s="100">
        <v>50</v>
      </c>
      <c r="F13" s="100" t="s">
        <v>69</v>
      </c>
      <c r="G13" s="100">
        <v>50</v>
      </c>
      <c r="M13" s="22"/>
    </row>
    <row r="14" s="92" customFormat="1" customHeight="1" spans="1:13">
      <c r="A14" s="105" t="s">
        <v>70</v>
      </c>
      <c r="C14" s="100" t="s">
        <v>71</v>
      </c>
      <c r="D14" s="100">
        <v>20</v>
      </c>
      <c r="F14" s="100" t="s">
        <v>71</v>
      </c>
      <c r="G14" s="100">
        <v>20</v>
      </c>
      <c r="M14" s="22"/>
    </row>
    <row r="15" s="92" customFormat="1" customHeight="1" spans="1:13">
      <c r="A15" s="17" t="s">
        <v>35</v>
      </c>
      <c r="C15" s="103" t="s">
        <v>59</v>
      </c>
      <c r="D15" s="106"/>
      <c r="F15" s="103" t="s">
        <v>72</v>
      </c>
      <c r="G15" s="41">
        <f>COUNT(F14)</f>
        <v>0</v>
      </c>
      <c r="M15" s="22"/>
    </row>
    <row r="16" s="92" customFormat="1" customHeight="1" spans="1:13">
      <c r="A16" s="17" t="s">
        <v>73</v>
      </c>
      <c r="M16" s="22"/>
    </row>
    <row r="17" s="92" customFormat="1" customHeight="1" spans="1:13">
      <c r="A17" s="17" t="s">
        <v>74</v>
      </c>
      <c r="M17" s="22"/>
    </row>
    <row r="18" s="92" customFormat="1" customHeight="1" spans="1:13">
      <c r="A18" s="17" t="s">
        <v>75</v>
      </c>
      <c r="M18" s="22"/>
    </row>
    <row r="19" s="92" customFormat="1" customHeight="1" spans="1:13">
      <c r="A19" s="17" t="s">
        <v>40</v>
      </c>
      <c r="C19" s="22"/>
      <c r="M19" s="22"/>
    </row>
    <row r="20" s="92" customFormat="1" customHeight="1" spans="1:13">
      <c r="A20" s="17" t="s">
        <v>76</v>
      </c>
      <c r="M20" s="22"/>
    </row>
    <row r="21" s="92" customFormat="1" customHeight="1" spans="1:13">
      <c r="A21" s="17" t="s">
        <v>21</v>
      </c>
      <c r="M21" s="22"/>
    </row>
    <row r="22" s="92" customFormat="1" customHeight="1" spans="1:13">
      <c r="A22" s="17"/>
      <c r="M22" s="22"/>
    </row>
    <row r="23" s="92" customFormat="1" customHeight="1" spans="1:1">
      <c r="A23" s="17"/>
    </row>
    <row r="26" customHeight="1" spans="8:8">
      <c r="H26" s="22"/>
    </row>
    <row r="34" customHeight="1" spans="3:4">
      <c r="C34" s="96" t="s">
        <v>44</v>
      </c>
      <c r="D34" s="97" t="s">
        <v>45</v>
      </c>
    </row>
    <row r="35" customHeight="1" spans="3:5">
      <c r="C35" s="100" t="s">
        <v>48</v>
      </c>
      <c r="D35" s="100">
        <v>50</v>
      </c>
      <c r="E35" s="92"/>
    </row>
    <row r="36" customHeight="1" spans="3:5">
      <c r="C36" s="100" t="s">
        <v>51</v>
      </c>
      <c r="D36" s="100">
        <v>20</v>
      </c>
      <c r="E36" s="92"/>
    </row>
    <row r="37" customHeight="1" spans="3:5">
      <c r="C37" s="100" t="s">
        <v>54</v>
      </c>
      <c r="D37" s="100">
        <v>60</v>
      </c>
      <c r="E37" s="92"/>
    </row>
    <row r="38" customHeight="1" spans="3:5">
      <c r="C38" s="100" t="s">
        <v>56</v>
      </c>
      <c r="D38" s="100">
        <v>40</v>
      </c>
      <c r="E38" s="92"/>
    </row>
    <row r="39" customHeight="1" spans="3:7">
      <c r="C39" s="103" t="s">
        <v>59</v>
      </c>
      <c r="D39" s="106">
        <f>SUM(D35:D38)</f>
        <v>170</v>
      </c>
      <c r="E39" s="92"/>
      <c r="F39" s="92"/>
      <c r="G39" s="92"/>
    </row>
    <row r="44" customHeight="1" spans="3:5">
      <c r="C44" s="96" t="s">
        <v>61</v>
      </c>
      <c r="D44" s="97" t="s">
        <v>45</v>
      </c>
      <c r="E44" s="92"/>
    </row>
    <row r="45" customHeight="1" spans="3:5">
      <c r="C45" s="100" t="s">
        <v>77</v>
      </c>
      <c r="D45" s="100">
        <v>20</v>
      </c>
      <c r="E45" s="92"/>
    </row>
    <row r="46" customHeight="1" spans="3:5">
      <c r="C46" s="100" t="s">
        <v>78</v>
      </c>
      <c r="D46" s="100">
        <v>10</v>
      </c>
      <c r="E46" s="92"/>
    </row>
    <row r="47" customHeight="1" spans="3:5">
      <c r="C47" s="100" t="s">
        <v>79</v>
      </c>
      <c r="D47" s="100">
        <v>10</v>
      </c>
      <c r="E47" s="92"/>
    </row>
    <row r="48" customHeight="1" spans="3:5">
      <c r="C48" s="100" t="s">
        <v>80</v>
      </c>
      <c r="D48" s="100">
        <v>40</v>
      </c>
      <c r="E48" s="92"/>
    </row>
    <row r="50" customHeight="1" spans="4:7">
      <c r="D50" s="97" t="s">
        <v>81</v>
      </c>
      <c r="F50" s="97" t="s">
        <v>82</v>
      </c>
      <c r="G50" s="97" t="s">
        <v>83</v>
      </c>
    </row>
    <row r="51" customHeight="1" spans="4:7">
      <c r="D51" s="107">
        <f>SUM(D45:D48,100)</f>
        <v>180</v>
      </c>
      <c r="F51" s="108">
        <v>100</v>
      </c>
      <c r="G51" s="108" t="e">
        <f ca="1">SUM('Date &amp; Time'!D6=todD45:D48,F51)</f>
        <v>#NAME?</v>
      </c>
    </row>
    <row r="87" customHeight="1" spans="1:1">
      <c r="A87" s="17" t="s">
        <v>40</v>
      </c>
    </row>
    <row r="88" customHeight="1" spans="1:1">
      <c r="A88" s="17" t="s">
        <v>84</v>
      </c>
    </row>
  </sheetData>
  <hyperlinks>
    <hyperlink ref="A87" r:id="rId2" display="Free Excel training online" tooltip="Select to learn an overview of Free Excel training online from the web"/>
  </hyperlinks>
  <pageMargins left="0.7" right="0.7" top="0.75" bottom="0.75" header="0.3" footer="0.3"/>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J46"/>
  <sheetViews>
    <sheetView showGridLines="0" workbookViewId="0">
      <selection activeCell="D7" sqref="D7"/>
    </sheetView>
  </sheetViews>
  <sheetFormatPr defaultColWidth="8.859375" defaultRowHeight="14"/>
  <cols>
    <col min="1" max="1" width="12.7109375" style="86" customWidth="1"/>
    <col min="2" max="2" width="82.859375" style="26" customWidth="1"/>
    <col min="3" max="3" width="13.2890625" style="16" customWidth="1"/>
    <col min="4" max="4" width="13.2890625" style="26" customWidth="1"/>
    <col min="5" max="5" width="2.2890625" style="26" customWidth="1"/>
    <col min="6" max="6" width="13.2890625" style="42" customWidth="1"/>
    <col min="7" max="7" width="13.2890625" style="26" customWidth="1"/>
    <col min="8" max="16384" width="8.859375" style="26"/>
  </cols>
  <sheetData>
    <row r="1" ht="60" customHeight="1" spans="1:10">
      <c r="A1" s="87" t="s">
        <v>85</v>
      </c>
      <c r="B1" s="18"/>
      <c r="C1" s="2"/>
      <c r="D1" s="19"/>
      <c r="E1" s="19"/>
      <c r="F1" s="19"/>
      <c r="G1" s="19"/>
      <c r="H1" s="18"/>
      <c r="I1" s="18"/>
      <c r="J1" s="18"/>
    </row>
    <row r="2" ht="15" customHeight="1" spans="1:10">
      <c r="A2" s="88" t="s">
        <v>86</v>
      </c>
      <c r="B2" s="18"/>
      <c r="C2" s="20" t="s">
        <v>44</v>
      </c>
      <c r="D2" s="21" t="s">
        <v>45</v>
      </c>
      <c r="E2" s="29"/>
      <c r="F2" s="85" t="s">
        <v>46</v>
      </c>
      <c r="G2" s="21" t="s">
        <v>45</v>
      </c>
      <c r="H2" s="18"/>
      <c r="I2" s="18"/>
      <c r="J2" s="30"/>
    </row>
    <row r="3" ht="15" customHeight="1" spans="1:10">
      <c r="A3" s="88" t="s">
        <v>87</v>
      </c>
      <c r="B3" s="18"/>
      <c r="C3" s="7" t="s">
        <v>48</v>
      </c>
      <c r="D3" s="8">
        <v>50</v>
      </c>
      <c r="E3" s="29"/>
      <c r="F3" s="49" t="s">
        <v>49</v>
      </c>
      <c r="G3" s="8">
        <v>50</v>
      </c>
      <c r="H3" s="18"/>
      <c r="I3" s="18"/>
      <c r="J3" s="30"/>
    </row>
    <row r="4" ht="15" customHeight="1" spans="1:10">
      <c r="A4" s="88" t="s">
        <v>88</v>
      </c>
      <c r="B4" s="18"/>
      <c r="C4" s="7" t="s">
        <v>51</v>
      </c>
      <c r="D4" s="8">
        <v>20</v>
      </c>
      <c r="E4" s="29"/>
      <c r="F4" s="49" t="s">
        <v>52</v>
      </c>
      <c r="G4" s="8">
        <v>30</v>
      </c>
      <c r="H4" s="18"/>
      <c r="I4" s="18"/>
      <c r="J4" s="30"/>
    </row>
    <row r="5" s="42" customFormat="1" ht="15" customHeight="1" spans="1:10">
      <c r="A5" s="88" t="s">
        <v>89</v>
      </c>
      <c r="B5" s="10"/>
      <c r="C5" s="7" t="s">
        <v>54</v>
      </c>
      <c r="D5" s="8">
        <v>60</v>
      </c>
      <c r="E5" s="29"/>
      <c r="F5" s="49" t="s">
        <v>55</v>
      </c>
      <c r="G5" s="8">
        <v>10</v>
      </c>
      <c r="H5" s="10"/>
      <c r="I5" s="10"/>
      <c r="J5" s="30"/>
    </row>
    <row r="6" s="42" customFormat="1" ht="15" customHeight="1" spans="1:10">
      <c r="A6" s="28" t="s">
        <v>90</v>
      </c>
      <c r="B6" s="10"/>
      <c r="C6" s="7" t="s">
        <v>56</v>
      </c>
      <c r="D6" s="8">
        <v>40</v>
      </c>
      <c r="E6" s="29"/>
      <c r="F6" s="49" t="s">
        <v>57</v>
      </c>
      <c r="G6" s="8">
        <v>50</v>
      </c>
      <c r="H6" s="10"/>
      <c r="I6" s="10"/>
      <c r="J6" s="30"/>
    </row>
    <row r="7" s="42" customFormat="1" ht="15" customHeight="1" spans="1:10">
      <c r="A7" s="89" t="s">
        <v>91</v>
      </c>
      <c r="B7" s="10"/>
      <c r="C7" s="33" t="s">
        <v>92</v>
      </c>
      <c r="D7" s="82"/>
      <c r="E7" s="29"/>
      <c r="F7" s="33" t="s">
        <v>92</v>
      </c>
      <c r="G7" s="82"/>
      <c r="H7" s="10"/>
      <c r="I7" s="10"/>
      <c r="J7" s="30"/>
    </row>
    <row r="8" s="42" customFormat="1" ht="15" customHeight="1" spans="1:10">
      <c r="A8" s="83" t="s">
        <v>93</v>
      </c>
      <c r="B8" s="10"/>
      <c r="C8" s="10"/>
      <c r="D8" s="29"/>
      <c r="E8" s="29"/>
      <c r="F8" s="10"/>
      <c r="G8" s="29"/>
      <c r="H8" s="10"/>
      <c r="I8" s="10"/>
      <c r="J8" s="30"/>
    </row>
    <row r="9" s="42" customFormat="1" ht="15" customHeight="1" spans="1:10">
      <c r="A9" s="28" t="s">
        <v>94</v>
      </c>
      <c r="B9" s="10"/>
      <c r="C9" s="20" t="s">
        <v>61</v>
      </c>
      <c r="D9" s="21" t="s">
        <v>45</v>
      </c>
      <c r="E9" s="29"/>
      <c r="F9" s="85" t="s">
        <v>61</v>
      </c>
      <c r="G9" s="21" t="s">
        <v>45</v>
      </c>
      <c r="H9" s="10"/>
      <c r="I9" s="10"/>
      <c r="J9" s="30"/>
    </row>
    <row r="10" s="42" customFormat="1" ht="15" customHeight="1" spans="1:10">
      <c r="A10" s="89" t="s">
        <v>95</v>
      </c>
      <c r="B10" s="10"/>
      <c r="C10" s="7" t="s">
        <v>63</v>
      </c>
      <c r="D10" s="8">
        <v>50</v>
      </c>
      <c r="E10" s="29"/>
      <c r="F10" s="49" t="s">
        <v>63</v>
      </c>
      <c r="G10" s="8">
        <v>50</v>
      </c>
      <c r="H10" s="10"/>
      <c r="I10" s="10"/>
      <c r="J10" s="30"/>
    </row>
    <row r="11" s="42" customFormat="1" ht="15" customHeight="1" spans="1:10">
      <c r="A11" s="83" t="s">
        <v>96</v>
      </c>
      <c r="B11" s="10"/>
      <c r="C11" s="7" t="s">
        <v>65</v>
      </c>
      <c r="D11" s="8">
        <v>100</v>
      </c>
      <c r="E11" s="29"/>
      <c r="F11" s="49" t="s">
        <v>65</v>
      </c>
      <c r="G11" s="8">
        <v>100</v>
      </c>
      <c r="H11" s="10"/>
      <c r="I11" s="10"/>
      <c r="J11" s="30"/>
    </row>
    <row r="12" s="42" customFormat="1" ht="15" customHeight="1" spans="1:10">
      <c r="A12" s="83" t="s">
        <v>97</v>
      </c>
      <c r="B12" s="10"/>
      <c r="C12" s="7" t="s">
        <v>67</v>
      </c>
      <c r="D12" s="8">
        <v>40</v>
      </c>
      <c r="E12" s="29"/>
      <c r="F12" s="49" t="s">
        <v>67</v>
      </c>
      <c r="G12" s="8">
        <v>40</v>
      </c>
      <c r="H12" s="10"/>
      <c r="I12" s="10"/>
      <c r="J12" s="30"/>
    </row>
    <row r="13" s="42" customFormat="1" ht="15" customHeight="1" spans="1:10">
      <c r="A13" s="83" t="s">
        <v>98</v>
      </c>
      <c r="B13" s="10"/>
      <c r="C13" s="7" t="s">
        <v>69</v>
      </c>
      <c r="D13" s="8">
        <v>50</v>
      </c>
      <c r="E13" s="29"/>
      <c r="F13" s="49" t="s">
        <v>69</v>
      </c>
      <c r="G13" s="8">
        <v>50</v>
      </c>
      <c r="H13" s="10"/>
      <c r="I13" s="10"/>
      <c r="J13" s="30"/>
    </row>
    <row r="14" s="42" customFormat="1" ht="15" customHeight="1" spans="1:10">
      <c r="A14" s="83" t="s">
        <v>99</v>
      </c>
      <c r="B14" s="10"/>
      <c r="C14" s="7" t="s">
        <v>71</v>
      </c>
      <c r="D14" s="8">
        <v>20</v>
      </c>
      <c r="E14" s="29"/>
      <c r="F14" s="49" t="s">
        <v>71</v>
      </c>
      <c r="G14" s="8">
        <v>20</v>
      </c>
      <c r="H14" s="10"/>
      <c r="I14" s="10"/>
      <c r="J14" s="10"/>
    </row>
    <row r="15" s="42" customFormat="1" ht="15" customHeight="1" spans="1:10">
      <c r="A15" s="90"/>
      <c r="B15" s="10"/>
      <c r="C15" s="33" t="s">
        <v>92</v>
      </c>
      <c r="D15" s="82"/>
      <c r="E15" s="29"/>
      <c r="F15" s="10"/>
      <c r="G15" s="91"/>
      <c r="H15" s="10"/>
      <c r="I15" s="10"/>
      <c r="J15" s="10"/>
    </row>
    <row r="16" s="42" customFormat="1" ht="15" customHeight="1" spans="1:10">
      <c r="A16" s="83"/>
      <c r="B16" s="10"/>
      <c r="C16" s="10"/>
      <c r="D16" s="10"/>
      <c r="E16" s="10"/>
      <c r="F16" s="10"/>
      <c r="G16" s="10"/>
      <c r="H16" s="10"/>
      <c r="I16" s="10"/>
      <c r="J16" s="10"/>
    </row>
    <row r="17" s="42" customFormat="1" ht="15" customHeight="1" spans="1:3">
      <c r="A17" s="83"/>
      <c r="B17" s="10"/>
      <c r="C17" s="16"/>
    </row>
    <row r="18" s="42" customFormat="1" ht="15" customHeight="1" spans="1:3">
      <c r="A18" s="83"/>
      <c r="B18" s="10"/>
      <c r="C18" s="16"/>
    </row>
    <row r="19" s="42" customFormat="1" ht="15" customHeight="1" spans="1:3">
      <c r="A19" s="83"/>
      <c r="B19" s="10"/>
      <c r="C19" s="16"/>
    </row>
    <row r="20" s="42" customFormat="1" ht="15" customHeight="1" spans="1:3">
      <c r="A20" s="83"/>
      <c r="B20" s="10"/>
      <c r="C20" s="16"/>
    </row>
    <row r="21" s="42" customFormat="1" ht="15" customHeight="1" spans="1:3">
      <c r="A21" s="83"/>
      <c r="B21" s="10"/>
      <c r="C21" s="16"/>
    </row>
    <row r="22" s="42" customFormat="1" ht="15" customHeight="1" spans="1:3">
      <c r="A22" s="83"/>
      <c r="B22" s="10"/>
      <c r="C22" s="16"/>
    </row>
    <row r="23" s="42" customFormat="1" ht="15" customHeight="1" spans="1:3">
      <c r="A23" s="83"/>
      <c r="B23" s="10"/>
      <c r="C23" s="16"/>
    </row>
    <row r="24" s="42" customFormat="1" ht="15" customHeight="1" spans="1:3">
      <c r="A24" s="83"/>
      <c r="B24" s="10"/>
      <c r="C24" s="16"/>
    </row>
    <row r="25" s="42" customFormat="1" ht="15" customHeight="1" spans="1:3">
      <c r="A25" s="83"/>
      <c r="B25" s="10"/>
      <c r="C25" s="16"/>
    </row>
    <row r="26" s="42" customFormat="1" ht="15" customHeight="1" spans="1:3">
      <c r="A26" s="83"/>
      <c r="B26" s="10"/>
      <c r="C26" s="16"/>
    </row>
    <row r="27" spans="1:2">
      <c r="A27" s="83"/>
      <c r="B27" s="18"/>
    </row>
    <row r="28" spans="1:2">
      <c r="A28" s="83"/>
      <c r="B28" s="18"/>
    </row>
    <row r="29" ht="15" customHeight="1" spans="1:3">
      <c r="A29" s="83"/>
      <c r="B29" s="18"/>
      <c r="C29" s="16" t="s">
        <v>100</v>
      </c>
    </row>
    <row r="30" ht="15" customHeight="1" spans="1:3">
      <c r="A30" s="83"/>
      <c r="B30" s="18"/>
      <c r="C30" s="16" t="s">
        <v>101</v>
      </c>
    </row>
    <row r="31" ht="15" customHeight="1" spans="1:3">
      <c r="A31" s="83"/>
      <c r="B31" s="18"/>
      <c r="C31" s="16" t="s">
        <v>102</v>
      </c>
    </row>
    <row r="32" ht="15" customHeight="1" spans="1:3">
      <c r="A32" s="83"/>
      <c r="B32" s="18"/>
      <c r="C32" s="16" t="s">
        <v>103</v>
      </c>
    </row>
    <row r="33" ht="15" customHeight="1" spans="1:9">
      <c r="A33" s="83"/>
      <c r="B33" s="18"/>
      <c r="C33" s="16" t="s">
        <v>104</v>
      </c>
      <c r="D33" s="18"/>
      <c r="E33" s="18"/>
      <c r="F33" s="10"/>
      <c r="G33" s="18"/>
      <c r="H33" s="18"/>
      <c r="I33" s="18"/>
    </row>
    <row r="34" ht="15" customHeight="1" spans="1:9">
      <c r="A34" s="83"/>
      <c r="B34" s="18"/>
      <c r="C34" s="16" t="s">
        <v>105</v>
      </c>
      <c r="D34" s="18"/>
      <c r="E34" s="18"/>
      <c r="F34" s="10"/>
      <c r="G34" s="18"/>
      <c r="H34" s="18"/>
      <c r="I34" s="18"/>
    </row>
    <row r="35" ht="15" customHeight="1" spans="1:9">
      <c r="A35" s="83"/>
      <c r="B35" s="18"/>
      <c r="C35" s="16" t="s">
        <v>106</v>
      </c>
      <c r="D35" s="18"/>
      <c r="E35" s="18"/>
      <c r="F35" s="10"/>
      <c r="G35" s="18"/>
      <c r="H35" s="18"/>
      <c r="I35" s="18"/>
    </row>
    <row r="36" spans="1:9">
      <c r="A36" s="83"/>
      <c r="B36" s="18"/>
      <c r="D36" s="18"/>
      <c r="E36" s="18"/>
      <c r="F36" s="10"/>
      <c r="G36" s="18"/>
      <c r="H36" s="18"/>
      <c r="I36" s="18"/>
    </row>
    <row r="41" ht="15" customHeight="1" spans="2:9">
      <c r="B41" s="18"/>
      <c r="C41" s="16" t="s">
        <v>35</v>
      </c>
      <c r="D41" s="18"/>
      <c r="E41" s="18"/>
      <c r="F41" s="10"/>
      <c r="G41" s="18"/>
      <c r="H41" s="18"/>
      <c r="I41" s="18"/>
    </row>
    <row r="42" ht="15" customHeight="1" spans="2:9">
      <c r="B42" s="18"/>
      <c r="C42" s="16" t="s">
        <v>73</v>
      </c>
      <c r="D42" s="18"/>
      <c r="E42" s="18"/>
      <c r="F42" s="10"/>
      <c r="G42" s="18"/>
      <c r="H42" s="18"/>
      <c r="I42" s="18"/>
    </row>
    <row r="43" ht="15" customHeight="1" spans="2:9">
      <c r="B43" s="18"/>
      <c r="C43" s="16" t="s">
        <v>107</v>
      </c>
      <c r="D43" s="18"/>
      <c r="E43" s="18"/>
      <c r="F43" s="10"/>
      <c r="G43" s="18"/>
      <c r="H43" s="18"/>
      <c r="I43" s="18"/>
    </row>
    <row r="44" ht="15" customHeight="1" spans="2:9">
      <c r="B44" s="18"/>
      <c r="C44" s="16" t="s">
        <v>108</v>
      </c>
      <c r="D44" s="18"/>
      <c r="E44" s="18"/>
      <c r="F44" s="10"/>
      <c r="G44" s="18"/>
      <c r="H44" s="18"/>
      <c r="I44" s="18"/>
    </row>
    <row r="45" ht="15" customHeight="1" spans="2:9">
      <c r="B45" s="18"/>
      <c r="C45" s="16" t="s">
        <v>40</v>
      </c>
      <c r="D45" s="18"/>
      <c r="E45" s="18"/>
      <c r="F45" s="10"/>
      <c r="G45" s="18"/>
      <c r="H45" s="18"/>
      <c r="I45" s="18"/>
    </row>
    <row r="46" ht="15" customHeight="1" spans="2:9">
      <c r="B46" s="18"/>
      <c r="C46" s="16" t="s">
        <v>84</v>
      </c>
      <c r="D46" s="18"/>
      <c r="E46" s="18"/>
      <c r="F46" s="10"/>
      <c r="G46" s="18"/>
      <c r="H46" s="18"/>
      <c r="I46" s="18"/>
    </row>
  </sheetData>
  <hyperlinks>
    <hyperlink ref="C42" r:id="rId2" display="All about the SUM function" tooltip="Select to learn all about the SUM function from the web"/>
    <hyperlink ref="C43" r:id="rId3" display="All about the SUMIF function" tooltip="Select to learn all about the SUMIF function from the web"/>
    <hyperlink ref="C44" r:id="rId4" display="Use Excel as your calculator" tooltip="Select to learn how to use Excel as a calculator from the web"/>
    <hyperlink ref="C45" r:id="rId5" display="Free Excel training online" tooltip="Select to learn an overview of Free Excel training online from the web"/>
  </hyperlink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H44"/>
  <sheetViews>
    <sheetView showGridLines="0" topLeftCell="A6" workbookViewId="0">
      <selection activeCell="A1" sqref="A1"/>
    </sheetView>
  </sheetViews>
  <sheetFormatPr defaultColWidth="8.859375" defaultRowHeight="14" outlineLevelCol="7"/>
  <cols>
    <col min="1" max="1" width="12.7109375" style="78" customWidth="1"/>
    <col min="2" max="2" width="82.859375" style="26" customWidth="1"/>
    <col min="3" max="3" width="13.2890625" style="26" customWidth="1"/>
    <col min="4" max="4" width="13.2890625" style="42" customWidth="1"/>
    <col min="5" max="5" width="2.2890625" style="26" customWidth="1"/>
    <col min="6" max="7" width="13.2890625" style="26" customWidth="1"/>
    <col min="8" max="16384" width="8.859375" style="26"/>
  </cols>
  <sheetData>
    <row r="1" ht="60" customHeight="1" spans="1:8">
      <c r="A1" s="78" t="s">
        <v>109</v>
      </c>
      <c r="B1" s="18"/>
      <c r="C1" s="2"/>
      <c r="D1" s="19"/>
      <c r="E1" s="19"/>
      <c r="F1" s="19"/>
      <c r="G1" s="19"/>
      <c r="H1" s="18"/>
    </row>
    <row r="2" ht="15" customHeight="1" spans="1:8">
      <c r="A2" s="79" t="s">
        <v>110</v>
      </c>
      <c r="B2" s="18"/>
      <c r="C2" s="20" t="s">
        <v>44</v>
      </c>
      <c r="D2" s="21" t="s">
        <v>45</v>
      </c>
      <c r="E2" s="29"/>
      <c r="F2" s="85" t="s">
        <v>46</v>
      </c>
      <c r="G2" s="21" t="s">
        <v>45</v>
      </c>
      <c r="H2" s="30"/>
    </row>
    <row r="3" ht="15" customHeight="1" spans="1:8">
      <c r="A3" s="79" t="s">
        <v>111</v>
      </c>
      <c r="B3" s="18"/>
      <c r="C3" s="7" t="s">
        <v>48</v>
      </c>
      <c r="D3" s="8">
        <v>50</v>
      </c>
      <c r="E3" s="29"/>
      <c r="F3" s="49" t="s">
        <v>49</v>
      </c>
      <c r="G3" s="8">
        <v>50</v>
      </c>
      <c r="H3" s="30"/>
    </row>
    <row r="4" ht="15" customHeight="1" spans="1:8">
      <c r="A4" s="80" t="s">
        <v>112</v>
      </c>
      <c r="B4" s="18"/>
      <c r="C4" s="7" t="s">
        <v>51</v>
      </c>
      <c r="D4" s="8">
        <v>20</v>
      </c>
      <c r="E4" s="29"/>
      <c r="F4" s="49" t="s">
        <v>52</v>
      </c>
      <c r="G4" s="8">
        <v>30</v>
      </c>
      <c r="H4" s="30"/>
    </row>
    <row r="5" s="42" customFormat="1" ht="15" customHeight="1" spans="1:8">
      <c r="A5" s="80" t="s">
        <v>113</v>
      </c>
      <c r="B5" s="10"/>
      <c r="C5" s="7" t="s">
        <v>54</v>
      </c>
      <c r="D5" s="8">
        <v>60</v>
      </c>
      <c r="E5" s="29"/>
      <c r="F5" s="49" t="s">
        <v>55</v>
      </c>
      <c r="G5" s="8">
        <v>10</v>
      </c>
      <c r="H5" s="30"/>
    </row>
    <row r="6" s="42" customFormat="1" ht="15" customHeight="1" spans="1:8">
      <c r="A6" s="80" t="s">
        <v>114</v>
      </c>
      <c r="B6" s="10"/>
      <c r="C6" s="7" t="s">
        <v>56</v>
      </c>
      <c r="D6" s="8">
        <v>40</v>
      </c>
      <c r="E6" s="29"/>
      <c r="F6" s="49" t="s">
        <v>57</v>
      </c>
      <c r="G6" s="8">
        <v>50</v>
      </c>
      <c r="H6" s="30"/>
    </row>
    <row r="7" s="42" customFormat="1" ht="15" customHeight="1" spans="1:8">
      <c r="A7" s="81" t="s">
        <v>115</v>
      </c>
      <c r="B7" s="10"/>
      <c r="C7" s="33" t="s">
        <v>116</v>
      </c>
      <c r="D7" s="82"/>
      <c r="E7" s="29"/>
      <c r="F7" s="33" t="s">
        <v>117</v>
      </c>
      <c r="G7" s="82"/>
      <c r="H7" s="30"/>
    </row>
    <row r="8" s="42" customFormat="1" ht="15" customHeight="1" spans="1:8">
      <c r="A8" s="83" t="s">
        <v>118</v>
      </c>
      <c r="B8" s="10"/>
      <c r="C8" s="10"/>
      <c r="D8" s="29"/>
      <c r="E8" s="29"/>
      <c r="F8" s="10"/>
      <c r="G8" s="29"/>
      <c r="H8" s="30"/>
    </row>
    <row r="9" s="42" customFormat="1" ht="15" customHeight="1" spans="1:8">
      <c r="A9" s="83" t="s">
        <v>119</v>
      </c>
      <c r="B9" s="10"/>
      <c r="C9" s="20" t="s">
        <v>61</v>
      </c>
      <c r="D9" s="21" t="s">
        <v>45</v>
      </c>
      <c r="E9" s="29"/>
      <c r="F9" s="85" t="s">
        <v>61</v>
      </c>
      <c r="G9" s="21" t="s">
        <v>45</v>
      </c>
      <c r="H9" s="30"/>
    </row>
    <row r="10" s="42" customFormat="1" ht="15" customHeight="1" spans="1:8">
      <c r="A10" s="79" t="s">
        <v>40</v>
      </c>
      <c r="B10" s="10"/>
      <c r="C10" s="7" t="s">
        <v>63</v>
      </c>
      <c r="D10" s="8">
        <v>50</v>
      </c>
      <c r="E10" s="29"/>
      <c r="F10" s="49" t="s">
        <v>63</v>
      </c>
      <c r="G10" s="8">
        <v>50</v>
      </c>
      <c r="H10" s="30"/>
    </row>
    <row r="11" s="42" customFormat="1" ht="15" customHeight="1" spans="1:8">
      <c r="A11" s="81" t="s">
        <v>120</v>
      </c>
      <c r="B11" s="10"/>
      <c r="C11" s="7" t="s">
        <v>65</v>
      </c>
      <c r="D11" s="8">
        <v>100</v>
      </c>
      <c r="E11" s="29"/>
      <c r="F11" s="49" t="s">
        <v>65</v>
      </c>
      <c r="G11" s="8">
        <v>100</v>
      </c>
      <c r="H11" s="30"/>
    </row>
    <row r="12" s="42" customFormat="1" ht="15" customHeight="1" spans="1:8">
      <c r="A12" s="83"/>
      <c r="B12" s="10"/>
      <c r="C12" s="7" t="s">
        <v>67</v>
      </c>
      <c r="D12" s="8">
        <v>40</v>
      </c>
      <c r="E12" s="29"/>
      <c r="F12" s="49" t="s">
        <v>67</v>
      </c>
      <c r="G12" s="8">
        <v>40</v>
      </c>
      <c r="H12" s="30"/>
    </row>
    <row r="13" s="42" customFormat="1" ht="15" customHeight="1" spans="1:8">
      <c r="A13" s="83"/>
      <c r="B13" s="10"/>
      <c r="C13" s="7" t="s">
        <v>69</v>
      </c>
      <c r="D13" s="8">
        <v>50</v>
      </c>
      <c r="E13" s="29"/>
      <c r="F13" s="49" t="s">
        <v>69</v>
      </c>
      <c r="G13" s="8">
        <v>50</v>
      </c>
      <c r="H13" s="30"/>
    </row>
    <row r="14" s="42" customFormat="1" ht="15" customHeight="1" spans="1:8">
      <c r="A14" s="83"/>
      <c r="B14" s="10"/>
      <c r="C14" s="7" t="s">
        <v>71</v>
      </c>
      <c r="D14" s="8">
        <v>20</v>
      </c>
      <c r="E14" s="29"/>
      <c r="F14" s="49" t="s">
        <v>71</v>
      </c>
      <c r="G14" s="8">
        <v>20</v>
      </c>
      <c r="H14" s="10"/>
    </row>
    <row r="15" s="42" customFormat="1" ht="15" customHeight="1" spans="1:8">
      <c r="A15" s="78"/>
      <c r="B15" s="10"/>
      <c r="C15" s="33" t="s">
        <v>121</v>
      </c>
      <c r="D15" s="82"/>
      <c r="E15" s="29"/>
      <c r="F15" s="33"/>
      <c r="G15" s="82">
        <f>MIN(G10:G14,10)</f>
        <v>10</v>
      </c>
      <c r="H15" s="10"/>
    </row>
    <row r="16" s="42" customFormat="1" ht="15" customHeight="1" spans="1:8">
      <c r="A16" s="78"/>
      <c r="B16" s="10"/>
      <c r="C16" s="10"/>
      <c r="D16" s="10"/>
      <c r="E16" s="10"/>
      <c r="F16" s="10"/>
      <c r="G16" s="10"/>
      <c r="H16" s="10"/>
    </row>
    <row r="17" s="42" customFormat="1" ht="15" customHeight="1" spans="1:1">
      <c r="A17" s="78"/>
    </row>
    <row r="18" s="42" customFormat="1" ht="15" customHeight="1" spans="1:1">
      <c r="A18" s="84"/>
    </row>
    <row r="19" s="42" customFormat="1" ht="15" customHeight="1" spans="1:1">
      <c r="A19" s="79" t="s">
        <v>122</v>
      </c>
    </row>
    <row r="20" s="42" customFormat="1" ht="15" customHeight="1" spans="1:1">
      <c r="A20" s="78"/>
    </row>
    <row r="21" s="42" customFormat="1" ht="15" customHeight="1" spans="1:1">
      <c r="A21" s="79" t="s">
        <v>35</v>
      </c>
    </row>
    <row r="22" s="42" customFormat="1" ht="15" customHeight="1" spans="1:1">
      <c r="A22" s="79" t="s">
        <v>123</v>
      </c>
    </row>
    <row r="23" s="42" customFormat="1" ht="15" customHeight="1" spans="1:1">
      <c r="A23" s="79" t="s">
        <v>124</v>
      </c>
    </row>
    <row r="24" s="42" customFormat="1" ht="15" customHeight="1" spans="1:1">
      <c r="A24" s="79" t="s">
        <v>108</v>
      </c>
    </row>
    <row r="25" s="42" customFormat="1" ht="15" customHeight="1" spans="1:1">
      <c r="A25" s="79" t="s">
        <v>40</v>
      </c>
    </row>
    <row r="27" ht="15" customHeight="1"/>
    <row r="28" ht="15" customHeight="1"/>
    <row r="29" ht="15" customHeight="1"/>
    <row r="30" ht="15" customHeight="1"/>
    <row r="31" ht="15" customHeight="1"/>
    <row r="32" ht="15" customHeight="1"/>
    <row r="33" ht="15" customHeight="1" spans="3:7">
      <c r="C33" s="18"/>
      <c r="D33" s="10"/>
      <c r="E33" s="18"/>
      <c r="F33" s="18"/>
      <c r="G33" s="18"/>
    </row>
    <row r="39" ht="15" customHeight="1" spans="3:7">
      <c r="C39" s="18"/>
      <c r="D39" s="10"/>
      <c r="E39" s="18"/>
      <c r="F39" s="18"/>
      <c r="G39" s="18"/>
    </row>
    <row r="40" ht="15" customHeight="1" spans="3:7">
      <c r="C40" s="18"/>
      <c r="D40" s="10"/>
      <c r="E40" s="18"/>
      <c r="F40" s="18"/>
      <c r="G40" s="18"/>
    </row>
    <row r="41" ht="15" customHeight="1" spans="3:7">
      <c r="C41" s="18"/>
      <c r="D41" s="10"/>
      <c r="E41" s="18"/>
      <c r="F41" s="18"/>
      <c r="G41" s="18"/>
    </row>
    <row r="42" ht="15" customHeight="1" spans="3:7">
      <c r="C42" s="18"/>
      <c r="D42" s="10"/>
      <c r="E42" s="18"/>
      <c r="F42" s="18"/>
      <c r="G42" s="18"/>
    </row>
    <row r="43" ht="15" customHeight="1" spans="3:7">
      <c r="C43" s="18"/>
      <c r="D43" s="10"/>
      <c r="E43" s="18"/>
      <c r="F43" s="18"/>
      <c r="G43" s="18"/>
    </row>
    <row r="44" ht="15" customHeight="1" spans="3:7">
      <c r="C44" s="18"/>
      <c r="D44" s="10"/>
      <c r="E44" s="18"/>
      <c r="F44" s="18"/>
      <c r="G44" s="18"/>
    </row>
  </sheetData>
  <pageMargins left="0.7" right="0.7" top="0.75" bottom="0.75" header="0.3" footer="0.3"/>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F47"/>
  <sheetViews>
    <sheetView showGridLines="0" showZeros="0" topLeftCell="A26" workbookViewId="0">
      <selection activeCell="F50" sqref="F50"/>
    </sheetView>
  </sheetViews>
  <sheetFormatPr defaultColWidth="9" defaultRowHeight="14" outlineLevelCol="5"/>
  <cols>
    <col min="1" max="1" width="12.7109375" customWidth="1"/>
    <col min="2" max="2" width="82.859375" customWidth="1"/>
    <col min="3" max="3" width="23" customWidth="1"/>
    <col min="4" max="4" width="15.140625" customWidth="1"/>
    <col min="5" max="5" width="10.6875"/>
  </cols>
  <sheetData>
    <row r="1" ht="60" customHeight="1" spans="1:1">
      <c r="A1" s="1" t="s">
        <v>125</v>
      </c>
    </row>
    <row r="2" spans="1:1">
      <c r="A2" s="1" t="s">
        <v>126</v>
      </c>
    </row>
    <row r="3" ht="31.6" spans="1:4">
      <c r="A3" s="1" t="s">
        <v>127</v>
      </c>
      <c r="C3" s="2"/>
      <c r="D3" s="13"/>
    </row>
    <row r="4" spans="1:1">
      <c r="A4" s="1" t="s">
        <v>128</v>
      </c>
    </row>
    <row r="5" spans="1:4">
      <c r="A5" s="1" t="s">
        <v>129</v>
      </c>
      <c r="C5" s="64" t="s">
        <v>125</v>
      </c>
      <c r="D5" s="64"/>
    </row>
    <row r="6" ht="16.5" customHeight="1" spans="1:6">
      <c r="A6" s="1" t="s">
        <v>130</v>
      </c>
      <c r="C6" s="63" t="s">
        <v>131</v>
      </c>
      <c r="D6" s="65">
        <f ca="1">TODAY()</f>
        <v>45243</v>
      </c>
      <c r="F6" s="76" t="str">
        <f ca="1">IF(D6=TODAY(),"You got it!","")</f>
        <v>You got it!</v>
      </c>
    </row>
    <row r="7" ht="16.5" customHeight="1" spans="1:4">
      <c r="A7" s="9" t="s">
        <v>132</v>
      </c>
      <c r="C7" s="63" t="s">
        <v>133</v>
      </c>
      <c r="D7" s="65">
        <v>35342</v>
      </c>
    </row>
    <row r="8" ht="16.5" customHeight="1" spans="1:4">
      <c r="A8" s="1" t="s">
        <v>134</v>
      </c>
      <c r="C8" s="63" t="s">
        <v>135</v>
      </c>
      <c r="D8" s="69">
        <f ca="1">D7-D6</f>
        <v>-9901</v>
      </c>
    </row>
    <row r="9" spans="1:1">
      <c r="A9" s="1" t="s">
        <v>136</v>
      </c>
    </row>
    <row r="10" ht="15" customHeight="1" spans="1:4">
      <c r="A10" s="9" t="s">
        <v>137</v>
      </c>
      <c r="C10" s="63" t="s">
        <v>138</v>
      </c>
      <c r="D10" s="68"/>
    </row>
    <row r="11" ht="15" customHeight="1" spans="1:4">
      <c r="A11" s="9" t="s">
        <v>139</v>
      </c>
      <c r="C11" s="63" t="s">
        <v>140</v>
      </c>
      <c r="D11" s="70">
        <f ca="1">D6+D10</f>
        <v>45243</v>
      </c>
    </row>
    <row r="12" ht="14.75" spans="1:1">
      <c r="A12" s="1" t="s">
        <v>141</v>
      </c>
    </row>
    <row r="13" spans="1:1">
      <c r="A13" s="1" t="s">
        <v>33</v>
      </c>
    </row>
    <row r="14" spans="1:1">
      <c r="A14" s="1" t="s">
        <v>34</v>
      </c>
    </row>
    <row r="15" spans="1:1">
      <c r="A15" s="1" t="s">
        <v>35</v>
      </c>
    </row>
    <row r="16" spans="1:1">
      <c r="A16" s="1" t="s">
        <v>142</v>
      </c>
    </row>
    <row r="17" spans="1:1">
      <c r="A17" s="1" t="s">
        <v>143</v>
      </c>
    </row>
    <row r="18" spans="1:1">
      <c r="A18" s="1" t="s">
        <v>144</v>
      </c>
    </row>
    <row r="19" spans="1:1">
      <c r="A19" s="1" t="s">
        <v>40</v>
      </c>
    </row>
    <row r="25" ht="15" customHeight="1" spans="3:4">
      <c r="C25" s="2"/>
      <c r="D25" s="13"/>
    </row>
    <row r="27" spans="3:4">
      <c r="C27" s="64" t="s">
        <v>134</v>
      </c>
      <c r="D27" s="64"/>
    </row>
    <row r="28" spans="3:4">
      <c r="C28" s="63" t="s">
        <v>145</v>
      </c>
      <c r="D28" s="71">
        <f ca="1">NOW()</f>
        <v>45243.5915277778</v>
      </c>
    </row>
    <row r="31" spans="3:4">
      <c r="C31" s="64" t="s">
        <v>146</v>
      </c>
      <c r="D31" s="64"/>
    </row>
    <row r="32" spans="3:4">
      <c r="C32" s="63" t="s">
        <v>147</v>
      </c>
      <c r="D32" s="72">
        <v>0.333333333333333</v>
      </c>
    </row>
    <row r="33" spans="3:4">
      <c r="C33" s="63" t="s">
        <v>148</v>
      </c>
      <c r="D33" s="72">
        <v>0.5</v>
      </c>
    </row>
    <row r="34" spans="3:4">
      <c r="C34" s="63" t="s">
        <v>149</v>
      </c>
      <c r="D34" s="72">
        <v>0.541666666666667</v>
      </c>
    </row>
    <row r="35" ht="14.75" spans="3:4">
      <c r="C35" s="63" t="s">
        <v>150</v>
      </c>
      <c r="D35" s="72">
        <v>0.708333333333333</v>
      </c>
    </row>
    <row r="36" ht="15.5" spans="3:4">
      <c r="C36" s="63" t="s">
        <v>151</v>
      </c>
      <c r="D36" s="73">
        <f>((D35-D32)-(D34-D33))*24</f>
        <v>8</v>
      </c>
    </row>
    <row r="37" ht="14.75"/>
    <row r="45" spans="3:4">
      <c r="C45" s="64" t="s">
        <v>152</v>
      </c>
      <c r="D45" s="64"/>
    </row>
    <row r="46" spans="3:5">
      <c r="C46" s="7" t="s">
        <v>153</v>
      </c>
      <c r="D46" s="74">
        <v>43005</v>
      </c>
      <c r="E46" s="54">
        <v>45243</v>
      </c>
    </row>
    <row r="47" spans="3:6">
      <c r="C47" s="7" t="s">
        <v>154</v>
      </c>
      <c r="D47" s="75">
        <v>0.369444444444444</v>
      </c>
      <c r="E47" s="77">
        <v>0.590972222222222</v>
      </c>
      <c r="F47" s="77">
        <v>0.590972222222222</v>
      </c>
    </row>
  </sheetData>
  <pageMargins left="0.7" right="0.7" top="0.75" bottom="0.75" header="0.3" footer="0.3"/>
  <pageSetup paperSize="1"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F37"/>
  <sheetViews>
    <sheetView showGridLines="0" tabSelected="1" workbookViewId="0">
      <selection activeCell="B9" sqref="B9"/>
    </sheetView>
  </sheetViews>
  <sheetFormatPr defaultColWidth="9" defaultRowHeight="14" outlineLevelCol="5"/>
  <cols>
    <col min="1" max="1" width="12.7109375" style="1" customWidth="1"/>
    <col min="2" max="2" width="82.859375" customWidth="1"/>
    <col min="3" max="3" width="16.2890625" customWidth="1"/>
    <col min="4" max="4" width="15" customWidth="1"/>
    <col min="5" max="5" width="21" customWidth="1"/>
    <col min="6" max="6" width="18.2890625" customWidth="1"/>
  </cols>
  <sheetData>
    <row r="1" ht="60" customHeight="1" spans="1:6">
      <c r="A1" s="1" t="s">
        <v>155</v>
      </c>
      <c r="C1" s="2"/>
      <c r="D1" s="13"/>
      <c r="E1" s="13"/>
      <c r="F1" s="13"/>
    </row>
    <row r="2" spans="1:6">
      <c r="A2" s="1" t="s">
        <v>156</v>
      </c>
      <c r="C2" s="20" t="s">
        <v>157</v>
      </c>
      <c r="D2" s="20" t="s">
        <v>158</v>
      </c>
      <c r="E2" s="20" t="s">
        <v>159</v>
      </c>
      <c r="F2" s="20" t="s">
        <v>160</v>
      </c>
    </row>
    <row r="3" spans="1:6">
      <c r="A3" s="1" t="s">
        <v>161</v>
      </c>
      <c r="C3" s="63" t="s">
        <v>162</v>
      </c>
      <c r="D3" s="63" t="s">
        <v>163</v>
      </c>
      <c r="E3" s="68"/>
      <c r="F3" s="67"/>
    </row>
    <row r="4" spans="1:6">
      <c r="A4" s="1" t="s">
        <v>164</v>
      </c>
      <c r="C4" s="63" t="s">
        <v>165</v>
      </c>
      <c r="D4" s="63" t="s">
        <v>166</v>
      </c>
      <c r="E4" s="68"/>
      <c r="F4" s="67"/>
    </row>
    <row r="5" spans="1:6">
      <c r="A5" s="1" t="s">
        <v>167</v>
      </c>
      <c r="C5" s="63" t="s">
        <v>168</v>
      </c>
      <c r="D5" s="63" t="s">
        <v>169</v>
      </c>
      <c r="E5" s="68"/>
      <c r="F5" s="67"/>
    </row>
    <row r="6" spans="1:6">
      <c r="A6" s="1" t="s">
        <v>20</v>
      </c>
      <c r="C6" s="63" t="s">
        <v>170</v>
      </c>
      <c r="D6" s="63" t="s">
        <v>171</v>
      </c>
      <c r="E6" s="68"/>
      <c r="F6" s="67"/>
    </row>
    <row r="7" spans="1:6">
      <c r="A7" s="1" t="s">
        <v>34</v>
      </c>
      <c r="C7" s="63" t="s">
        <v>172</v>
      </c>
      <c r="D7" s="63" t="s">
        <v>173</v>
      </c>
      <c r="E7" s="68"/>
      <c r="F7" s="67"/>
    </row>
    <row r="8" spans="1:6">
      <c r="A8" s="1" t="s">
        <v>174</v>
      </c>
      <c r="C8" s="63" t="s">
        <v>175</v>
      </c>
      <c r="D8" s="63" t="s">
        <v>176</v>
      </c>
      <c r="E8" s="68"/>
      <c r="F8" s="67"/>
    </row>
    <row r="9" spans="1:6">
      <c r="A9" s="1" t="s">
        <v>177</v>
      </c>
      <c r="C9" s="63" t="s">
        <v>178</v>
      </c>
      <c r="D9" s="63" t="s">
        <v>179</v>
      </c>
      <c r="E9" s="68"/>
      <c r="F9" s="67"/>
    </row>
    <row r="10" spans="1:6">
      <c r="A10" s="1" t="s">
        <v>180</v>
      </c>
      <c r="C10" s="63" t="s">
        <v>181</v>
      </c>
      <c r="D10" s="63" t="s">
        <v>182</v>
      </c>
      <c r="E10" s="68"/>
      <c r="F10" s="67"/>
    </row>
    <row r="11" spans="1:1">
      <c r="A11" s="1" t="s">
        <v>183</v>
      </c>
    </row>
    <row r="12" spans="1:1">
      <c r="A12" s="1" t="s">
        <v>184</v>
      </c>
    </row>
    <row r="13" spans="1:1">
      <c r="A13" s="1" t="s">
        <v>185</v>
      </c>
    </row>
    <row r="14" spans="1:1">
      <c r="A14" s="1" t="s">
        <v>35</v>
      </c>
    </row>
    <row r="15" spans="1:1">
      <c r="A15" s="1" t="s">
        <v>186</v>
      </c>
    </row>
    <row r="16" spans="1:1">
      <c r="A16" s="1" t="s">
        <v>187</v>
      </c>
    </row>
    <row r="17" spans="1:1">
      <c r="A17" s="1" t="s">
        <v>40</v>
      </c>
    </row>
    <row r="21" spans="4:4">
      <c r="D21" s="54"/>
    </row>
    <row r="27" spans="3:4">
      <c r="C27" s="64" t="s">
        <v>188</v>
      </c>
      <c r="D27" s="64"/>
    </row>
    <row r="28" spans="3:4">
      <c r="C28" s="63" t="s">
        <v>131</v>
      </c>
      <c r="D28" s="65">
        <f ca="1">TODAY()</f>
        <v>45243</v>
      </c>
    </row>
    <row r="29" spans="3:4">
      <c r="C29" s="63" t="s">
        <v>189</v>
      </c>
      <c r="D29" s="66">
        <f ca="1">NOW()</f>
        <v>45243.5915277778</v>
      </c>
    </row>
    <row r="31" spans="3:4">
      <c r="C31" s="64" t="s">
        <v>190</v>
      </c>
      <c r="D31" s="64"/>
    </row>
    <row r="32" spans="3:4">
      <c r="C32" s="63" t="str">
        <f ca="1">C28&amp;" "&amp;D28</f>
        <v>Today's date: 45243</v>
      </c>
      <c r="D32" s="63"/>
    </row>
    <row r="33" spans="3:4">
      <c r="C33" s="63" t="str">
        <f ca="1">C29&amp;" "&amp;D29</f>
        <v>Current time: 45243.5915277778</v>
      </c>
      <c r="D33" s="63"/>
    </row>
    <row r="35" spans="3:4">
      <c r="C35" s="64" t="s">
        <v>191</v>
      </c>
      <c r="D35" s="64"/>
    </row>
    <row r="36" spans="3:4">
      <c r="C36" s="67"/>
      <c r="D36" s="67"/>
    </row>
    <row r="37" spans="3:4">
      <c r="C37" s="67"/>
      <c r="D37" s="67"/>
    </row>
  </sheetData>
  <pageMargins left="0.7" right="0.7" top="0.75" bottom="0.75" header="0.3" footer="0.3"/>
  <pageSetup paperSize="1"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F37"/>
  <sheetViews>
    <sheetView showGridLines="0" workbookViewId="0">
      <selection activeCell="F12" sqref="F12"/>
    </sheetView>
  </sheetViews>
  <sheetFormatPr defaultColWidth="9" defaultRowHeight="14" outlineLevelCol="5"/>
  <cols>
    <col min="1" max="1" width="12.7109375" customWidth="1"/>
    <col min="2" max="2" width="82.859375" customWidth="1"/>
    <col min="3" max="3" width="17.140625" customWidth="1"/>
    <col min="4" max="4" width="26.140625" customWidth="1"/>
  </cols>
  <sheetData>
    <row r="1" ht="60" customHeight="1" spans="1:4">
      <c r="A1" s="1" t="s">
        <v>192</v>
      </c>
      <c r="D1" s="13"/>
    </row>
    <row r="2" spans="1:6">
      <c r="A2" s="1" t="s">
        <v>193</v>
      </c>
      <c r="E2" s="50"/>
      <c r="F2" s="50"/>
    </row>
    <row r="3" ht="15" customHeight="1" spans="1:6">
      <c r="A3" s="9" t="s">
        <v>194</v>
      </c>
      <c r="E3" s="50"/>
      <c r="F3" s="50"/>
    </row>
    <row r="4" ht="15" customHeight="1" spans="1:6">
      <c r="A4" s="9" t="s">
        <v>195</v>
      </c>
      <c r="E4" s="50"/>
      <c r="F4" s="50"/>
    </row>
    <row r="5" ht="15" customHeight="1" spans="1:6">
      <c r="A5" s="9" t="s">
        <v>196</v>
      </c>
      <c r="C5" s="43"/>
      <c r="E5" s="50"/>
      <c r="F5" s="50"/>
    </row>
    <row r="6" spans="1:6">
      <c r="A6" s="1" t="s">
        <v>197</v>
      </c>
      <c r="E6" s="50"/>
      <c r="F6" s="50"/>
    </row>
    <row r="7" spans="1:6">
      <c r="A7" s="1" t="s">
        <v>20</v>
      </c>
      <c r="C7" s="50"/>
      <c r="D7" s="50"/>
      <c r="E7" s="50"/>
      <c r="F7" s="50"/>
    </row>
    <row r="8" spans="1:4">
      <c r="A8" s="1" t="s">
        <v>34</v>
      </c>
      <c r="C8" s="51" t="s">
        <v>192</v>
      </c>
      <c r="D8" s="51"/>
    </row>
    <row r="9" spans="1:4">
      <c r="A9" s="1" t="s">
        <v>198</v>
      </c>
      <c r="C9" s="52" t="s">
        <v>199</v>
      </c>
      <c r="D9" s="25"/>
    </row>
    <row r="10" spans="1:4">
      <c r="A10" s="1" t="s">
        <v>200</v>
      </c>
      <c r="C10" s="52" t="s">
        <v>201</v>
      </c>
      <c r="D10" s="25"/>
    </row>
    <row r="11" ht="15" customHeight="1" spans="1:4">
      <c r="A11" s="9" t="s">
        <v>202</v>
      </c>
      <c r="C11" s="50"/>
      <c r="D11" s="50"/>
    </row>
    <row r="12" ht="15" customHeight="1" spans="1:4">
      <c r="A12" s="9" t="s">
        <v>203</v>
      </c>
      <c r="C12" s="53">
        <v>50</v>
      </c>
      <c r="D12" s="25"/>
    </row>
    <row r="13" ht="15" customHeight="1" spans="1:1">
      <c r="A13" s="9" t="s">
        <v>204</v>
      </c>
    </row>
    <row r="14" spans="1:1">
      <c r="A14" s="1" t="s">
        <v>205</v>
      </c>
    </row>
    <row r="15" ht="15" customHeight="1" spans="1:1">
      <c r="A15" s="9" t="s">
        <v>206</v>
      </c>
    </row>
    <row r="16" spans="1:1">
      <c r="A16" s="1" t="s">
        <v>33</v>
      </c>
    </row>
    <row r="17" spans="1:1">
      <c r="A17" s="1" t="s">
        <v>34</v>
      </c>
    </row>
    <row r="18" spans="1:3">
      <c r="A18" s="1" t="s">
        <v>35</v>
      </c>
      <c r="C18" s="54"/>
    </row>
    <row r="19" spans="1:1">
      <c r="A19" s="1" t="s">
        <v>207</v>
      </c>
    </row>
    <row r="20" spans="1:1">
      <c r="A20" s="1" t="s">
        <v>208</v>
      </c>
    </row>
    <row r="21" spans="1:1">
      <c r="A21" s="1" t="s">
        <v>209</v>
      </c>
    </row>
    <row r="22" spans="1:1">
      <c r="A22" s="1" t="s">
        <v>40</v>
      </c>
    </row>
    <row r="26" ht="14.75"/>
    <row r="27" ht="14.75" spans="3:6">
      <c r="C27" s="55" t="s">
        <v>61</v>
      </c>
      <c r="D27" s="56" t="s">
        <v>210</v>
      </c>
      <c r="E27" s="56" t="s">
        <v>211</v>
      </c>
      <c r="F27" s="56" t="s">
        <v>212</v>
      </c>
    </row>
    <row r="28" spans="3:6">
      <c r="C28" s="57" t="s">
        <v>213</v>
      </c>
      <c r="D28" s="57">
        <v>2</v>
      </c>
      <c r="E28" s="59">
        <v>9.76071158568355</v>
      </c>
      <c r="F28" s="59">
        <f>'IF statements'!$E$28:$E$29*'IF statements'!$D$28:$D$29</f>
        <v>19.5214231713671</v>
      </c>
    </row>
    <row r="29" ht="14.75" spans="3:6">
      <c r="C29" s="58" t="s">
        <v>214</v>
      </c>
      <c r="D29" s="58">
        <v>3</v>
      </c>
      <c r="E29" s="60">
        <v>3.418920246108</v>
      </c>
      <c r="F29" s="60">
        <f>'IF statements'!$E$28:$E$29*'IF statements'!$D$28:$D$29</f>
        <v>10.256760738324</v>
      </c>
    </row>
    <row r="30" spans="3:6">
      <c r="C30" s="50"/>
      <c r="D30" s="50"/>
      <c r="E30" s="50"/>
      <c r="F30" s="50"/>
    </row>
    <row r="31" spans="3:6">
      <c r="C31" s="50"/>
      <c r="D31" s="50" t="s">
        <v>215</v>
      </c>
      <c r="E31" s="61">
        <f>SUM('IF statements'!$E$28:$E$29)</f>
        <v>13.1796318317916</v>
      </c>
      <c r="F31" s="61">
        <f>SUM('IF statements'!F28:F29)</f>
        <v>29.7781839096911</v>
      </c>
    </row>
    <row r="32" ht="14.75" spans="3:6">
      <c r="C32" s="50"/>
      <c r="D32" s="50"/>
      <c r="E32" s="50"/>
      <c r="F32" s="50"/>
    </row>
    <row r="33" ht="15.5" spans="3:6">
      <c r="C33" s="50"/>
      <c r="D33" s="50" t="s">
        <v>216</v>
      </c>
      <c r="E33" s="53" t="s">
        <v>217</v>
      </c>
      <c r="F33" s="62"/>
    </row>
    <row r="34" ht="15.5" spans="3:6">
      <c r="C34" s="50"/>
      <c r="D34" s="50"/>
      <c r="E34" s="50"/>
      <c r="F34" s="50"/>
    </row>
    <row r="35" ht="15.5" spans="3:6">
      <c r="C35" s="50"/>
      <c r="D35" s="50" t="s">
        <v>218</v>
      </c>
      <c r="E35" s="53" t="s">
        <v>217</v>
      </c>
      <c r="F35" s="62"/>
    </row>
    <row r="36" ht="14.75"/>
    <row r="37" spans="4:6">
      <c r="D37" s="50" t="s">
        <v>212</v>
      </c>
      <c r="E37" s="50"/>
      <c r="F37" s="61">
        <f>SUM(F33,F31,F35)</f>
        <v>29.7781839096911</v>
      </c>
    </row>
  </sheetData>
  <dataValidations count="1">
    <dataValidation type="list" allowBlank="1" showInputMessage="1" showErrorMessage="1" sqref="E33 E35">
      <formula1>"Yes,No"</formula1>
    </dataValidation>
  </dataValidations>
  <hyperlinks>
    <hyperlink ref="M25" r:id="rId2"/>
  </hyperlinks>
  <pageMargins left="0.7" right="0.7" top="0.75" bottom="0.75" header="0.3" footer="0.3"/>
  <pageSetup paperSize="1"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L48"/>
  <sheetViews>
    <sheetView showGridLines="0" topLeftCell="A12" workbookViewId="0">
      <selection activeCell="C50" sqref="C50"/>
    </sheetView>
  </sheetViews>
  <sheetFormatPr defaultColWidth="8.859375" defaultRowHeight="15" customHeight="1"/>
  <cols>
    <col min="1" max="1" width="12.7109375" style="16" customWidth="1"/>
    <col min="2" max="2" width="82.859375" style="26" customWidth="1"/>
    <col min="3" max="3" width="13.2890625" style="26" customWidth="1"/>
    <col min="4" max="4" width="13.2890625" style="42" customWidth="1"/>
    <col min="5" max="5" width="2.2890625" style="26" customWidth="1"/>
    <col min="6" max="7" width="13.2890625" style="26" customWidth="1"/>
    <col min="8" max="16384" width="8.859375" style="26"/>
  </cols>
  <sheetData>
    <row r="1" ht="60" customHeight="1" spans="1:7">
      <c r="A1" s="16" t="s">
        <v>219</v>
      </c>
      <c r="B1" s="18"/>
      <c r="D1" s="19"/>
      <c r="E1" s="19"/>
      <c r="F1" s="19"/>
      <c r="G1" s="19"/>
    </row>
    <row r="2" customHeight="1" spans="1:2">
      <c r="A2" s="16" t="s">
        <v>220</v>
      </c>
      <c r="B2" s="18"/>
    </row>
    <row r="3" customHeight="1" spans="1:2">
      <c r="A3" s="16" t="s">
        <v>221</v>
      </c>
      <c r="B3" s="18"/>
    </row>
    <row r="4" customHeight="1" spans="1:2">
      <c r="A4" s="16" t="s">
        <v>222</v>
      </c>
      <c r="B4" s="18"/>
    </row>
    <row r="5" s="42" customFormat="1" customHeight="1" spans="1:2">
      <c r="A5" s="27" t="s">
        <v>223</v>
      </c>
      <c r="B5" s="10"/>
    </row>
    <row r="6" s="42" customFormat="1" customHeight="1" spans="1:2">
      <c r="A6" s="27" t="s">
        <v>224</v>
      </c>
      <c r="B6" s="10"/>
    </row>
    <row r="7" s="42" customFormat="1" customHeight="1" spans="1:2">
      <c r="A7" s="27" t="s">
        <v>225</v>
      </c>
      <c r="B7" s="10"/>
    </row>
    <row r="8" s="42" customFormat="1" customHeight="1" spans="1:2">
      <c r="A8" s="28" t="s">
        <v>226</v>
      </c>
      <c r="B8" s="10"/>
    </row>
    <row r="9" s="42" customFormat="1" customHeight="1" spans="1:2">
      <c r="A9" s="28" t="s">
        <v>227</v>
      </c>
      <c r="B9" s="10"/>
    </row>
    <row r="10" s="42" customFormat="1" customHeight="1" spans="1:2">
      <c r="A10" s="27" t="s">
        <v>228</v>
      </c>
      <c r="B10" s="10"/>
    </row>
    <row r="11" s="42" customFormat="1" customHeight="1" spans="1:2">
      <c r="A11" s="27" t="s">
        <v>20</v>
      </c>
      <c r="B11" s="10"/>
    </row>
    <row r="12" s="42" customFormat="1" customHeight="1" spans="1:2">
      <c r="A12" s="27" t="s">
        <v>34</v>
      </c>
      <c r="B12" s="10"/>
    </row>
    <row r="13" s="42" customFormat="1" customHeight="1" spans="1:7">
      <c r="A13" s="27" t="s">
        <v>229</v>
      </c>
      <c r="B13" s="10"/>
      <c r="C13" s="43"/>
      <c r="D13" s="44"/>
      <c r="E13" s="44"/>
      <c r="F13" s="44"/>
      <c r="G13" s="44"/>
    </row>
    <row r="14" s="42" customFormat="1" customHeight="1" spans="1:7">
      <c r="A14" s="27" t="s">
        <v>230</v>
      </c>
      <c r="B14" s="10"/>
      <c r="C14" s="44"/>
      <c r="D14" s="44"/>
      <c r="E14" s="44"/>
      <c r="F14" s="44"/>
      <c r="G14" s="44"/>
    </row>
    <row r="15" s="42" customFormat="1" customHeight="1" spans="1:2">
      <c r="A15" s="28" t="s">
        <v>231</v>
      </c>
      <c r="B15" s="10"/>
    </row>
    <row r="16" s="42" customFormat="1" customHeight="1" spans="1:7">
      <c r="A16" s="9" t="s">
        <v>232</v>
      </c>
      <c r="B16" s="10"/>
      <c r="C16" s="5" t="s">
        <v>44</v>
      </c>
      <c r="D16" s="6" t="s">
        <v>45</v>
      </c>
      <c r="E16" s="23"/>
      <c r="F16" s="48" t="s">
        <v>46</v>
      </c>
      <c r="G16" s="6" t="s">
        <v>45</v>
      </c>
    </row>
    <row r="17" s="42" customFormat="1" customHeight="1" spans="1:12">
      <c r="A17" s="27" t="s">
        <v>233</v>
      </c>
      <c r="C17" s="7" t="s">
        <v>48</v>
      </c>
      <c r="D17" s="8">
        <v>50</v>
      </c>
      <c r="E17" s="29"/>
      <c r="F17" s="49" t="s">
        <v>49</v>
      </c>
      <c r="G17" s="8">
        <v>50</v>
      </c>
      <c r="H17" s="10"/>
      <c r="I17" s="10"/>
      <c r="J17" s="10"/>
      <c r="K17" s="10"/>
      <c r="L17" s="10"/>
    </row>
    <row r="18" s="42" customFormat="1" customHeight="1" spans="1:12">
      <c r="A18" s="27" t="s">
        <v>33</v>
      </c>
      <c r="C18" s="7" t="s">
        <v>51</v>
      </c>
      <c r="D18" s="8">
        <v>20</v>
      </c>
      <c r="E18" s="29"/>
      <c r="F18" s="49" t="s">
        <v>52</v>
      </c>
      <c r="G18" s="8">
        <v>30</v>
      </c>
      <c r="H18" s="10"/>
      <c r="I18" s="10"/>
      <c r="J18" s="10"/>
      <c r="K18" s="10"/>
      <c r="L18" s="10"/>
    </row>
    <row r="19" s="42" customFormat="1" customHeight="1" spans="1:12">
      <c r="A19" s="27" t="s">
        <v>34</v>
      </c>
      <c r="C19" s="7" t="s">
        <v>54</v>
      </c>
      <c r="D19" s="8">
        <v>60</v>
      </c>
      <c r="E19" s="29"/>
      <c r="F19" s="49" t="s">
        <v>55</v>
      </c>
      <c r="G19" s="8">
        <v>10</v>
      </c>
      <c r="H19" s="10"/>
      <c r="I19" s="10"/>
      <c r="J19" s="10"/>
      <c r="K19" s="10"/>
      <c r="L19" s="10"/>
    </row>
    <row r="20" s="42" customFormat="1" customHeight="1" spans="1:12">
      <c r="A20" s="27" t="s">
        <v>35</v>
      </c>
      <c r="C20" s="7" t="s">
        <v>56</v>
      </c>
      <c r="D20" s="8">
        <v>40</v>
      </c>
      <c r="E20" s="29"/>
      <c r="F20" s="49" t="s">
        <v>57</v>
      </c>
      <c r="G20" s="8">
        <v>50</v>
      </c>
      <c r="H20" s="10"/>
      <c r="I20" s="10"/>
      <c r="J20" s="10"/>
      <c r="K20" s="10"/>
      <c r="L20" s="10"/>
    </row>
    <row r="21" s="42" customFormat="1" customHeight="1" spans="1:12">
      <c r="A21" s="27" t="s">
        <v>234</v>
      </c>
      <c r="C21" s="10"/>
      <c r="D21" s="10"/>
      <c r="E21" s="10"/>
      <c r="F21" s="10"/>
      <c r="G21" s="10"/>
      <c r="H21" s="10"/>
      <c r="I21" s="10"/>
      <c r="J21" s="10"/>
      <c r="K21" s="10"/>
      <c r="L21" s="10"/>
    </row>
    <row r="22" s="42" customFormat="1" customHeight="1" spans="1:12">
      <c r="A22" s="27" t="s">
        <v>235</v>
      </c>
      <c r="C22" s="11" t="s">
        <v>48</v>
      </c>
      <c r="D22" s="12"/>
      <c r="E22" s="29"/>
      <c r="F22" s="11" t="s">
        <v>55</v>
      </c>
      <c r="G22" s="12"/>
      <c r="H22" s="10"/>
      <c r="I22" s="10"/>
      <c r="J22" s="10"/>
      <c r="K22" s="10"/>
      <c r="L22" s="10"/>
    </row>
    <row r="23" s="42" customFormat="1" customHeight="1" spans="1:12">
      <c r="A23" s="27" t="s">
        <v>236</v>
      </c>
      <c r="C23" s="10"/>
      <c r="D23" s="29"/>
      <c r="E23" s="29"/>
      <c r="F23" s="10"/>
      <c r="G23" s="29"/>
      <c r="H23" s="10"/>
      <c r="I23" s="10"/>
      <c r="J23" s="10"/>
      <c r="K23" s="10"/>
      <c r="L23" s="10"/>
    </row>
    <row r="24" s="42" customFormat="1" customHeight="1" spans="1:12">
      <c r="A24" s="27" t="s">
        <v>237</v>
      </c>
      <c r="H24" s="10"/>
      <c r="I24" s="10"/>
      <c r="J24" s="10"/>
      <c r="K24" s="10"/>
      <c r="L24" s="10"/>
    </row>
    <row r="25" s="42" customFormat="1" customHeight="1" spans="1:12">
      <c r="A25" s="27" t="s">
        <v>40</v>
      </c>
      <c r="H25" s="10"/>
      <c r="I25" s="10"/>
      <c r="J25" s="10"/>
      <c r="K25" s="10"/>
      <c r="L25" s="10"/>
    </row>
    <row r="26" customHeight="1" spans="3:12">
      <c r="C26" s="42"/>
      <c r="E26" s="42"/>
      <c r="F26" s="42"/>
      <c r="G26" s="42"/>
      <c r="H26" s="18"/>
      <c r="I26" s="10"/>
      <c r="J26" s="10"/>
      <c r="K26" s="10"/>
      <c r="L26" s="10"/>
    </row>
    <row r="27" customHeight="1" spans="3:12">
      <c r="C27" s="42"/>
      <c r="E27" s="42"/>
      <c r="F27" s="42"/>
      <c r="G27" s="42"/>
      <c r="H27" s="18"/>
      <c r="I27" s="18"/>
      <c r="J27" s="18"/>
      <c r="K27" s="18"/>
      <c r="L27" s="18"/>
    </row>
    <row r="28" customHeight="1" spans="3:12">
      <c r="C28" s="42"/>
      <c r="E28" s="42"/>
      <c r="F28" s="42"/>
      <c r="G28" s="42"/>
      <c r="H28" s="18"/>
      <c r="I28" s="18"/>
      <c r="J28" s="18"/>
      <c r="K28" s="18"/>
      <c r="L28" s="18"/>
    </row>
    <row r="29" customHeight="1" spans="8:12">
      <c r="H29" s="18"/>
      <c r="I29" s="18"/>
      <c r="J29" s="18"/>
      <c r="K29" s="18"/>
      <c r="L29" s="18"/>
    </row>
    <row r="30" customHeight="1" spans="8:12">
      <c r="H30" s="18"/>
      <c r="I30" s="18"/>
      <c r="J30" s="18"/>
      <c r="K30" s="18"/>
      <c r="L30" s="18"/>
    </row>
    <row r="31" customHeight="1" spans="8:12">
      <c r="H31" s="18"/>
      <c r="I31" s="18"/>
      <c r="J31" s="18"/>
      <c r="K31" s="18"/>
      <c r="L31" s="18"/>
    </row>
    <row r="32" customHeight="1" spans="8:12">
      <c r="H32" s="18"/>
      <c r="I32" s="18"/>
      <c r="J32" s="18"/>
      <c r="K32" s="18"/>
      <c r="L32" s="18"/>
    </row>
    <row r="33" customHeight="1" spans="2:7">
      <c r="B33" s="18"/>
      <c r="C33" s="45"/>
      <c r="D33" s="46"/>
      <c r="E33" s="46"/>
      <c r="F33" s="46"/>
      <c r="G33" s="46"/>
    </row>
    <row r="34" customHeight="1" spans="2:7">
      <c r="B34" s="18"/>
      <c r="C34" s="46"/>
      <c r="D34" s="46"/>
      <c r="E34" s="46"/>
      <c r="F34" s="46"/>
      <c r="G34" s="46"/>
    </row>
    <row r="35" customHeight="1" spans="2:7">
      <c r="B35" s="18"/>
      <c r="C35" s="47" t="s">
        <v>104</v>
      </c>
      <c r="D35" s="19"/>
      <c r="E35" s="19"/>
      <c r="F35" s="19"/>
      <c r="G35" s="19"/>
    </row>
    <row r="36" customHeight="1" spans="2:7">
      <c r="B36" s="18"/>
      <c r="C36" s="5" t="s">
        <v>61</v>
      </c>
      <c r="D36" s="6" t="s">
        <v>45</v>
      </c>
      <c r="E36" s="23"/>
      <c r="F36" s="48" t="s">
        <v>61</v>
      </c>
      <c r="G36" s="6" t="s">
        <v>45</v>
      </c>
    </row>
    <row r="37" customHeight="1" spans="2:7">
      <c r="B37" s="18"/>
      <c r="C37" s="7" t="s">
        <v>63</v>
      </c>
      <c r="D37" s="8">
        <v>50</v>
      </c>
      <c r="E37" s="29"/>
      <c r="F37" s="49" t="s">
        <v>63</v>
      </c>
      <c r="G37" s="8">
        <v>50</v>
      </c>
    </row>
    <row r="38" customHeight="1" spans="2:7">
      <c r="B38" s="18"/>
      <c r="C38" s="7" t="s">
        <v>65</v>
      </c>
      <c r="D38" s="8">
        <v>100</v>
      </c>
      <c r="E38" s="29"/>
      <c r="F38" s="49" t="s">
        <v>65</v>
      </c>
      <c r="G38" s="8">
        <v>100</v>
      </c>
    </row>
    <row r="39" customHeight="1" spans="2:7">
      <c r="B39" s="18"/>
      <c r="C39" s="7" t="s">
        <v>67</v>
      </c>
      <c r="D39" s="8">
        <v>40</v>
      </c>
      <c r="E39" s="29"/>
      <c r="F39" s="49" t="s">
        <v>67</v>
      </c>
      <c r="G39" s="8">
        <v>40</v>
      </c>
    </row>
    <row r="40" customHeight="1" spans="3:7">
      <c r="C40" s="7" t="s">
        <v>69</v>
      </c>
      <c r="D40" s="8">
        <v>50</v>
      </c>
      <c r="E40" s="29"/>
      <c r="F40" s="49" t="s">
        <v>69</v>
      </c>
      <c r="G40" s="8">
        <v>50</v>
      </c>
    </row>
    <row r="41" customHeight="1" spans="3:7">
      <c r="C41" s="7" t="s">
        <v>71</v>
      </c>
      <c r="D41" s="8">
        <v>20</v>
      </c>
      <c r="E41" s="29"/>
      <c r="F41" s="49" t="s">
        <v>71</v>
      </c>
      <c r="G41" s="8">
        <v>20</v>
      </c>
    </row>
    <row r="42" customHeight="1" spans="3:7">
      <c r="C42" s="10"/>
      <c r="D42" s="10"/>
      <c r="E42" s="10"/>
      <c r="F42" s="10"/>
      <c r="G42" s="10"/>
    </row>
    <row r="43" customHeight="1" spans="2:7">
      <c r="B43" s="18"/>
      <c r="C43" s="11"/>
      <c r="D43" s="12" t="e">
        <f>VLOOKUP(C43,C37:D41,2,FALSE)</f>
        <v>#N/A</v>
      </c>
      <c r="E43" s="29"/>
      <c r="F43" s="11" t="s">
        <v>238</v>
      </c>
      <c r="G43" s="12" t="str">
        <f>IFERROR(VLOOKUP(F43,F37:G41,2,FALSE),"")</f>
        <v/>
      </c>
    </row>
    <row r="44" customHeight="1" spans="2:7">
      <c r="B44" s="18"/>
      <c r="C44" s="18"/>
      <c r="D44" s="10"/>
      <c r="E44" s="18"/>
      <c r="F44" s="18"/>
      <c r="G44" s="18"/>
    </row>
    <row r="45" customHeight="1" spans="2:7">
      <c r="B45" s="18"/>
      <c r="C45" s="18"/>
      <c r="D45" s="10"/>
      <c r="E45" s="18"/>
      <c r="F45" s="18"/>
      <c r="G45" s="18"/>
    </row>
    <row r="46" customHeight="1" spans="2:7">
      <c r="B46" s="18"/>
      <c r="C46" s="18"/>
      <c r="D46" s="10"/>
      <c r="E46" s="18"/>
      <c r="F46" s="18"/>
      <c r="G46" s="18"/>
    </row>
    <row r="47" customHeight="1" spans="2:7">
      <c r="B47" s="18"/>
      <c r="C47" s="18"/>
      <c r="D47" s="10"/>
      <c r="E47" s="18"/>
      <c r="F47" s="18"/>
      <c r="G47" s="18"/>
    </row>
    <row r="48" customHeight="1" spans="2:7">
      <c r="B48" s="18"/>
      <c r="C48" s="18"/>
      <c r="D48" s="10"/>
      <c r="E48" s="18"/>
      <c r="F48" s="18"/>
      <c r="G48" s="18"/>
    </row>
  </sheetData>
  <dataValidations count="4">
    <dataValidation type="list" allowBlank="1" showInputMessage="1" showErrorMessage="1" sqref="C43">
      <formula1>$C$37:$C$41</formula1>
    </dataValidation>
    <dataValidation type="list" allowBlank="1" showInputMessage="1" sqref="F43">
      <formula1>$F$37:$F$41</formula1>
    </dataValidation>
    <dataValidation type="list" allowBlank="1" showInputMessage="1" showErrorMessage="1" sqref="F22">
      <formula1>$F$17:$F$20</formula1>
    </dataValidation>
    <dataValidation type="list" allowBlank="1" showInputMessage="1" showErrorMessage="1" sqref="C22">
      <formula1>$C$17:$C$20</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Doubra Ebijuowrih</cp:lastModifiedBy>
  <dcterms:created xsi:type="dcterms:W3CDTF">2018-07-19T22:26:00Z</dcterms:created>
  <dcterms:modified xsi:type="dcterms:W3CDTF">2023-11-13T14:12:25Z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dduffy@microsoft.com</vt:lpwstr>
  </property>
  <property fmtid="{D5CDD505-2E9C-101B-9397-08002B2CF9AE}" pid="5" name="MSIP_Label_f42aa342-8706-4288-bd11-ebb85995028c_SetDate">
    <vt:lpwstr>2018-07-19T21:26:26.9771663Z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1033-5.4.4.8063</vt:lpwstr>
  </property>
</Properties>
</file>