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an\Desktop\Google_Drive\PhD\Project\mars_orbiter_project\code\TEST_CODE\CaSSIS_LENS_DISTORTIONS\"/>
    </mc:Choice>
  </mc:AlternateContent>
  <bookViews>
    <workbookView xWindow="0" yWindow="0" windowWidth="17256" windowHeight="594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E10" i="1"/>
  <c r="F10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C35" i="1"/>
  <c r="C33" i="1"/>
  <c r="C32" i="1"/>
</calcChain>
</file>

<file path=xl/sharedStrings.xml><?xml version="1.0" encoding="utf-8"?>
<sst xmlns="http://schemas.openxmlformats.org/spreadsheetml/2006/main" count="48" uniqueCount="27">
  <si>
    <t xml:space="preserve"> X-Angle |   Y Angle|  X-Pos   | Y-Pos</t>
  </si>
  <si>
    <t xml:space="preserve">   deg   |   deg    |   mm     |  mm</t>
  </si>
  <si>
    <t>ideal X</t>
  </si>
  <si>
    <t>ideal Y</t>
  </si>
  <si>
    <t>CaSSIS specs:</t>
  </si>
  <si>
    <t>http://space.unibe.ch/index.php?id=3354</t>
  </si>
  <si>
    <t>2048 x 1350</t>
  </si>
  <si>
    <t>detector area used:</t>
  </si>
  <si>
    <t>pixels size:</t>
  </si>
  <si>
    <t>10 microns</t>
  </si>
  <si>
    <t>FOV:</t>
  </si>
  <si>
    <t>1.33 x 0.88 degrees</t>
  </si>
  <si>
    <t>deg/pixel (X):</t>
  </si>
  <si>
    <t>deg/pixel (Y):</t>
  </si>
  <si>
    <t>assume:</t>
  </si>
  <si>
    <t>pix/deg:</t>
  </si>
  <si>
    <t>X-ERR</t>
  </si>
  <si>
    <t>pixels</t>
  </si>
  <si>
    <t>line</t>
  </si>
  <si>
    <t>color</t>
  </si>
  <si>
    <t>guesses</t>
  </si>
  <si>
    <t>RED</t>
  </si>
  <si>
    <t>PAN</t>
  </si>
  <si>
    <t>BG</t>
  </si>
  <si>
    <t>NIR</t>
  </si>
  <si>
    <t>Y-ERR</t>
  </si>
  <si>
    <t>PAN TOP?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</si>
</sst>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0.5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urie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4" fontId="4" fillId="0" borderId="0" xfId="0" applyNumberFormat="1" applyFont="1" applyAlignment="1">
      <alignment vertical="center"/>
    </xf>
    <xf numFmtId="164" fontId="5" fillId="0" borderId="0" xfId="0" applyNumberFormat="1" applyFont="1"/>
    <xf numFmtId="2" fontId="0" fillId="0" borderId="0" xfId="0" applyNumberFormat="1"/>
    <xf numFmtId="2" fontId="0" fillId="2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125" zoomScaleNormal="125" zoomScalePageLayoutView="125" workbookViewId="0">
      <selection activeCell="C3" sqref="C3"/>
    </sheetView>
  </sheetViews>
  <sheetFormatPr defaultColWidth="11.19921875" defaultRowHeight="15.6" x14ac:dyDescent="0.3"/>
  <cols>
    <col min="4" max="4" width="12.296875" customWidth="1"/>
  </cols>
  <sheetData>
    <row r="1" spans="1:10" x14ac:dyDescent="0.3">
      <c r="A1" s="1" t="s">
        <v>0</v>
      </c>
      <c r="E1" t="s">
        <v>2</v>
      </c>
      <c r="F1" t="s">
        <v>3</v>
      </c>
      <c r="G1" t="s">
        <v>16</v>
      </c>
      <c r="H1" t="s">
        <v>25</v>
      </c>
      <c r="I1" t="s">
        <v>18</v>
      </c>
      <c r="J1" t="s">
        <v>19</v>
      </c>
    </row>
    <row r="2" spans="1:10" x14ac:dyDescent="0.3">
      <c r="A2" s="1" t="s">
        <v>1</v>
      </c>
      <c r="G2" t="s">
        <v>17</v>
      </c>
      <c r="H2" t="s">
        <v>17</v>
      </c>
      <c r="J2" t="s">
        <v>20</v>
      </c>
    </row>
    <row r="3" spans="1:10" x14ac:dyDescent="0.3">
      <c r="A3" s="2">
        <v>0</v>
      </c>
      <c r="B3" s="2">
        <v>0</v>
      </c>
      <c r="C3" s="2">
        <v>0</v>
      </c>
      <c r="D3" s="2">
        <v>0</v>
      </c>
      <c r="E3" s="2">
        <f t="shared" ref="E3:E9" si="0">A3*-1538.46/100</f>
        <v>0</v>
      </c>
      <c r="F3" s="2">
        <f t="shared" ref="F3:F9" si="1">B3*-1538.46/100</f>
        <v>0</v>
      </c>
      <c r="G3" s="5">
        <f>(C3-E3)*100</f>
        <v>0</v>
      </c>
      <c r="H3" s="5">
        <f>(D3-F3)*100</f>
        <v>0</v>
      </c>
      <c r="I3">
        <v>1024</v>
      </c>
      <c r="J3" t="s">
        <v>21</v>
      </c>
    </row>
    <row r="4" spans="1:10" x14ac:dyDescent="0.3">
      <c r="A4" s="3">
        <v>0</v>
      </c>
      <c r="B4" s="4">
        <v>0.22</v>
      </c>
      <c r="C4" s="4">
        <v>0</v>
      </c>
      <c r="D4" s="4">
        <v>-3.3910999999999998</v>
      </c>
      <c r="E4" s="2">
        <f t="shared" si="0"/>
        <v>0</v>
      </c>
      <c r="F4" s="2">
        <f t="shared" si="1"/>
        <v>-3.3846120000000002</v>
      </c>
      <c r="G4" s="5">
        <f t="shared" ref="G4:G27" si="2">(C4-E4)*100</f>
        <v>0</v>
      </c>
      <c r="H4" s="5">
        <f t="shared" ref="H4:H27" si="3">(D4-F4)*100</f>
        <v>-0.64879999999996052</v>
      </c>
      <c r="I4">
        <f>D4*100+1024</f>
        <v>684.8900000000001</v>
      </c>
      <c r="J4" t="s">
        <v>22</v>
      </c>
    </row>
    <row r="5" spans="1:10" x14ac:dyDescent="0.3">
      <c r="A5" s="3">
        <v>0</v>
      </c>
      <c r="B5" s="4">
        <v>0.439</v>
      </c>
      <c r="C5" s="4">
        <v>0</v>
      </c>
      <c r="D5" s="4">
        <v>-6.7436999999999996</v>
      </c>
      <c r="E5" s="2">
        <f t="shared" si="0"/>
        <v>0</v>
      </c>
      <c r="F5" s="2">
        <f t="shared" si="1"/>
        <v>-6.7538394000000004</v>
      </c>
      <c r="G5" s="5">
        <f t="shared" si="2"/>
        <v>0</v>
      </c>
      <c r="H5" s="5">
        <f t="shared" si="3"/>
        <v>1.0139400000000798</v>
      </c>
      <c r="I5">
        <f t="shared" ref="I5:I27" si="4">D5*100+1024</f>
        <v>349.63</v>
      </c>
      <c r="J5" t="s">
        <v>26</v>
      </c>
    </row>
    <row r="6" spans="1:10" x14ac:dyDescent="0.3">
      <c r="A6" s="3">
        <v>0</v>
      </c>
      <c r="B6" s="4">
        <v>-0.22</v>
      </c>
      <c r="C6" s="4">
        <v>0</v>
      </c>
      <c r="D6" s="4">
        <v>3.4094000000000002</v>
      </c>
      <c r="E6" s="2">
        <f t="shared" si="0"/>
        <v>0</v>
      </c>
      <c r="F6" s="2">
        <f t="shared" si="1"/>
        <v>3.3846120000000002</v>
      </c>
      <c r="G6" s="5">
        <f t="shared" si="2"/>
        <v>0</v>
      </c>
      <c r="H6" s="5">
        <f t="shared" si="3"/>
        <v>2.4788000000000032</v>
      </c>
      <c r="I6">
        <f t="shared" si="4"/>
        <v>1364.94</v>
      </c>
      <c r="J6" t="s">
        <v>23</v>
      </c>
    </row>
    <row r="7" spans="1:10" x14ac:dyDescent="0.3">
      <c r="A7" s="3">
        <v>0</v>
      </c>
      <c r="B7" s="4">
        <v>-0.439</v>
      </c>
      <c r="C7" s="4">
        <v>0</v>
      </c>
      <c r="D7" s="4">
        <v>6.8164999999999996</v>
      </c>
      <c r="E7" s="2">
        <f t="shared" si="0"/>
        <v>0</v>
      </c>
      <c r="F7" s="2">
        <f t="shared" si="1"/>
        <v>6.7538394000000004</v>
      </c>
      <c r="G7" s="5">
        <f t="shared" si="2"/>
        <v>0</v>
      </c>
      <c r="H7" s="6">
        <f t="shared" si="3"/>
        <v>6.2660599999999178</v>
      </c>
      <c r="I7">
        <f t="shared" si="4"/>
        <v>1705.65</v>
      </c>
      <c r="J7" t="s">
        <v>24</v>
      </c>
    </row>
    <row r="8" spans="1:10" x14ac:dyDescent="0.3">
      <c r="A8" s="3">
        <v>0.33400000000000002</v>
      </c>
      <c r="B8" s="4">
        <v>0</v>
      </c>
      <c r="C8" s="4">
        <v>-5.1357999999999997</v>
      </c>
      <c r="D8" s="4">
        <v>2.2000000000000001E-3</v>
      </c>
      <c r="E8" s="2">
        <f t="shared" si="0"/>
        <v>-5.1384563999999999</v>
      </c>
      <c r="F8" s="2">
        <f t="shared" si="1"/>
        <v>0</v>
      </c>
      <c r="G8" s="5">
        <f t="shared" si="2"/>
        <v>0.26564000000002252</v>
      </c>
      <c r="H8" s="5">
        <f t="shared" si="3"/>
        <v>0.22</v>
      </c>
      <c r="I8">
        <f t="shared" si="4"/>
        <v>1024.22</v>
      </c>
      <c r="J8" t="s">
        <v>21</v>
      </c>
    </row>
    <row r="9" spans="1:10" x14ac:dyDescent="0.3">
      <c r="A9" s="3">
        <v>0.33400000000000002</v>
      </c>
      <c r="B9" s="4">
        <v>0.22</v>
      </c>
      <c r="C9" s="4">
        <v>-5.1207000000000003</v>
      </c>
      <c r="D9" s="4">
        <v>-3.3866000000000001</v>
      </c>
      <c r="E9" s="2">
        <f t="shared" si="0"/>
        <v>-5.1384563999999999</v>
      </c>
      <c r="F9" s="2">
        <f t="shared" si="1"/>
        <v>-3.3846120000000002</v>
      </c>
      <c r="G9" s="5">
        <f t="shared" si="2"/>
        <v>1.7756399999999672</v>
      </c>
      <c r="H9" s="5">
        <f t="shared" si="3"/>
        <v>-0.19879999999998788</v>
      </c>
      <c r="I9">
        <f t="shared" si="4"/>
        <v>685.33999999999992</v>
      </c>
      <c r="J9" t="s">
        <v>22</v>
      </c>
    </row>
    <row r="10" spans="1:10" x14ac:dyDescent="0.3">
      <c r="A10" s="3">
        <v>0.33400000000000002</v>
      </c>
      <c r="B10" s="4">
        <v>0.439</v>
      </c>
      <c r="C10" s="4">
        <v>-5.1029</v>
      </c>
      <c r="D10" s="4">
        <v>-6.7370000000000001</v>
      </c>
      <c r="E10" s="2">
        <f>A10*-1538.46/100</f>
        <v>-5.1384563999999999</v>
      </c>
      <c r="F10" s="2">
        <f>B10*-1538.46/100</f>
        <v>-6.7538394000000004</v>
      </c>
      <c r="G10" s="5">
        <f t="shared" si="2"/>
        <v>3.5556399999999933</v>
      </c>
      <c r="H10" s="5">
        <f t="shared" si="3"/>
        <v>1.6839400000000282</v>
      </c>
      <c r="I10">
        <f t="shared" si="4"/>
        <v>350.29999999999995</v>
      </c>
      <c r="J10" t="s">
        <v>26</v>
      </c>
    </row>
    <row r="11" spans="1:10" x14ac:dyDescent="0.3">
      <c r="A11" s="3">
        <v>0.33400000000000002</v>
      </c>
      <c r="B11" s="4">
        <v>-0.22</v>
      </c>
      <c r="C11" s="4">
        <v>-5.1478000000000002</v>
      </c>
      <c r="D11" s="4">
        <v>3.4093</v>
      </c>
      <c r="E11" s="2">
        <f t="shared" ref="E11:E27" si="5">A11*-1538.46/100</f>
        <v>-5.1384563999999999</v>
      </c>
      <c r="F11" s="2">
        <f t="shared" ref="F11:F27" si="6">B11*-1538.46/100</f>
        <v>3.3846120000000002</v>
      </c>
      <c r="G11" s="5">
        <f t="shared" si="2"/>
        <v>-0.93436000000002295</v>
      </c>
      <c r="H11" s="5">
        <f t="shared" si="3"/>
        <v>2.4687999999999821</v>
      </c>
      <c r="I11">
        <f t="shared" si="4"/>
        <v>1364.93</v>
      </c>
      <c r="J11" t="s">
        <v>23</v>
      </c>
    </row>
    <row r="12" spans="1:10" x14ac:dyDescent="0.3">
      <c r="A12" s="3">
        <v>0.33400000000000002</v>
      </c>
      <c r="B12" s="4">
        <v>-0.439</v>
      </c>
      <c r="C12" s="4">
        <v>-5.1567999999999996</v>
      </c>
      <c r="D12" s="4">
        <v>6.8141999999999996</v>
      </c>
      <c r="E12" s="2">
        <f t="shared" si="5"/>
        <v>-5.1384563999999999</v>
      </c>
      <c r="F12" s="2">
        <f t="shared" si="6"/>
        <v>6.7538394000000004</v>
      </c>
      <c r="G12" s="5">
        <f t="shared" si="2"/>
        <v>-1.8343599999999682</v>
      </c>
      <c r="H12" s="6">
        <f t="shared" si="3"/>
        <v>6.0360599999999209</v>
      </c>
      <c r="I12">
        <f t="shared" si="4"/>
        <v>1705.42</v>
      </c>
      <c r="J12" t="s">
        <v>24</v>
      </c>
    </row>
    <row r="13" spans="1:10" x14ac:dyDescent="0.3">
      <c r="A13" s="3">
        <v>0.66800000000000004</v>
      </c>
      <c r="B13" s="4">
        <v>0</v>
      </c>
      <c r="C13" s="4">
        <v>-10.248200000000001</v>
      </c>
      <c r="D13" s="4">
        <v>8.8999999999999999E-3</v>
      </c>
      <c r="E13" s="2">
        <f t="shared" si="5"/>
        <v>-10.2769128</v>
      </c>
      <c r="F13" s="2">
        <f t="shared" si="6"/>
        <v>0</v>
      </c>
      <c r="G13" s="5">
        <f t="shared" si="2"/>
        <v>2.8712799999999206</v>
      </c>
      <c r="H13" s="5">
        <f t="shared" si="3"/>
        <v>0.89</v>
      </c>
      <c r="I13">
        <f t="shared" si="4"/>
        <v>1024.8900000000001</v>
      </c>
      <c r="J13" t="s">
        <v>21</v>
      </c>
    </row>
    <row r="14" spans="1:10" x14ac:dyDescent="0.3">
      <c r="A14" s="3">
        <v>0.66800000000000004</v>
      </c>
      <c r="B14" s="4">
        <v>0.22</v>
      </c>
      <c r="C14" s="4">
        <v>-10.218299999999999</v>
      </c>
      <c r="D14" s="4">
        <v>-3.3733</v>
      </c>
      <c r="E14" s="2">
        <f t="shared" si="5"/>
        <v>-10.2769128</v>
      </c>
      <c r="F14" s="2">
        <f t="shared" si="6"/>
        <v>-3.3846120000000002</v>
      </c>
      <c r="G14" s="5">
        <f t="shared" si="2"/>
        <v>5.8612800000000576</v>
      </c>
      <c r="H14" s="5">
        <f t="shared" si="3"/>
        <v>1.1312000000000211</v>
      </c>
      <c r="I14">
        <f t="shared" si="4"/>
        <v>686.67000000000007</v>
      </c>
      <c r="J14" t="s">
        <v>22</v>
      </c>
    </row>
    <row r="15" spans="1:10" x14ac:dyDescent="0.3">
      <c r="A15" s="3">
        <v>0.67</v>
      </c>
      <c r="B15" s="4">
        <v>0.439</v>
      </c>
      <c r="C15" s="4">
        <v>-10.2133</v>
      </c>
      <c r="D15" s="4">
        <v>-6.7171000000000003</v>
      </c>
      <c r="E15" s="2">
        <f t="shared" si="5"/>
        <v>-10.307682</v>
      </c>
      <c r="F15" s="2">
        <f t="shared" si="6"/>
        <v>-6.7538394000000004</v>
      </c>
      <c r="G15" s="6">
        <f t="shared" si="2"/>
        <v>9.4381999999999522</v>
      </c>
      <c r="H15" s="5">
        <f t="shared" si="3"/>
        <v>3.6739400000000089</v>
      </c>
      <c r="I15">
        <f t="shared" si="4"/>
        <v>352.28999999999996</v>
      </c>
      <c r="J15" t="s">
        <v>26</v>
      </c>
    </row>
    <row r="16" spans="1:10" x14ac:dyDescent="0.3">
      <c r="A16" s="3">
        <v>0.66800000000000004</v>
      </c>
      <c r="B16" s="4">
        <v>-0.22</v>
      </c>
      <c r="C16" s="4">
        <v>-10.2722</v>
      </c>
      <c r="D16" s="4">
        <v>3.4094000000000002</v>
      </c>
      <c r="E16" s="2">
        <f t="shared" si="5"/>
        <v>-10.2769128</v>
      </c>
      <c r="F16" s="2">
        <f t="shared" si="6"/>
        <v>3.3846120000000002</v>
      </c>
      <c r="G16" s="5">
        <f t="shared" si="2"/>
        <v>0.47128000000000725</v>
      </c>
      <c r="H16" s="5">
        <f t="shared" si="3"/>
        <v>2.4788000000000032</v>
      </c>
      <c r="I16">
        <f t="shared" si="4"/>
        <v>1364.94</v>
      </c>
      <c r="J16" t="s">
        <v>23</v>
      </c>
    </row>
    <row r="17" spans="1:10" x14ac:dyDescent="0.3">
      <c r="A17" s="3">
        <v>0.66800000000000004</v>
      </c>
      <c r="B17" s="4">
        <v>-0.439</v>
      </c>
      <c r="C17" s="4">
        <v>-10.290100000000001</v>
      </c>
      <c r="D17" s="4">
        <v>6.8075000000000001</v>
      </c>
      <c r="E17" s="2">
        <f t="shared" si="5"/>
        <v>-10.2769128</v>
      </c>
      <c r="F17" s="2">
        <f t="shared" si="6"/>
        <v>6.7538394000000004</v>
      </c>
      <c r="G17" s="5">
        <f t="shared" si="2"/>
        <v>-1.3187200000000843</v>
      </c>
      <c r="H17" s="6">
        <f t="shared" si="3"/>
        <v>5.3660599999999725</v>
      </c>
      <c r="I17">
        <f t="shared" si="4"/>
        <v>1704.75</v>
      </c>
      <c r="J17" t="s">
        <v>24</v>
      </c>
    </row>
    <row r="18" spans="1:10" x14ac:dyDescent="0.3">
      <c r="A18" s="3">
        <v>-0.33400000000000002</v>
      </c>
      <c r="B18" s="4">
        <v>0</v>
      </c>
      <c r="C18" s="4">
        <v>5.1357999999999997</v>
      </c>
      <c r="D18" s="4">
        <v>2.2000000000000001E-3</v>
      </c>
      <c r="E18" s="2">
        <f t="shared" si="5"/>
        <v>5.1384563999999999</v>
      </c>
      <c r="F18" s="2">
        <f t="shared" si="6"/>
        <v>0</v>
      </c>
      <c r="G18" s="5">
        <f t="shared" si="2"/>
        <v>-0.26564000000002252</v>
      </c>
      <c r="H18" s="5">
        <f t="shared" si="3"/>
        <v>0.22</v>
      </c>
      <c r="I18">
        <f t="shared" si="4"/>
        <v>1024.22</v>
      </c>
      <c r="J18" t="s">
        <v>21</v>
      </c>
    </row>
    <row r="19" spans="1:10" x14ac:dyDescent="0.3">
      <c r="A19" s="3">
        <v>-0.33400000000000002</v>
      </c>
      <c r="B19" s="4">
        <v>0.22</v>
      </c>
      <c r="C19" s="4">
        <v>5.1207000000000003</v>
      </c>
      <c r="D19" s="4">
        <v>-3.3866000000000001</v>
      </c>
      <c r="E19" s="2">
        <f t="shared" si="5"/>
        <v>5.1384563999999999</v>
      </c>
      <c r="F19" s="2">
        <f t="shared" si="6"/>
        <v>-3.3846120000000002</v>
      </c>
      <c r="G19" s="5">
        <f t="shared" si="2"/>
        <v>-1.7756399999999672</v>
      </c>
      <c r="H19" s="5">
        <f t="shared" si="3"/>
        <v>-0.19879999999998788</v>
      </c>
      <c r="I19">
        <f t="shared" si="4"/>
        <v>685.33999999999992</v>
      </c>
      <c r="J19" t="s">
        <v>22</v>
      </c>
    </row>
    <row r="20" spans="1:10" x14ac:dyDescent="0.3">
      <c r="A20" s="3">
        <v>-0.33400000000000002</v>
      </c>
      <c r="B20" s="4">
        <v>0.439</v>
      </c>
      <c r="C20" s="4">
        <v>5.1029</v>
      </c>
      <c r="D20" s="4">
        <v>-6.7370000000000001</v>
      </c>
      <c r="E20" s="2">
        <f t="shared" si="5"/>
        <v>5.1384563999999999</v>
      </c>
      <c r="F20" s="2">
        <f t="shared" si="6"/>
        <v>-6.7538394000000004</v>
      </c>
      <c r="G20" s="5">
        <f t="shared" si="2"/>
        <v>-3.5556399999999933</v>
      </c>
      <c r="H20" s="5">
        <f t="shared" si="3"/>
        <v>1.6839400000000282</v>
      </c>
      <c r="I20">
        <f t="shared" si="4"/>
        <v>350.29999999999995</v>
      </c>
      <c r="J20" t="s">
        <v>26</v>
      </c>
    </row>
    <row r="21" spans="1:10" x14ac:dyDescent="0.3">
      <c r="A21" s="3">
        <v>-0.33400000000000002</v>
      </c>
      <c r="B21" s="4">
        <v>-0.22</v>
      </c>
      <c r="C21" s="4">
        <v>5.1478000000000002</v>
      </c>
      <c r="D21" s="4">
        <v>3.4093</v>
      </c>
      <c r="E21" s="2">
        <f t="shared" si="5"/>
        <v>5.1384563999999999</v>
      </c>
      <c r="F21" s="2">
        <f t="shared" si="6"/>
        <v>3.3846120000000002</v>
      </c>
      <c r="G21" s="5">
        <f t="shared" si="2"/>
        <v>0.93436000000002295</v>
      </c>
      <c r="H21" s="5">
        <f t="shared" si="3"/>
        <v>2.4687999999999821</v>
      </c>
      <c r="I21">
        <f t="shared" si="4"/>
        <v>1364.93</v>
      </c>
      <c r="J21" t="s">
        <v>23</v>
      </c>
    </row>
    <row r="22" spans="1:10" x14ac:dyDescent="0.3">
      <c r="A22" s="3">
        <v>-0.33400000000000002</v>
      </c>
      <c r="B22" s="4">
        <v>-0.439</v>
      </c>
      <c r="C22" s="4">
        <v>5.1567999999999996</v>
      </c>
      <c r="D22" s="4">
        <v>6.8141999999999996</v>
      </c>
      <c r="E22" s="2">
        <f t="shared" si="5"/>
        <v>5.1384563999999999</v>
      </c>
      <c r="F22" s="2">
        <f t="shared" si="6"/>
        <v>6.7538394000000004</v>
      </c>
      <c r="G22" s="5">
        <f t="shared" si="2"/>
        <v>1.8343599999999682</v>
      </c>
      <c r="H22" s="6">
        <f t="shared" si="3"/>
        <v>6.0360599999999209</v>
      </c>
      <c r="I22">
        <f t="shared" si="4"/>
        <v>1705.42</v>
      </c>
      <c r="J22" t="s">
        <v>24</v>
      </c>
    </row>
    <row r="23" spans="1:10" x14ac:dyDescent="0.3">
      <c r="A23" s="3">
        <v>-0.66800000000000004</v>
      </c>
      <c r="B23" s="4">
        <v>0</v>
      </c>
      <c r="C23" s="4">
        <v>10.248200000000001</v>
      </c>
      <c r="D23" s="4">
        <v>8.8999999999999999E-3</v>
      </c>
      <c r="E23" s="2">
        <f t="shared" si="5"/>
        <v>10.2769128</v>
      </c>
      <c r="F23" s="2">
        <f t="shared" si="6"/>
        <v>0</v>
      </c>
      <c r="G23" s="5">
        <f t="shared" si="2"/>
        <v>-2.8712799999999206</v>
      </c>
      <c r="H23" s="5">
        <f t="shared" si="3"/>
        <v>0.89</v>
      </c>
      <c r="I23">
        <f t="shared" si="4"/>
        <v>1024.8900000000001</v>
      </c>
      <c r="J23" t="s">
        <v>21</v>
      </c>
    </row>
    <row r="24" spans="1:10" x14ac:dyDescent="0.3">
      <c r="A24" s="3">
        <v>-0.66800000000000004</v>
      </c>
      <c r="B24" s="4">
        <v>0.22</v>
      </c>
      <c r="C24" s="4">
        <v>10.218299999999999</v>
      </c>
      <c r="D24" s="4">
        <v>-3.3733</v>
      </c>
      <c r="E24" s="2">
        <f t="shared" si="5"/>
        <v>10.2769128</v>
      </c>
      <c r="F24" s="2">
        <f t="shared" si="6"/>
        <v>-3.3846120000000002</v>
      </c>
      <c r="G24" s="5">
        <f t="shared" si="2"/>
        <v>-5.8612800000000576</v>
      </c>
      <c r="H24" s="5">
        <f t="shared" si="3"/>
        <v>1.1312000000000211</v>
      </c>
      <c r="I24">
        <f t="shared" si="4"/>
        <v>686.67000000000007</v>
      </c>
      <c r="J24" t="s">
        <v>22</v>
      </c>
    </row>
    <row r="25" spans="1:10" x14ac:dyDescent="0.3">
      <c r="A25" s="3">
        <v>-0.66800000000000004</v>
      </c>
      <c r="B25" s="4">
        <v>0.439</v>
      </c>
      <c r="C25" s="4">
        <v>10.183</v>
      </c>
      <c r="D25" s="4">
        <v>-6.7172999999999998</v>
      </c>
      <c r="E25" s="2">
        <f t="shared" si="5"/>
        <v>10.2769128</v>
      </c>
      <c r="F25" s="2">
        <f t="shared" si="6"/>
        <v>-6.7538394000000004</v>
      </c>
      <c r="G25" s="6">
        <f t="shared" si="2"/>
        <v>-9.3912800000000018</v>
      </c>
      <c r="H25" s="5">
        <f t="shared" si="3"/>
        <v>3.6539400000000555</v>
      </c>
      <c r="I25">
        <f t="shared" si="4"/>
        <v>352.27</v>
      </c>
      <c r="J25" t="s">
        <v>26</v>
      </c>
    </row>
    <row r="26" spans="1:10" x14ac:dyDescent="0.3">
      <c r="A26" s="3">
        <v>-0.66800000000000004</v>
      </c>
      <c r="B26" s="4">
        <v>-0.22</v>
      </c>
      <c r="C26" s="4">
        <v>10.2722</v>
      </c>
      <c r="D26" s="4">
        <v>3.4094000000000002</v>
      </c>
      <c r="E26" s="2">
        <f t="shared" si="5"/>
        <v>10.2769128</v>
      </c>
      <c r="F26" s="2">
        <f t="shared" si="6"/>
        <v>3.3846120000000002</v>
      </c>
      <c r="G26" s="5">
        <f t="shared" si="2"/>
        <v>-0.47128000000000725</v>
      </c>
      <c r="H26" s="5">
        <f t="shared" si="3"/>
        <v>2.4788000000000032</v>
      </c>
      <c r="I26">
        <f t="shared" si="4"/>
        <v>1364.94</v>
      </c>
      <c r="J26" t="s">
        <v>23</v>
      </c>
    </row>
    <row r="27" spans="1:10" x14ac:dyDescent="0.3">
      <c r="A27" s="3">
        <v>-0.66800000000000004</v>
      </c>
      <c r="B27" s="4">
        <v>-0.439</v>
      </c>
      <c r="C27" s="4">
        <v>10.290100000000001</v>
      </c>
      <c r="D27" s="4">
        <v>6.8075000000000001</v>
      </c>
      <c r="E27" s="2">
        <f t="shared" si="5"/>
        <v>10.2769128</v>
      </c>
      <c r="F27" s="2">
        <f t="shared" si="6"/>
        <v>6.7538394000000004</v>
      </c>
      <c r="G27" s="5">
        <f t="shared" si="2"/>
        <v>1.3187200000000843</v>
      </c>
      <c r="H27" s="6">
        <f t="shared" si="3"/>
        <v>5.3660599999999725</v>
      </c>
      <c r="I27">
        <f t="shared" si="4"/>
        <v>1704.75</v>
      </c>
      <c r="J27" t="s">
        <v>24</v>
      </c>
    </row>
    <row r="29" spans="1:10" x14ac:dyDescent="0.3">
      <c r="A29" t="s">
        <v>7</v>
      </c>
      <c r="C29" t="s">
        <v>6</v>
      </c>
    </row>
    <row r="30" spans="1:10" x14ac:dyDescent="0.3">
      <c r="A30" t="s">
        <v>8</v>
      </c>
      <c r="C30" t="s">
        <v>9</v>
      </c>
    </row>
    <row r="31" spans="1:10" x14ac:dyDescent="0.3">
      <c r="A31" t="s">
        <v>10</v>
      </c>
      <c r="C31" t="s">
        <v>11</v>
      </c>
    </row>
    <row r="32" spans="1:10" x14ac:dyDescent="0.3">
      <c r="A32" t="s">
        <v>12</v>
      </c>
      <c r="C32">
        <f>1.33/2048</f>
        <v>6.4941406250000003E-4</v>
      </c>
    </row>
    <row r="33" spans="1:3" x14ac:dyDescent="0.3">
      <c r="A33" t="s">
        <v>13</v>
      </c>
      <c r="C33">
        <f>0.88/1350</f>
        <v>6.5185185185185181E-4</v>
      </c>
    </row>
    <row r="34" spans="1:3" x14ac:dyDescent="0.3">
      <c r="A34" t="s">
        <v>14</v>
      </c>
      <c r="C34">
        <v>6.4999999999999997E-4</v>
      </c>
    </row>
    <row r="35" spans="1:3" x14ac:dyDescent="0.3">
      <c r="A35" t="s">
        <v>15</v>
      </c>
      <c r="C35">
        <f>1/0.00065</f>
        <v>1538.4615384615386</v>
      </c>
    </row>
    <row r="36" spans="1:3" x14ac:dyDescent="0.3">
      <c r="A36" t="s">
        <v>4</v>
      </c>
      <c r="C36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Arizona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McEwen</dc:creator>
  <cp:lastModifiedBy>Stepan Tulyakov</cp:lastModifiedBy>
  <dcterms:created xsi:type="dcterms:W3CDTF">2015-06-11T13:09:46Z</dcterms:created>
  <dcterms:modified xsi:type="dcterms:W3CDTF">2015-09-14T15:56:10Z</dcterms:modified>
</cp:coreProperties>
</file>