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ldvaluable-my.sharepoint.com/personal/bernat_costa_boldvaluable_tech/Documents/Knowledge/Cellmeter/"/>
    </mc:Choice>
  </mc:AlternateContent>
  <xr:revisionPtr revIDLastSave="41" documentId="13_ncr:1_{49DF9556-B6D0-479C-BF55-C67FA5CB6E67}" xr6:coauthVersionLast="47" xr6:coauthVersionMax="47" xr10:uidLastSave="{7772C918-60D8-4341-8300-F68BC11BA6C1}"/>
  <bookViews>
    <workbookView xWindow="-120" yWindow="-120" windowWidth="29040" windowHeight="15720" xr2:uid="{D7C9DF19-6454-4D14-B215-AB13FE5A4D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L19" i="1"/>
  <c r="M19" i="1" s="1"/>
  <c r="N19" i="1"/>
  <c r="L20" i="1"/>
  <c r="M20" i="1"/>
  <c r="N20" i="1"/>
  <c r="L21" i="1"/>
  <c r="M21" i="1"/>
  <c r="N21" i="1"/>
  <c r="L22" i="1"/>
  <c r="M22" i="1"/>
  <c r="N22" i="1"/>
  <c r="L23" i="1"/>
  <c r="M23" i="1" s="1"/>
  <c r="N23" i="1"/>
  <c r="L24" i="1"/>
  <c r="M24" i="1"/>
  <c r="N24" i="1"/>
  <c r="L25" i="1"/>
  <c r="M25" i="1"/>
  <c r="N25" i="1"/>
  <c r="L26" i="1"/>
  <c r="M26" i="1"/>
  <c r="N26" i="1"/>
  <c r="L27" i="1"/>
  <c r="M27" i="1" s="1"/>
  <c r="N27" i="1"/>
  <c r="L28" i="1"/>
  <c r="M28" i="1"/>
  <c r="N28" i="1"/>
  <c r="M29" i="1"/>
  <c r="N29" i="1"/>
  <c r="E19" i="1"/>
  <c r="F19" i="1"/>
  <c r="G19" i="1"/>
  <c r="E20" i="1"/>
  <c r="F20" i="1" s="1"/>
  <c r="G20" i="1"/>
  <c r="E21" i="1"/>
  <c r="F21" i="1"/>
  <c r="G21" i="1"/>
  <c r="E22" i="1"/>
  <c r="F22" i="1"/>
  <c r="G22" i="1"/>
  <c r="E23" i="1"/>
  <c r="F23" i="1"/>
  <c r="G23" i="1"/>
  <c r="E24" i="1"/>
  <c r="F24" i="1" s="1"/>
  <c r="G24" i="1"/>
  <c r="E25" i="1"/>
  <c r="F25" i="1"/>
  <c r="G25" i="1"/>
  <c r="E26" i="1"/>
  <c r="F26" i="1"/>
  <c r="G26" i="1"/>
  <c r="E27" i="1"/>
  <c r="F27" i="1"/>
  <c r="G27" i="1"/>
  <c r="E28" i="1"/>
  <c r="F28" i="1" s="1"/>
  <c r="G28" i="1"/>
  <c r="E29" i="1"/>
  <c r="F29" i="1"/>
  <c r="G29" i="1"/>
  <c r="P19" i="1"/>
  <c r="P20" i="1"/>
  <c r="P21" i="1" s="1"/>
  <c r="P22" i="1" s="1"/>
  <c r="I17" i="1"/>
  <c r="L17" i="1" s="1"/>
  <c r="I18" i="1"/>
  <c r="N18" i="1" s="1"/>
  <c r="I19" i="1"/>
  <c r="I20" i="1" s="1"/>
  <c r="I21" i="1" s="1"/>
  <c r="I22" i="1" s="1"/>
  <c r="I23" i="1" s="1"/>
  <c r="I24" i="1" s="1"/>
  <c r="I25" i="1" s="1"/>
  <c r="I26" i="1" s="1"/>
  <c r="I27" i="1" s="1"/>
  <c r="I28" i="1" s="1"/>
  <c r="B26" i="1"/>
  <c r="B27" i="1" s="1"/>
  <c r="B28" i="1" s="1"/>
  <c r="B23" i="1"/>
  <c r="B24" i="1"/>
  <c r="B25" i="1"/>
  <c r="B19" i="1"/>
  <c r="B20" i="1"/>
  <c r="B21" i="1"/>
  <c r="B22" i="1" s="1"/>
  <c r="E18" i="1"/>
  <c r="E3" i="1"/>
  <c r="F3" i="1" s="1"/>
  <c r="S3" i="1"/>
  <c r="T3" i="1" s="1"/>
  <c r="L3" i="1"/>
  <c r="M3" i="1" s="1"/>
  <c r="L4" i="1"/>
  <c r="L5" i="1"/>
  <c r="N3" i="1"/>
  <c r="P4" i="1"/>
  <c r="P5" i="1" s="1"/>
  <c r="S5" i="1" s="1"/>
  <c r="U3" i="1"/>
  <c r="I4" i="1"/>
  <c r="I5" i="1" s="1"/>
  <c r="G3" i="1"/>
  <c r="B4" i="1"/>
  <c r="E4" i="1" s="1"/>
  <c r="F4" i="1" s="1"/>
  <c r="L18" i="1" l="1"/>
  <c r="M18" i="1" s="1"/>
  <c r="G4" i="1"/>
  <c r="B5" i="1"/>
  <c r="S4" i="1"/>
  <c r="T4" i="1" s="1"/>
  <c r="U5" i="1"/>
  <c r="T5" i="1"/>
  <c r="P6" i="1"/>
  <c r="S6" i="1" s="1"/>
  <c r="U4" i="1"/>
  <c r="N5" i="1"/>
  <c r="M5" i="1"/>
  <c r="I6" i="1"/>
  <c r="L6" i="1" s="1"/>
  <c r="M4" i="1"/>
  <c r="N4" i="1"/>
  <c r="G5" i="1" l="1"/>
  <c r="B6" i="1"/>
  <c r="E5" i="1"/>
  <c r="F5" i="1" s="1"/>
  <c r="P7" i="1"/>
  <c r="S7" i="1" s="1"/>
  <c r="U6" i="1"/>
  <c r="T6" i="1"/>
  <c r="N6" i="1"/>
  <c r="M6" i="1"/>
  <c r="I7" i="1"/>
  <c r="L7" i="1" s="1"/>
  <c r="G6" i="1" l="1"/>
  <c r="B7" i="1"/>
  <c r="E6" i="1"/>
  <c r="F6" i="1" s="1"/>
  <c r="P8" i="1"/>
  <c r="S8" i="1" s="1"/>
  <c r="U7" i="1"/>
  <c r="T7" i="1"/>
  <c r="I8" i="1"/>
  <c r="L8" i="1" s="1"/>
  <c r="N7" i="1"/>
  <c r="M7" i="1"/>
  <c r="B8" i="1" l="1"/>
  <c r="G7" i="1"/>
  <c r="E7" i="1"/>
  <c r="F7" i="1" s="1"/>
  <c r="T8" i="1"/>
  <c r="P9" i="1"/>
  <c r="S9" i="1" s="1"/>
  <c r="U8" i="1"/>
  <c r="I9" i="1"/>
  <c r="L9" i="1" s="1"/>
  <c r="M8" i="1"/>
  <c r="N8" i="1"/>
  <c r="B9" i="1" l="1"/>
  <c r="E8" i="1"/>
  <c r="F8" i="1" s="1"/>
  <c r="G8" i="1"/>
  <c r="T9" i="1"/>
  <c r="P10" i="1"/>
  <c r="S10" i="1" s="1"/>
  <c r="U9" i="1"/>
  <c r="N9" i="1"/>
  <c r="M9" i="1"/>
  <c r="I10" i="1"/>
  <c r="L10" i="1" s="1"/>
  <c r="B10" i="1" l="1"/>
  <c r="G9" i="1"/>
  <c r="E9" i="1"/>
  <c r="F9" i="1" s="1"/>
  <c r="P11" i="1"/>
  <c r="U10" i="1"/>
  <c r="T10" i="1"/>
  <c r="I11" i="1"/>
  <c r="L11" i="1" s="1"/>
  <c r="N10" i="1"/>
  <c r="M10" i="1"/>
  <c r="S11" i="1" l="1"/>
  <c r="P12" i="1"/>
  <c r="B11" i="1"/>
  <c r="G10" i="1"/>
  <c r="E10" i="1"/>
  <c r="F10" i="1" s="1"/>
  <c r="T11" i="1"/>
  <c r="U11" i="1"/>
  <c r="I12" i="1"/>
  <c r="L12" i="1" s="1"/>
  <c r="N11" i="1"/>
  <c r="M11" i="1"/>
  <c r="P13" i="1" l="1"/>
  <c r="S12" i="1"/>
  <c r="B12" i="1"/>
  <c r="G11" i="1"/>
  <c r="E11" i="1"/>
  <c r="F11" i="1" s="1"/>
  <c r="U12" i="1"/>
  <c r="T12" i="1"/>
  <c r="N12" i="1"/>
  <c r="M12" i="1"/>
  <c r="I13" i="1"/>
  <c r="L13" i="1" s="1"/>
  <c r="U13" i="1" l="1"/>
  <c r="S13" i="1"/>
  <c r="T13" i="1" s="1"/>
  <c r="P14" i="1"/>
  <c r="B13" i="1"/>
  <c r="G12" i="1"/>
  <c r="E12" i="1"/>
  <c r="F12" i="1" s="1"/>
  <c r="I14" i="1"/>
  <c r="L14" i="1" s="1"/>
  <c r="N13" i="1"/>
  <c r="M13" i="1"/>
  <c r="U14" i="1" l="1"/>
  <c r="S14" i="1"/>
  <c r="T14" i="1" s="1"/>
  <c r="P15" i="1"/>
  <c r="B14" i="1"/>
  <c r="G13" i="1"/>
  <c r="E13" i="1"/>
  <c r="F13" i="1" s="1"/>
  <c r="I15" i="1"/>
  <c r="L15" i="1" s="1"/>
  <c r="M14" i="1"/>
  <c r="N14" i="1"/>
  <c r="P16" i="1" l="1"/>
  <c r="U15" i="1"/>
  <c r="S15" i="1"/>
  <c r="T15" i="1" s="1"/>
  <c r="E14" i="1"/>
  <c r="F14" i="1" s="1"/>
  <c r="B15" i="1"/>
  <c r="G14" i="1"/>
  <c r="N15" i="1"/>
  <c r="M15" i="1"/>
  <c r="I16" i="1"/>
  <c r="L16" i="1" s="1"/>
  <c r="P17" i="1" l="1"/>
  <c r="U16" i="1"/>
  <c r="S16" i="1"/>
  <c r="T16" i="1" s="1"/>
  <c r="E15" i="1"/>
  <c r="F15" i="1" s="1"/>
  <c r="B16" i="1"/>
  <c r="G15" i="1"/>
  <c r="N16" i="1"/>
  <c r="M16" i="1"/>
  <c r="P18" i="1" l="1"/>
  <c r="U17" i="1"/>
  <c r="S17" i="1"/>
  <c r="T17" i="1" s="1"/>
  <c r="G16" i="1"/>
  <c r="E16" i="1"/>
  <c r="F16" i="1" s="1"/>
  <c r="B17" i="1"/>
  <c r="N17" i="1"/>
  <c r="M17" i="1"/>
  <c r="U18" i="1" l="1"/>
  <c r="S18" i="1"/>
  <c r="T18" i="1" s="1"/>
  <c r="E17" i="1"/>
  <c r="F17" i="1" s="1"/>
  <c r="B18" i="1"/>
  <c r="G17" i="1"/>
  <c r="G18" i="1" l="1"/>
  <c r="F18" i="1"/>
</calcChain>
</file>

<file path=xl/sharedStrings.xml><?xml version="1.0" encoding="utf-8"?>
<sst xmlns="http://schemas.openxmlformats.org/spreadsheetml/2006/main" count="18" uniqueCount="6">
  <si>
    <t>I_CELL [A]</t>
  </si>
  <si>
    <t>V_CELL [V]</t>
  </si>
  <si>
    <r>
      <t>RL [</t>
    </r>
    <r>
      <rPr>
        <b/>
        <sz val="11"/>
        <color theme="1"/>
        <rFont val="Aptos Narrow"/>
        <family val="2"/>
      </rPr>
      <t>Ω]</t>
    </r>
  </si>
  <si>
    <t>R_FET [Ω]</t>
  </si>
  <si>
    <t>P_FET [W]</t>
  </si>
  <si>
    <t>P_RL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</si>
</sst>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D403-F261-4952-BE2E-F551F34367CC}">
  <dimension ref="B2:U29"/>
  <sheetViews>
    <sheetView tabSelected="1" workbookViewId="0">
      <selection activeCell="M32" sqref="M32"/>
    </sheetView>
  </sheetViews>
  <sheetFormatPr baseColWidth="10" defaultRowHeight="15" x14ac:dyDescent="0.25"/>
  <cols>
    <col min="8" max="8" width="4.28515625" customWidth="1"/>
    <col min="15" max="15" width="3.7109375" customWidth="1"/>
  </cols>
  <sheetData>
    <row r="2" spans="2:2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1" x14ac:dyDescent="0.25">
      <c r="B3" s="3">
        <v>0.5</v>
      </c>
      <c r="C3" s="6">
        <v>4.2</v>
      </c>
      <c r="D3" s="6">
        <v>0.25</v>
      </c>
      <c r="E3" s="4">
        <f>($C$3/B3)-$D$3</f>
        <v>8.15</v>
      </c>
      <c r="F3" s="4">
        <f>E3*B3^2</f>
        <v>2.0375000000000001</v>
      </c>
      <c r="G3" s="4">
        <f>$D$3*B3^2</f>
        <v>6.25E-2</v>
      </c>
      <c r="I3" s="3">
        <v>0.5</v>
      </c>
      <c r="J3" s="6">
        <v>3.4</v>
      </c>
      <c r="K3" s="6">
        <v>0.25</v>
      </c>
      <c r="L3" s="4">
        <f t="shared" ref="L3:L18" si="0">($J$3/I3)-$K$3</f>
        <v>6.55</v>
      </c>
      <c r="M3" s="4">
        <f>L3*I3^2</f>
        <v>1.6375</v>
      </c>
      <c r="N3" s="4">
        <f>$K$3*I3^2</f>
        <v>6.25E-2</v>
      </c>
      <c r="P3" s="3">
        <v>0.5</v>
      </c>
      <c r="Q3" s="6">
        <v>2.6</v>
      </c>
      <c r="R3" s="6">
        <v>0.25</v>
      </c>
      <c r="S3" s="4">
        <f t="shared" ref="S3:S18" si="1">($Q$3/P3)-$R$3</f>
        <v>4.95</v>
      </c>
      <c r="T3" s="4">
        <f>S3*P3^2</f>
        <v>1.2375</v>
      </c>
      <c r="U3" s="4">
        <f>$D$3*P3^2</f>
        <v>6.25E-2</v>
      </c>
    </row>
    <row r="4" spans="2:21" x14ac:dyDescent="0.25">
      <c r="B4" s="1">
        <f>0.5+B3</f>
        <v>1</v>
      </c>
      <c r="C4" s="6"/>
      <c r="D4" s="6"/>
      <c r="E4" s="5">
        <f t="shared" ref="E4:E17" si="2">($C$3/B4)-$D$3</f>
        <v>3.95</v>
      </c>
      <c r="F4" s="5">
        <f t="shared" ref="F4:F17" si="3">E4*B4^2</f>
        <v>3.95</v>
      </c>
      <c r="G4" s="5">
        <f t="shared" ref="G4:G18" si="4">$D$3*B4^2</f>
        <v>0.25</v>
      </c>
      <c r="I4" s="1">
        <f>0.5+I3</f>
        <v>1</v>
      </c>
      <c r="J4" s="6"/>
      <c r="K4" s="6"/>
      <c r="L4" s="5">
        <f t="shared" si="0"/>
        <v>3.15</v>
      </c>
      <c r="M4" s="5">
        <f t="shared" ref="M4:M18" si="5">L4*I4^2</f>
        <v>3.15</v>
      </c>
      <c r="N4" s="5">
        <f t="shared" ref="N4:N18" si="6">$D$3*I4^2</f>
        <v>0.25</v>
      </c>
      <c r="P4" s="1">
        <f>0.5+P3</f>
        <v>1</v>
      </c>
      <c r="Q4" s="6"/>
      <c r="R4" s="6"/>
      <c r="S4" s="5">
        <f t="shared" si="1"/>
        <v>2.35</v>
      </c>
      <c r="T4" s="5">
        <f t="shared" ref="T4:T18" si="7">S4*P4^2</f>
        <v>2.35</v>
      </c>
      <c r="U4" s="5">
        <f t="shared" ref="U4:U18" si="8">$D$3*P4^2</f>
        <v>0.25</v>
      </c>
    </row>
    <row r="5" spans="2:21" x14ac:dyDescent="0.25">
      <c r="B5" s="1">
        <f t="shared" ref="B5:B28" si="9">0.5+B4</f>
        <v>1.5</v>
      </c>
      <c r="C5" s="6"/>
      <c r="D5" s="6"/>
      <c r="E5" s="5">
        <f t="shared" si="2"/>
        <v>2.5500000000000003</v>
      </c>
      <c r="F5" s="5">
        <f t="shared" si="3"/>
        <v>5.7375000000000007</v>
      </c>
      <c r="G5" s="5">
        <f t="shared" si="4"/>
        <v>0.5625</v>
      </c>
      <c r="I5" s="1">
        <f t="shared" ref="I5:I29" si="10">0.5+I4</f>
        <v>1.5</v>
      </c>
      <c r="J5" s="6"/>
      <c r="K5" s="6"/>
      <c r="L5" s="5">
        <f t="shared" si="0"/>
        <v>2.0166666666666666</v>
      </c>
      <c r="M5" s="5">
        <f t="shared" si="5"/>
        <v>4.5374999999999996</v>
      </c>
      <c r="N5" s="5">
        <f t="shared" si="6"/>
        <v>0.5625</v>
      </c>
      <c r="P5" s="1">
        <f t="shared" ref="P5:P24" si="11">0.5+P4</f>
        <v>1.5</v>
      </c>
      <c r="Q5" s="6"/>
      <c r="R5" s="6"/>
      <c r="S5" s="5">
        <f t="shared" si="1"/>
        <v>1.4833333333333334</v>
      </c>
      <c r="T5" s="5">
        <f t="shared" si="7"/>
        <v>3.3375000000000004</v>
      </c>
      <c r="U5" s="5">
        <f t="shared" si="8"/>
        <v>0.5625</v>
      </c>
    </row>
    <row r="6" spans="2:21" x14ac:dyDescent="0.25">
      <c r="B6" s="1">
        <f t="shared" si="9"/>
        <v>2</v>
      </c>
      <c r="C6" s="6"/>
      <c r="D6" s="6"/>
      <c r="E6" s="5">
        <f t="shared" si="2"/>
        <v>1.85</v>
      </c>
      <c r="F6" s="5">
        <f t="shared" si="3"/>
        <v>7.4</v>
      </c>
      <c r="G6" s="5">
        <f t="shared" si="4"/>
        <v>1</v>
      </c>
      <c r="I6" s="1">
        <f t="shared" si="10"/>
        <v>2</v>
      </c>
      <c r="J6" s="6"/>
      <c r="K6" s="6"/>
      <c r="L6" s="5">
        <f t="shared" si="0"/>
        <v>1.45</v>
      </c>
      <c r="M6" s="5">
        <f t="shared" si="5"/>
        <v>5.8</v>
      </c>
      <c r="N6" s="5">
        <f t="shared" si="6"/>
        <v>1</v>
      </c>
      <c r="P6" s="1">
        <f t="shared" si="11"/>
        <v>2</v>
      </c>
      <c r="Q6" s="6"/>
      <c r="R6" s="6"/>
      <c r="S6" s="5">
        <f t="shared" si="1"/>
        <v>1.05</v>
      </c>
      <c r="T6" s="5">
        <f t="shared" si="7"/>
        <v>4.2</v>
      </c>
      <c r="U6" s="5">
        <f t="shared" si="8"/>
        <v>1</v>
      </c>
    </row>
    <row r="7" spans="2:21" x14ac:dyDescent="0.25">
      <c r="B7" s="1">
        <f t="shared" si="9"/>
        <v>2.5</v>
      </c>
      <c r="C7" s="6"/>
      <c r="D7" s="6"/>
      <c r="E7" s="5">
        <f t="shared" si="2"/>
        <v>1.4300000000000002</v>
      </c>
      <c r="F7" s="5">
        <f t="shared" si="3"/>
        <v>8.9375000000000018</v>
      </c>
      <c r="G7" s="5">
        <f t="shared" si="4"/>
        <v>1.5625</v>
      </c>
      <c r="I7" s="1">
        <f t="shared" si="10"/>
        <v>2.5</v>
      </c>
      <c r="J7" s="6"/>
      <c r="K7" s="6"/>
      <c r="L7" s="5">
        <f t="shared" si="0"/>
        <v>1.1099999999999999</v>
      </c>
      <c r="M7" s="5">
        <f t="shared" si="5"/>
        <v>6.9374999999999991</v>
      </c>
      <c r="N7" s="5">
        <f t="shared" si="6"/>
        <v>1.5625</v>
      </c>
      <c r="P7" s="1">
        <f t="shared" si="11"/>
        <v>2.5</v>
      </c>
      <c r="Q7" s="6"/>
      <c r="R7" s="6"/>
      <c r="S7" s="5">
        <f t="shared" si="1"/>
        <v>0.79</v>
      </c>
      <c r="T7" s="5">
        <f t="shared" si="7"/>
        <v>4.9375</v>
      </c>
      <c r="U7" s="5">
        <f t="shared" si="8"/>
        <v>1.5625</v>
      </c>
    </row>
    <row r="8" spans="2:21" x14ac:dyDescent="0.25">
      <c r="B8" s="1">
        <f t="shared" si="9"/>
        <v>3</v>
      </c>
      <c r="C8" s="6"/>
      <c r="D8" s="6"/>
      <c r="E8" s="5">
        <f t="shared" si="2"/>
        <v>1.1500000000000001</v>
      </c>
      <c r="F8" s="5">
        <f t="shared" si="3"/>
        <v>10.350000000000001</v>
      </c>
      <c r="G8" s="5">
        <f t="shared" si="4"/>
        <v>2.25</v>
      </c>
      <c r="I8" s="1">
        <f t="shared" si="10"/>
        <v>3</v>
      </c>
      <c r="J8" s="6"/>
      <c r="K8" s="6"/>
      <c r="L8" s="5">
        <f t="shared" si="0"/>
        <v>0.8833333333333333</v>
      </c>
      <c r="M8" s="5">
        <f t="shared" si="5"/>
        <v>7.9499999999999993</v>
      </c>
      <c r="N8" s="5">
        <f t="shared" si="6"/>
        <v>2.25</v>
      </c>
      <c r="P8" s="1">
        <f t="shared" si="11"/>
        <v>3</v>
      </c>
      <c r="Q8" s="6"/>
      <c r="R8" s="6"/>
      <c r="S8" s="5">
        <f t="shared" si="1"/>
        <v>0.6166666666666667</v>
      </c>
      <c r="T8" s="5">
        <f t="shared" si="7"/>
        <v>5.5500000000000007</v>
      </c>
      <c r="U8" s="5">
        <f t="shared" si="8"/>
        <v>2.25</v>
      </c>
    </row>
    <row r="9" spans="2:21" x14ac:dyDescent="0.25">
      <c r="B9" s="1">
        <f t="shared" si="9"/>
        <v>3.5</v>
      </c>
      <c r="C9" s="6"/>
      <c r="D9" s="6"/>
      <c r="E9" s="5">
        <f t="shared" si="2"/>
        <v>0.95</v>
      </c>
      <c r="F9" s="5">
        <f t="shared" si="3"/>
        <v>11.637499999999999</v>
      </c>
      <c r="G9" s="5">
        <f t="shared" si="4"/>
        <v>3.0625</v>
      </c>
      <c r="I9" s="1">
        <f t="shared" si="10"/>
        <v>3.5</v>
      </c>
      <c r="J9" s="6"/>
      <c r="K9" s="6"/>
      <c r="L9" s="5">
        <f t="shared" si="0"/>
        <v>0.72142857142857142</v>
      </c>
      <c r="M9" s="5">
        <f t="shared" si="5"/>
        <v>8.8375000000000004</v>
      </c>
      <c r="N9" s="5">
        <f t="shared" si="6"/>
        <v>3.0625</v>
      </c>
      <c r="P9" s="1">
        <f t="shared" si="11"/>
        <v>3.5</v>
      </c>
      <c r="Q9" s="6"/>
      <c r="R9" s="6"/>
      <c r="S9" s="5">
        <f t="shared" si="1"/>
        <v>0.49285714285714288</v>
      </c>
      <c r="T9" s="5">
        <f t="shared" si="7"/>
        <v>6.0375000000000005</v>
      </c>
      <c r="U9" s="5">
        <f t="shared" si="8"/>
        <v>3.0625</v>
      </c>
    </row>
    <row r="10" spans="2:21" x14ac:dyDescent="0.25">
      <c r="B10" s="1">
        <f t="shared" si="9"/>
        <v>4</v>
      </c>
      <c r="C10" s="6"/>
      <c r="D10" s="6"/>
      <c r="E10" s="5">
        <f t="shared" si="2"/>
        <v>0.8</v>
      </c>
      <c r="F10" s="5">
        <f t="shared" si="3"/>
        <v>12.8</v>
      </c>
      <c r="G10" s="5">
        <f t="shared" si="4"/>
        <v>4</v>
      </c>
      <c r="I10" s="1">
        <f t="shared" si="10"/>
        <v>4</v>
      </c>
      <c r="J10" s="6"/>
      <c r="K10" s="6"/>
      <c r="L10" s="5">
        <f t="shared" si="0"/>
        <v>0.6</v>
      </c>
      <c r="M10" s="5">
        <f t="shared" si="5"/>
        <v>9.6</v>
      </c>
      <c r="N10" s="5">
        <f t="shared" si="6"/>
        <v>4</v>
      </c>
      <c r="P10" s="1">
        <f t="shared" si="11"/>
        <v>4</v>
      </c>
      <c r="Q10" s="6"/>
      <c r="R10" s="6"/>
      <c r="S10" s="5">
        <f t="shared" si="1"/>
        <v>0.4</v>
      </c>
      <c r="T10" s="5">
        <f t="shared" si="7"/>
        <v>6.4</v>
      </c>
      <c r="U10" s="5">
        <f t="shared" si="8"/>
        <v>4</v>
      </c>
    </row>
    <row r="11" spans="2:21" x14ac:dyDescent="0.25">
      <c r="B11" s="1">
        <f t="shared" si="9"/>
        <v>4.5</v>
      </c>
      <c r="C11" s="6"/>
      <c r="D11" s="6"/>
      <c r="E11" s="5">
        <f t="shared" si="2"/>
        <v>0.68333333333333335</v>
      </c>
      <c r="F11" s="5">
        <f t="shared" si="3"/>
        <v>13.8375</v>
      </c>
      <c r="G11" s="5">
        <f t="shared" si="4"/>
        <v>5.0625</v>
      </c>
      <c r="I11" s="1">
        <f t="shared" si="10"/>
        <v>4.5</v>
      </c>
      <c r="J11" s="6"/>
      <c r="K11" s="6"/>
      <c r="L11" s="5">
        <f t="shared" si="0"/>
        <v>0.50555555555555554</v>
      </c>
      <c r="M11" s="5">
        <f t="shared" si="5"/>
        <v>10.237499999999999</v>
      </c>
      <c r="N11" s="5">
        <f t="shared" si="6"/>
        <v>5.0625</v>
      </c>
      <c r="P11" s="1">
        <f t="shared" si="11"/>
        <v>4.5</v>
      </c>
      <c r="Q11" s="6"/>
      <c r="R11" s="6"/>
      <c r="S11" s="5">
        <f t="shared" si="1"/>
        <v>0.32777777777777783</v>
      </c>
      <c r="T11" s="5">
        <f t="shared" si="7"/>
        <v>6.6375000000000011</v>
      </c>
      <c r="U11" s="5">
        <f t="shared" si="8"/>
        <v>5.0625</v>
      </c>
    </row>
    <row r="12" spans="2:21" x14ac:dyDescent="0.25">
      <c r="B12" s="1">
        <f t="shared" si="9"/>
        <v>5</v>
      </c>
      <c r="C12" s="6"/>
      <c r="D12" s="6"/>
      <c r="E12" s="5">
        <f t="shared" si="2"/>
        <v>0.59000000000000008</v>
      </c>
      <c r="F12" s="5">
        <f t="shared" si="3"/>
        <v>14.750000000000002</v>
      </c>
      <c r="G12" s="5">
        <f t="shared" si="4"/>
        <v>6.25</v>
      </c>
      <c r="I12" s="1">
        <f t="shared" si="10"/>
        <v>5</v>
      </c>
      <c r="J12" s="6"/>
      <c r="K12" s="6"/>
      <c r="L12" s="5">
        <f t="shared" si="0"/>
        <v>0.42999999999999994</v>
      </c>
      <c r="M12" s="5">
        <f t="shared" si="5"/>
        <v>10.749999999999998</v>
      </c>
      <c r="N12" s="5">
        <f t="shared" si="6"/>
        <v>6.25</v>
      </c>
      <c r="P12" s="1">
        <f t="shared" si="11"/>
        <v>5</v>
      </c>
      <c r="Q12" s="6"/>
      <c r="R12" s="6"/>
      <c r="S12" s="5">
        <f t="shared" si="1"/>
        <v>0.27</v>
      </c>
      <c r="T12" s="5">
        <f t="shared" si="7"/>
        <v>6.75</v>
      </c>
      <c r="U12" s="5">
        <f t="shared" si="8"/>
        <v>6.25</v>
      </c>
    </row>
    <row r="13" spans="2:21" x14ac:dyDescent="0.25">
      <c r="B13" s="1">
        <f t="shared" si="9"/>
        <v>5.5</v>
      </c>
      <c r="C13" s="6"/>
      <c r="D13" s="6"/>
      <c r="E13" s="5">
        <f t="shared" si="2"/>
        <v>0.51363636363636367</v>
      </c>
      <c r="F13" s="5">
        <f t="shared" si="3"/>
        <v>15.537500000000001</v>
      </c>
      <c r="G13" s="5">
        <f t="shared" si="4"/>
        <v>7.5625</v>
      </c>
      <c r="I13" s="1">
        <f t="shared" si="10"/>
        <v>5.5</v>
      </c>
      <c r="J13" s="6"/>
      <c r="K13" s="6"/>
      <c r="L13" s="5">
        <f t="shared" si="0"/>
        <v>0.36818181818181817</v>
      </c>
      <c r="M13" s="5">
        <f t="shared" si="5"/>
        <v>11.137499999999999</v>
      </c>
      <c r="N13" s="5">
        <f t="shared" si="6"/>
        <v>7.5625</v>
      </c>
      <c r="P13" s="1">
        <f t="shared" si="11"/>
        <v>5.5</v>
      </c>
      <c r="Q13" s="6"/>
      <c r="R13" s="6"/>
      <c r="S13" s="5">
        <f t="shared" si="1"/>
        <v>0.22272727272727272</v>
      </c>
      <c r="T13" s="5">
        <f t="shared" si="7"/>
        <v>6.7374999999999998</v>
      </c>
      <c r="U13" s="5">
        <f t="shared" si="8"/>
        <v>7.5625</v>
      </c>
    </row>
    <row r="14" spans="2:21" x14ac:dyDescent="0.25">
      <c r="B14" s="1">
        <f t="shared" si="9"/>
        <v>6</v>
      </c>
      <c r="C14" s="6"/>
      <c r="D14" s="6"/>
      <c r="E14" s="5">
        <f t="shared" si="2"/>
        <v>0.45000000000000007</v>
      </c>
      <c r="F14" s="5">
        <f t="shared" si="3"/>
        <v>16.200000000000003</v>
      </c>
      <c r="G14" s="5">
        <f t="shared" si="4"/>
        <v>9</v>
      </c>
      <c r="I14" s="1">
        <f t="shared" si="10"/>
        <v>6</v>
      </c>
      <c r="J14" s="6"/>
      <c r="K14" s="6"/>
      <c r="L14" s="5">
        <f t="shared" si="0"/>
        <v>0.31666666666666665</v>
      </c>
      <c r="M14" s="5">
        <f t="shared" si="5"/>
        <v>11.399999999999999</v>
      </c>
      <c r="N14" s="5">
        <f t="shared" si="6"/>
        <v>9</v>
      </c>
      <c r="P14" s="1">
        <f t="shared" si="11"/>
        <v>6</v>
      </c>
      <c r="Q14" s="6"/>
      <c r="R14" s="6"/>
      <c r="S14" s="5">
        <f t="shared" si="1"/>
        <v>0.18333333333333335</v>
      </c>
      <c r="T14" s="5">
        <f t="shared" si="7"/>
        <v>6.6000000000000005</v>
      </c>
      <c r="U14" s="5">
        <f t="shared" si="8"/>
        <v>9</v>
      </c>
    </row>
    <row r="15" spans="2:21" x14ac:dyDescent="0.25">
      <c r="B15" s="1">
        <f t="shared" si="9"/>
        <v>6.5</v>
      </c>
      <c r="C15" s="6"/>
      <c r="D15" s="6"/>
      <c r="E15" s="5">
        <f t="shared" si="2"/>
        <v>0.39615384615384619</v>
      </c>
      <c r="F15" s="5">
        <f t="shared" si="3"/>
        <v>16.737500000000001</v>
      </c>
      <c r="G15" s="5">
        <f t="shared" si="4"/>
        <v>10.5625</v>
      </c>
      <c r="I15" s="1">
        <f t="shared" si="10"/>
        <v>6.5</v>
      </c>
      <c r="J15" s="6"/>
      <c r="K15" s="6"/>
      <c r="L15" s="5">
        <f t="shared" si="0"/>
        <v>0.27307692307692311</v>
      </c>
      <c r="M15" s="5">
        <f t="shared" si="5"/>
        <v>11.537500000000001</v>
      </c>
      <c r="N15" s="5">
        <f t="shared" si="6"/>
        <v>10.5625</v>
      </c>
      <c r="P15" s="1">
        <f t="shared" si="11"/>
        <v>6.5</v>
      </c>
      <c r="Q15" s="6"/>
      <c r="R15" s="6"/>
      <c r="S15" s="5">
        <f t="shared" si="1"/>
        <v>0.15000000000000002</v>
      </c>
      <c r="T15" s="5">
        <f t="shared" si="7"/>
        <v>6.3375000000000012</v>
      </c>
      <c r="U15" s="5">
        <f t="shared" si="8"/>
        <v>10.5625</v>
      </c>
    </row>
    <row r="16" spans="2:21" x14ac:dyDescent="0.25">
      <c r="B16" s="1">
        <f t="shared" si="9"/>
        <v>7</v>
      </c>
      <c r="C16" s="6"/>
      <c r="D16" s="6"/>
      <c r="E16" s="5">
        <f t="shared" si="2"/>
        <v>0.35</v>
      </c>
      <c r="F16" s="5">
        <f t="shared" si="3"/>
        <v>17.149999999999999</v>
      </c>
      <c r="G16" s="5">
        <f t="shared" si="4"/>
        <v>12.25</v>
      </c>
      <c r="I16" s="1">
        <f t="shared" si="10"/>
        <v>7</v>
      </c>
      <c r="J16" s="6"/>
      <c r="K16" s="6"/>
      <c r="L16" s="5">
        <f t="shared" si="0"/>
        <v>0.23571428571428571</v>
      </c>
      <c r="M16" s="5">
        <f t="shared" si="5"/>
        <v>11.549999999999999</v>
      </c>
      <c r="N16" s="5">
        <f t="shared" si="6"/>
        <v>12.25</v>
      </c>
      <c r="P16" s="1">
        <f t="shared" si="11"/>
        <v>7</v>
      </c>
      <c r="Q16" s="6"/>
      <c r="R16" s="6"/>
      <c r="S16" s="5">
        <f t="shared" si="1"/>
        <v>0.12142857142857144</v>
      </c>
      <c r="T16" s="5">
        <f t="shared" si="7"/>
        <v>5.9500000000000011</v>
      </c>
      <c r="U16" s="5">
        <f t="shared" si="8"/>
        <v>12.25</v>
      </c>
    </row>
    <row r="17" spans="2:21" x14ac:dyDescent="0.25">
      <c r="B17" s="1">
        <f t="shared" si="9"/>
        <v>7.5</v>
      </c>
      <c r="C17" s="6"/>
      <c r="D17" s="6"/>
      <c r="E17" s="5">
        <f t="shared" si="2"/>
        <v>0.31000000000000005</v>
      </c>
      <c r="F17" s="5">
        <f t="shared" si="3"/>
        <v>17.437500000000004</v>
      </c>
      <c r="G17" s="5">
        <f t="shared" si="4"/>
        <v>14.0625</v>
      </c>
      <c r="I17" s="1">
        <f t="shared" si="10"/>
        <v>7.5</v>
      </c>
      <c r="J17" s="6"/>
      <c r="K17" s="6"/>
      <c r="L17" s="5">
        <f t="shared" si="0"/>
        <v>0.20333333333333331</v>
      </c>
      <c r="M17" s="5">
        <f t="shared" si="5"/>
        <v>11.437499999999998</v>
      </c>
      <c r="N17" s="5">
        <f t="shared" si="6"/>
        <v>14.0625</v>
      </c>
      <c r="P17" s="1">
        <f t="shared" si="11"/>
        <v>7.5</v>
      </c>
      <c r="Q17" s="6"/>
      <c r="R17" s="6"/>
      <c r="S17" s="5">
        <f t="shared" si="1"/>
        <v>9.6666666666666679E-2</v>
      </c>
      <c r="T17" s="5">
        <f t="shared" si="7"/>
        <v>5.4375000000000009</v>
      </c>
      <c r="U17" s="5">
        <f t="shared" si="8"/>
        <v>14.0625</v>
      </c>
    </row>
    <row r="18" spans="2:21" x14ac:dyDescent="0.25">
      <c r="B18" s="1">
        <f t="shared" si="9"/>
        <v>8</v>
      </c>
      <c r="C18" s="6"/>
      <c r="D18" s="6"/>
      <c r="E18" s="5">
        <f>($C$3/B18)-$D$3</f>
        <v>0.27500000000000002</v>
      </c>
      <c r="F18" s="5">
        <f>E18*B18^2</f>
        <v>17.600000000000001</v>
      </c>
      <c r="G18" s="5">
        <f t="shared" si="4"/>
        <v>16</v>
      </c>
      <c r="I18" s="1">
        <f t="shared" si="10"/>
        <v>8</v>
      </c>
      <c r="J18" s="6"/>
      <c r="K18" s="6"/>
      <c r="L18" s="5">
        <f t="shared" si="0"/>
        <v>0.17499999999999999</v>
      </c>
      <c r="M18" s="5">
        <f t="shared" si="5"/>
        <v>11.2</v>
      </c>
      <c r="N18" s="5">
        <f t="shared" si="6"/>
        <v>16</v>
      </c>
      <c r="P18" s="1">
        <f t="shared" si="11"/>
        <v>8</v>
      </c>
      <c r="Q18" s="6"/>
      <c r="R18" s="6"/>
      <c r="S18" s="5">
        <f t="shared" si="1"/>
        <v>7.5000000000000011E-2</v>
      </c>
      <c r="T18" s="5">
        <f t="shared" si="7"/>
        <v>4.8000000000000007</v>
      </c>
      <c r="U18" s="5">
        <f t="shared" si="8"/>
        <v>16</v>
      </c>
    </row>
    <row r="19" spans="2:21" x14ac:dyDescent="0.25">
      <c r="B19" s="1">
        <f t="shared" si="9"/>
        <v>8.5</v>
      </c>
      <c r="C19" s="6"/>
      <c r="D19" s="6"/>
      <c r="E19" s="5">
        <f t="shared" ref="E19:E29" si="12">($C$3/B19)-$D$3</f>
        <v>0.24411764705882355</v>
      </c>
      <c r="F19" s="5">
        <f t="shared" ref="F19:F29" si="13">E19*B19^2</f>
        <v>17.637500000000003</v>
      </c>
      <c r="G19" s="5">
        <f t="shared" ref="G19:G29" si="14">$D$3*B19^2</f>
        <v>18.0625</v>
      </c>
      <c r="I19" s="1">
        <f t="shared" si="10"/>
        <v>8.5</v>
      </c>
      <c r="J19" s="6"/>
      <c r="K19" s="6"/>
      <c r="L19" s="5">
        <f t="shared" ref="L19:L29" si="15">($J$3/I19)-$K$3</f>
        <v>0.14999999999999997</v>
      </c>
      <c r="M19" s="5">
        <f t="shared" ref="M19:M29" si="16">L19*I19^2</f>
        <v>10.837499999999997</v>
      </c>
      <c r="N19" s="5">
        <f t="shared" ref="N19:N29" si="17">$D$3*I19^2</f>
        <v>18.0625</v>
      </c>
      <c r="P19" s="1">
        <f t="shared" si="11"/>
        <v>8.5</v>
      </c>
      <c r="Q19" s="6"/>
      <c r="R19" s="6"/>
      <c r="S19" s="5">
        <f t="shared" ref="S19:S23" si="18">($Q$3/P19)-$R$3</f>
        <v>5.5882352941176494E-2</v>
      </c>
      <c r="T19" s="5">
        <f t="shared" ref="T19:T23" si="19">S19*P19^2</f>
        <v>4.0375000000000014</v>
      </c>
      <c r="U19" s="5">
        <f t="shared" ref="U19:U23" si="20">$D$3*P19^2</f>
        <v>18.0625</v>
      </c>
    </row>
    <row r="20" spans="2:21" x14ac:dyDescent="0.25">
      <c r="B20" s="1">
        <f t="shared" si="9"/>
        <v>9</v>
      </c>
      <c r="C20" s="6"/>
      <c r="D20" s="6"/>
      <c r="E20" s="5">
        <f t="shared" si="12"/>
        <v>0.21666666666666667</v>
      </c>
      <c r="F20" s="5">
        <f t="shared" si="13"/>
        <v>17.55</v>
      </c>
      <c r="G20" s="5">
        <f t="shared" si="14"/>
        <v>20.25</v>
      </c>
      <c r="I20" s="1">
        <f t="shared" si="10"/>
        <v>9</v>
      </c>
      <c r="J20" s="6"/>
      <c r="K20" s="6"/>
      <c r="L20" s="5">
        <f t="shared" si="15"/>
        <v>0.12777777777777777</v>
      </c>
      <c r="M20" s="5">
        <f t="shared" si="16"/>
        <v>10.35</v>
      </c>
      <c r="N20" s="5">
        <f t="shared" si="17"/>
        <v>20.25</v>
      </c>
      <c r="P20" s="1">
        <f t="shared" si="11"/>
        <v>9</v>
      </c>
      <c r="Q20" s="6"/>
      <c r="R20" s="6"/>
      <c r="S20" s="5">
        <f t="shared" si="18"/>
        <v>3.8888888888888917E-2</v>
      </c>
      <c r="T20" s="5">
        <f t="shared" si="19"/>
        <v>3.1500000000000021</v>
      </c>
      <c r="U20" s="5">
        <f t="shared" si="20"/>
        <v>20.25</v>
      </c>
    </row>
    <row r="21" spans="2:21" x14ac:dyDescent="0.25">
      <c r="B21" s="1">
        <f t="shared" si="9"/>
        <v>9.5</v>
      </c>
      <c r="C21" s="6"/>
      <c r="D21" s="6"/>
      <c r="E21" s="5">
        <f t="shared" si="12"/>
        <v>0.19210526315789478</v>
      </c>
      <c r="F21" s="5">
        <f t="shared" si="13"/>
        <v>17.337500000000002</v>
      </c>
      <c r="G21" s="5">
        <f t="shared" si="14"/>
        <v>22.5625</v>
      </c>
      <c r="I21" s="1">
        <f t="shared" si="10"/>
        <v>9.5</v>
      </c>
      <c r="J21" s="6"/>
      <c r="K21" s="6"/>
      <c r="L21" s="5">
        <f t="shared" si="15"/>
        <v>0.10789473684210527</v>
      </c>
      <c r="M21" s="5">
        <f t="shared" si="16"/>
        <v>9.7375000000000007</v>
      </c>
      <c r="N21" s="5">
        <f t="shared" si="17"/>
        <v>22.5625</v>
      </c>
      <c r="P21" s="1">
        <f t="shared" si="11"/>
        <v>9.5</v>
      </c>
      <c r="Q21" s="6"/>
      <c r="R21" s="6"/>
      <c r="S21" s="5">
        <f t="shared" si="18"/>
        <v>2.3684210526315808E-2</v>
      </c>
      <c r="T21" s="5">
        <f t="shared" si="19"/>
        <v>2.1375000000000015</v>
      </c>
      <c r="U21" s="5">
        <f t="shared" si="20"/>
        <v>22.5625</v>
      </c>
    </row>
    <row r="22" spans="2:21" x14ac:dyDescent="0.25">
      <c r="B22" s="1">
        <f t="shared" si="9"/>
        <v>10</v>
      </c>
      <c r="C22" s="6"/>
      <c r="D22" s="6"/>
      <c r="E22" s="5">
        <f t="shared" si="12"/>
        <v>0.17000000000000004</v>
      </c>
      <c r="F22" s="5">
        <f t="shared" si="13"/>
        <v>17.000000000000004</v>
      </c>
      <c r="G22" s="5">
        <f t="shared" si="14"/>
        <v>25</v>
      </c>
      <c r="I22" s="1">
        <f t="shared" si="10"/>
        <v>10</v>
      </c>
      <c r="J22" s="6"/>
      <c r="K22" s="6"/>
      <c r="L22" s="5">
        <f t="shared" si="15"/>
        <v>8.9999999999999969E-2</v>
      </c>
      <c r="M22" s="5">
        <f t="shared" si="16"/>
        <v>8.9999999999999964</v>
      </c>
      <c r="N22" s="5">
        <f t="shared" si="17"/>
        <v>25</v>
      </c>
      <c r="P22" s="1">
        <f t="shared" si="11"/>
        <v>10</v>
      </c>
      <c r="Q22" s="6"/>
      <c r="R22" s="6"/>
      <c r="S22" s="5">
        <f t="shared" si="18"/>
        <v>1.0000000000000009E-2</v>
      </c>
      <c r="T22" s="5">
        <f t="shared" si="19"/>
        <v>1.0000000000000009</v>
      </c>
      <c r="U22" s="5">
        <f t="shared" si="20"/>
        <v>25</v>
      </c>
    </row>
    <row r="23" spans="2:21" x14ac:dyDescent="0.25">
      <c r="B23" s="1">
        <f t="shared" si="9"/>
        <v>10.5</v>
      </c>
      <c r="C23" s="6"/>
      <c r="D23" s="6"/>
      <c r="E23" s="5">
        <f t="shared" si="12"/>
        <v>0.15000000000000002</v>
      </c>
      <c r="F23" s="5">
        <f t="shared" si="13"/>
        <v>16.537500000000001</v>
      </c>
      <c r="G23" s="5">
        <f t="shared" si="14"/>
        <v>27.5625</v>
      </c>
      <c r="I23" s="1">
        <f t="shared" si="10"/>
        <v>10.5</v>
      </c>
      <c r="J23" s="6"/>
      <c r="K23" s="6"/>
      <c r="L23" s="5">
        <f t="shared" si="15"/>
        <v>7.3809523809523825E-2</v>
      </c>
      <c r="M23" s="5">
        <f t="shared" si="16"/>
        <v>8.1375000000000011</v>
      </c>
      <c r="N23" s="5">
        <f t="shared" si="17"/>
        <v>27.5625</v>
      </c>
      <c r="P23" s="1">
        <v>10.4</v>
      </c>
      <c r="Q23" s="6"/>
      <c r="R23" s="6"/>
      <c r="S23" s="5">
        <f t="shared" si="18"/>
        <v>0</v>
      </c>
      <c r="T23" s="5">
        <f t="shared" si="19"/>
        <v>0</v>
      </c>
      <c r="U23" s="5">
        <f t="shared" si="20"/>
        <v>27.040000000000003</v>
      </c>
    </row>
    <row r="24" spans="2:21" x14ac:dyDescent="0.25">
      <c r="B24" s="1">
        <f t="shared" si="9"/>
        <v>11</v>
      </c>
      <c r="C24" s="6"/>
      <c r="D24" s="6"/>
      <c r="E24" s="5">
        <f t="shared" si="12"/>
        <v>0.13181818181818183</v>
      </c>
      <c r="F24" s="5">
        <f t="shared" si="13"/>
        <v>15.950000000000003</v>
      </c>
      <c r="G24" s="5">
        <f t="shared" si="14"/>
        <v>30.25</v>
      </c>
      <c r="I24" s="1">
        <f t="shared" si="10"/>
        <v>11</v>
      </c>
      <c r="J24" s="6"/>
      <c r="K24" s="6"/>
      <c r="L24" s="5">
        <f t="shared" si="15"/>
        <v>5.9090909090909083E-2</v>
      </c>
      <c r="M24" s="5">
        <f t="shared" si="16"/>
        <v>7.1499999999999986</v>
      </c>
      <c r="N24" s="5">
        <f t="shared" si="17"/>
        <v>30.25</v>
      </c>
      <c r="Q24" s="7"/>
      <c r="R24" s="7"/>
    </row>
    <row r="25" spans="2:21" x14ac:dyDescent="0.25">
      <c r="B25" s="1">
        <f t="shared" si="9"/>
        <v>11.5</v>
      </c>
      <c r="C25" s="6"/>
      <c r="D25" s="6"/>
      <c r="E25" s="5">
        <f t="shared" si="12"/>
        <v>0.11521739130434783</v>
      </c>
      <c r="F25" s="5">
        <f t="shared" si="13"/>
        <v>15.237500000000001</v>
      </c>
      <c r="G25" s="5">
        <f t="shared" si="14"/>
        <v>33.0625</v>
      </c>
      <c r="I25" s="1">
        <f t="shared" si="10"/>
        <v>11.5</v>
      </c>
      <c r="J25" s="6"/>
      <c r="K25" s="6"/>
      <c r="L25" s="5">
        <f t="shared" si="15"/>
        <v>4.5652173913043492E-2</v>
      </c>
      <c r="M25" s="5">
        <f t="shared" si="16"/>
        <v>6.0375000000000014</v>
      </c>
      <c r="N25" s="5">
        <f t="shared" si="17"/>
        <v>33.0625</v>
      </c>
      <c r="Q25" s="7"/>
      <c r="R25" s="7"/>
    </row>
    <row r="26" spans="2:21" x14ac:dyDescent="0.25">
      <c r="B26" s="1">
        <f t="shared" si="9"/>
        <v>12</v>
      </c>
      <c r="C26" s="6"/>
      <c r="D26" s="6"/>
      <c r="E26" s="5">
        <f t="shared" si="12"/>
        <v>0.10000000000000003</v>
      </c>
      <c r="F26" s="5">
        <f t="shared" si="13"/>
        <v>14.400000000000006</v>
      </c>
      <c r="G26" s="5">
        <f t="shared" si="14"/>
        <v>36</v>
      </c>
      <c r="I26" s="1">
        <f t="shared" si="10"/>
        <v>12</v>
      </c>
      <c r="J26" s="6"/>
      <c r="K26" s="6"/>
      <c r="L26" s="5">
        <f t="shared" si="15"/>
        <v>3.3333333333333326E-2</v>
      </c>
      <c r="M26" s="5">
        <f t="shared" si="16"/>
        <v>4.7999999999999989</v>
      </c>
      <c r="N26" s="5">
        <f t="shared" si="17"/>
        <v>36</v>
      </c>
      <c r="Q26" s="7"/>
      <c r="R26" s="7"/>
    </row>
    <row r="27" spans="2:21" x14ac:dyDescent="0.25">
      <c r="B27" s="1">
        <f t="shared" si="9"/>
        <v>12.5</v>
      </c>
      <c r="C27" s="6"/>
      <c r="D27" s="6"/>
      <c r="E27" s="5">
        <f t="shared" si="12"/>
        <v>8.6000000000000021E-2</v>
      </c>
      <c r="F27" s="5">
        <f t="shared" si="13"/>
        <v>13.437500000000004</v>
      </c>
      <c r="G27" s="5">
        <f t="shared" si="14"/>
        <v>39.0625</v>
      </c>
      <c r="I27" s="1">
        <f t="shared" si="10"/>
        <v>12.5</v>
      </c>
      <c r="J27" s="6"/>
      <c r="K27" s="6"/>
      <c r="L27" s="5">
        <f t="shared" si="15"/>
        <v>2.200000000000002E-2</v>
      </c>
      <c r="M27" s="5">
        <f t="shared" si="16"/>
        <v>3.4375000000000031</v>
      </c>
      <c r="N27" s="5">
        <f t="shared" si="17"/>
        <v>39.0625</v>
      </c>
      <c r="Q27" s="7"/>
      <c r="R27" s="7"/>
    </row>
    <row r="28" spans="2:21" x14ac:dyDescent="0.25">
      <c r="B28" s="1">
        <f t="shared" si="9"/>
        <v>13</v>
      </c>
      <c r="C28" s="6"/>
      <c r="D28" s="6"/>
      <c r="E28" s="5">
        <f t="shared" si="12"/>
        <v>7.3076923076923095E-2</v>
      </c>
      <c r="F28" s="5">
        <f t="shared" si="13"/>
        <v>12.350000000000003</v>
      </c>
      <c r="G28" s="5">
        <f t="shared" si="14"/>
        <v>42.25</v>
      </c>
      <c r="I28" s="1">
        <f t="shared" si="10"/>
        <v>13</v>
      </c>
      <c r="J28" s="6"/>
      <c r="K28" s="6"/>
      <c r="L28" s="5">
        <f t="shared" si="15"/>
        <v>1.1538461538461553E-2</v>
      </c>
      <c r="M28" s="5">
        <f t="shared" si="16"/>
        <v>1.9500000000000024</v>
      </c>
      <c r="N28" s="5">
        <f t="shared" si="17"/>
        <v>42.25</v>
      </c>
      <c r="Q28" s="7"/>
      <c r="R28" s="7"/>
    </row>
    <row r="29" spans="2:21" x14ac:dyDescent="0.25">
      <c r="B29" s="1">
        <v>13.2</v>
      </c>
      <c r="C29" s="6"/>
      <c r="D29" s="6"/>
      <c r="E29" s="5">
        <f t="shared" si="12"/>
        <v>6.8181818181818232E-2</v>
      </c>
      <c r="F29" s="5">
        <f t="shared" si="13"/>
        <v>11.880000000000008</v>
      </c>
      <c r="G29" s="5">
        <f t="shared" si="14"/>
        <v>43.559999999999995</v>
      </c>
      <c r="I29" s="1">
        <v>13.2</v>
      </c>
      <c r="J29" s="6"/>
      <c r="K29" s="6"/>
      <c r="L29" s="5">
        <f>($J$3/I29)-$K$3</f>
        <v>7.575757575757569E-3</v>
      </c>
      <c r="M29" s="5">
        <f t="shared" si="16"/>
        <v>1.3199999999999987</v>
      </c>
      <c r="N29" s="5">
        <f t="shared" si="17"/>
        <v>43.559999999999995</v>
      </c>
      <c r="Q29" s="7"/>
      <c r="R29" s="7"/>
    </row>
  </sheetData>
  <mergeCells count="6">
    <mergeCell ref="C3:C29"/>
    <mergeCell ref="D3:D29"/>
    <mergeCell ref="J3:J29"/>
    <mergeCell ref="K3:K29"/>
    <mergeCell ref="R3:R23"/>
    <mergeCell ref="Q3:Q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Costa</dc:creator>
  <cp:lastModifiedBy>Bernat Costa</cp:lastModifiedBy>
  <dcterms:created xsi:type="dcterms:W3CDTF">2024-09-17T09:42:00Z</dcterms:created>
  <dcterms:modified xsi:type="dcterms:W3CDTF">2024-09-26T12:39:31Z</dcterms:modified>
</cp:coreProperties>
</file>