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ython\unir\Analisis Maestria\clase 15\"/>
    </mc:Choice>
  </mc:AlternateContent>
  <xr:revisionPtr revIDLastSave="0" documentId="13_ncr:1_{9A7A83C4-0BA3-49DF-8506-DDACF83155CB}" xr6:coauthVersionLast="47" xr6:coauthVersionMax="47" xr10:uidLastSave="{00000000-0000-0000-0000-000000000000}"/>
  <bookViews>
    <workbookView xWindow="-98" yWindow="-98" windowWidth="21795" windowHeight="12975" xr2:uid="{6872532B-ADD5-4543-A912-2FD5D3D74B9B}"/>
  </bookViews>
  <sheets>
    <sheet name="Hoja1" sheetId="1" r:id="rId1"/>
  </sheets>
  <definedNames>
    <definedName name="solver_adj" localSheetId="0" hidden="1">Hoja1!$H$16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Hoja1!$H$17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1" i="1"/>
  <c r="M7" i="1"/>
  <c r="M3" i="1"/>
  <c r="M4" i="1"/>
  <c r="M5" i="1"/>
  <c r="M6" i="1"/>
  <c r="M2" i="1"/>
  <c r="H11" i="1"/>
  <c r="H10" i="1"/>
  <c r="J9" i="1"/>
  <c r="I9" i="1"/>
  <c r="L7" i="1"/>
  <c r="L3" i="1"/>
  <c r="L4" i="1"/>
  <c r="L5" i="1"/>
  <c r="L6" i="1"/>
  <c r="L2" i="1"/>
  <c r="K7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C9" i="1"/>
  <c r="D9" i="1"/>
  <c r="B9" i="1"/>
  <c r="H2" i="1" s="1"/>
  <c r="C8" i="1"/>
  <c r="D8" i="1"/>
  <c r="B8" i="1"/>
</calcChain>
</file>

<file path=xl/sharedStrings.xml><?xml version="1.0" encoding="utf-8"?>
<sst xmlns="http://schemas.openxmlformats.org/spreadsheetml/2006/main" count="53" uniqueCount="28">
  <si>
    <t>Individuo</t>
  </si>
  <si>
    <t>Edad</t>
  </si>
  <si>
    <t>Peso</t>
  </si>
  <si>
    <t>Presión</t>
  </si>
  <si>
    <t>A</t>
  </si>
  <si>
    <t>B</t>
  </si>
  <si>
    <t>C</t>
  </si>
  <si>
    <t>D</t>
  </si>
  <si>
    <t>E</t>
  </si>
  <si>
    <t>media</t>
  </si>
  <si>
    <t>desvio</t>
  </si>
  <si>
    <t>Presion</t>
  </si>
  <si>
    <t>Zedad*Zpeso</t>
  </si>
  <si>
    <t>Zedad*Zpresion</t>
  </si>
  <si>
    <t>Zpeso*Zpresion</t>
  </si>
  <si>
    <t>MC</t>
  </si>
  <si>
    <t>PC1</t>
  </si>
  <si>
    <t>PC2</t>
  </si>
  <si>
    <t>PC3</t>
  </si>
  <si>
    <t>-0.5896543</t>
  </si>
  <si>
    <t>0.3981416</t>
  </si>
  <si>
    <t>0.70270272</t>
  </si>
  <si>
    <t>-0.5509214</t>
  </si>
  <si>
    <t>-0.8344908</t>
  </si>
  <si>
    <t>0.01051991</t>
  </si>
  <si>
    <t>-0.5905874</t>
  </si>
  <si>
    <t>0.3809309</t>
  </si>
  <si>
    <t>-0.7114058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</si>
</sst>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5"/>
      <color theme="1"/>
      <name val="Consolas"/>
      <family val="3"/>
    </font>
    <font>
      <sz val="5"/>
      <color rgb="FF616161"/>
      <name val="Consolas"/>
      <family val="3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2" borderId="1" xfId="0" applyFill="1" applyBorder="1"/>
    <xf numFmtId="0" fontId="3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471488</xdr:colOff>
      <xdr:row>0</xdr:row>
      <xdr:rowOff>85725</xdr:rowOff>
    </xdr:from>
    <xdr:to>
      <xdr:col>5</xdr:col>
      <xdr:colOff>538163</xdr:colOff>
      <xdr:row>2</xdr:row>
      <xdr:rowOff>11370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9F008C-F601-985B-838A-0059A6C4A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9488" y="85725"/>
          <a:ext cx="828675" cy="468570"/>
        </a:xfrm>
        <a:prstGeom prst="rect">
          <a:avLst/>
        </a:prstGeom>
      </xdr:spPr>
    </xdr:pic>
    <xdr:clientData/>
  </xdr:twoCellAnchor>
  <xdr:twoCellAnchor editAs="oneCell">
    <xdr:from>
      <xdr:col>13</xdr:col>
      <xdr:colOff>423862</xdr:colOff>
      <xdr:row>2</xdr:row>
      <xdr:rowOff>166687</xdr:rowOff>
    </xdr:from>
    <xdr:to>
      <xdr:col>15</xdr:col>
      <xdr:colOff>257175</xdr:colOff>
      <xdr:row>5</xdr:row>
      <xdr:rowOff>156992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9407E4-240E-6051-B4C4-204E2EC5F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1412" y="709612"/>
          <a:ext cx="1357313" cy="533230"/>
        </a:xfrm>
        <a:prstGeom prst="rect">
          <a:avLst/>
        </a:prstGeom>
      </xdr:spPr>
    </xdr:pic>
    <xdr:clientData/>
  </xdr:twoCellAnchor>
  <xdr:twoCellAnchor editAs="oneCell">
    <xdr:from>
      <xdr:col>13</xdr:col>
      <xdr:colOff>347662</xdr:colOff>
      <xdr:row>0</xdr:row>
      <xdr:rowOff>47625</xdr:rowOff>
    </xdr:from>
    <xdr:to>
      <xdr:col>15</xdr:col>
      <xdr:colOff>311945</xdr:colOff>
      <xdr:row>2</xdr:row>
      <xdr:rowOff>100013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F5C4F5-9847-CED3-BE8F-0ADD62EE9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5212" y="47625"/>
          <a:ext cx="1488283" cy="59531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</xdr:row>
      <xdr:rowOff>0</xdr:rowOff>
    </xdr:from>
    <xdr:to>
      <xdr:col>1</xdr:col>
      <xdr:colOff>641351</xdr:colOff>
      <xdr:row>14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778E20-4430-0376-AFC0-CB82E7459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2352675"/>
          <a:ext cx="140335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100013</xdr:rowOff>
    </xdr:from>
    <xdr:to>
      <xdr:col>6</xdr:col>
      <xdr:colOff>12018</xdr:colOff>
      <xdr:row>23</xdr:row>
      <xdr:rowOff>85725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A2D3AEC-98CF-44D7-F33F-7148B10F5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14638"/>
          <a:ext cx="4584018" cy="1700212"/>
        </a:xfrm>
        <a:prstGeom prst="rect">
          <a:avLst/>
        </a:prstGeom>
      </xdr:spPr>
    </xdr:pic>
    <xdr:clientData/>
  </xdr:twoCellAnchor>
  <xdr:twoCellAnchor editAs="oneCell">
    <xdr:from>
      <xdr:col>0</xdr:col>
      <xdr:colOff>33338</xdr:colOff>
      <xdr:row>24</xdr:row>
      <xdr:rowOff>38100</xdr:rowOff>
    </xdr:from>
    <xdr:to>
      <xdr:col>5</xdr:col>
      <xdr:colOff>700088</xdr:colOff>
      <xdr:row>30</xdr:row>
      <xdr:rowOff>31916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7642817-47DB-0F94-5FEC-18A7E1115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8" y="4562475"/>
          <a:ext cx="4476750" cy="1122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5</xdr:col>
      <xdr:colOff>557213</xdr:colOff>
      <xdr:row>36</xdr:row>
      <xdr:rowOff>162052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3983484-9941-2141-EBD9-EFAD32E8D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791200"/>
          <a:ext cx="4367213" cy="10669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14287</xdr:rowOff>
    </xdr:from>
    <xdr:to>
      <xdr:col>7</xdr:col>
      <xdr:colOff>72245</xdr:colOff>
      <xdr:row>60</xdr:row>
      <xdr:rowOff>104775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48FE449-395A-8BCA-5E06-964B84AB6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891337"/>
          <a:ext cx="5406245" cy="4252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1112-C186-4331-9226-16798E1C9F2F}">
  <dimension ref="A1:M29"/>
  <sheetViews>
    <sheetView tabSelected="1" topLeftCell="A23" zoomScale="120" zoomScaleNormal="120" workbookViewId="0">
      <selection activeCell="L12" sqref="L12"/>
    </sheetView>
  </sheetViews>
  <sheetFormatPr baseColWidth="10" defaultRowHeight="14.25" x14ac:dyDescent="0.45"/>
  <cols>
    <col min="8" max="10" width="11.86328125" bestFit="1" customWidth="1"/>
    <col min="11" max="11" width="13.59765625" customWidth="1"/>
    <col min="12" max="12" width="13.33203125" customWidth="1"/>
    <col min="13" max="13" width="15.06640625" customWidth="1"/>
  </cols>
  <sheetData>
    <row r="1" spans="1:13" ht="28.5" x14ac:dyDescent="0.45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12</v>
      </c>
      <c r="L1" s="1" t="s">
        <v>13</v>
      </c>
      <c r="M1" s="1" t="s">
        <v>14</v>
      </c>
    </row>
    <row r="2" spans="1:13" x14ac:dyDescent="0.45">
      <c r="A2" s="2" t="s">
        <v>4</v>
      </c>
      <c r="B2" s="2">
        <v>45</v>
      </c>
      <c r="C2" s="2">
        <v>70</v>
      </c>
      <c r="D2" s="2">
        <v>130</v>
      </c>
      <c r="G2" s="2" t="s">
        <v>4</v>
      </c>
      <c r="H2" s="2">
        <f>(B2-$B$8)/$B$9</f>
        <v>-0.25628820907837413</v>
      </c>
      <c r="I2" s="2">
        <f>(C2-$C$8)/$C$9</f>
        <v>-8.9008624364538158E-2</v>
      </c>
      <c r="J2" s="2">
        <f>(D2-$D$8)/$D$9</f>
        <v>-0.27854300726557779</v>
      </c>
      <c r="K2">
        <f>H2*I2</f>
        <v>2.2811860930917222E-2</v>
      </c>
      <c r="L2">
        <f>H2*J2</f>
        <v>7.138728848339948E-2</v>
      </c>
      <c r="M2">
        <f>J2*I2</f>
        <v>2.4792729903070635E-2</v>
      </c>
    </row>
    <row r="3" spans="1:13" x14ac:dyDescent="0.45">
      <c r="A3" s="2" t="s">
        <v>5</v>
      </c>
      <c r="B3" s="2">
        <v>50</v>
      </c>
      <c r="C3" s="2">
        <v>80</v>
      </c>
      <c r="D3" s="2">
        <v>140</v>
      </c>
      <c r="G3" s="2" t="s">
        <v>5</v>
      </c>
      <c r="H3" s="2">
        <f t="shared" ref="H3:H6" si="0">(B3-$B$8)/$B$9</f>
        <v>0.65902682334439144</v>
      </c>
      <c r="I3" s="2">
        <f t="shared" ref="I3:I6" si="1">(C3-$C$8)/$C$9</f>
        <v>1.3944684483777787</v>
      </c>
      <c r="J3" s="2">
        <f t="shared" ref="J3:J6" si="2">(D3-$D$8)/$D$9</f>
        <v>0.64993368361968151</v>
      </c>
      <c r="K3">
        <f t="shared" ref="K3:K6" si="3">H3*I3</f>
        <v>0.91899211178839002</v>
      </c>
      <c r="L3">
        <f t="shared" ref="L3:L6" si="4">H3*J3</f>
        <v>0.42832373090039744</v>
      </c>
      <c r="M3">
        <f t="shared" ref="M3:M6" si="5">J3*I3</f>
        <v>0.90631201534559147</v>
      </c>
    </row>
    <row r="4" spans="1:13" x14ac:dyDescent="0.45">
      <c r="A4" s="2" t="s">
        <v>6</v>
      </c>
      <c r="B4" s="2">
        <v>40</v>
      </c>
      <c r="C4" s="2">
        <v>60</v>
      </c>
      <c r="D4" s="2">
        <v>120</v>
      </c>
      <c r="G4" s="2" t="s">
        <v>6</v>
      </c>
      <c r="H4" s="2">
        <f t="shared" si="0"/>
        <v>-1.1716032415011397</v>
      </c>
      <c r="I4" s="2">
        <f t="shared" si="1"/>
        <v>-1.572485697106855</v>
      </c>
      <c r="J4" s="2">
        <f t="shared" si="2"/>
        <v>-1.2070196981508372</v>
      </c>
      <c r="K4">
        <f t="shared" si="3"/>
        <v>1.8423293399445706</v>
      </c>
      <c r="L4">
        <f t="shared" si="4"/>
        <v>1.4141481909092481</v>
      </c>
      <c r="M4">
        <f t="shared" si="5"/>
        <v>1.898021211468425</v>
      </c>
    </row>
    <row r="5" spans="1:13" x14ac:dyDescent="0.45">
      <c r="A5" s="2" t="s">
        <v>7</v>
      </c>
      <c r="B5" s="2">
        <v>55</v>
      </c>
      <c r="C5" s="2">
        <v>75</v>
      </c>
      <c r="D5" s="2">
        <v>150</v>
      </c>
      <c r="G5" s="2" t="s">
        <v>7</v>
      </c>
      <c r="H5" s="2">
        <f t="shared" si="0"/>
        <v>1.5743418557671571</v>
      </c>
      <c r="I5" s="2">
        <f t="shared" si="1"/>
        <v>0.65272991200662023</v>
      </c>
      <c r="J5" s="2">
        <f t="shared" si="2"/>
        <v>1.5784103745049409</v>
      </c>
      <c r="K5">
        <f t="shared" si="3"/>
        <v>1.0276200209832356</v>
      </c>
      <c r="L5">
        <f t="shared" si="4"/>
        <v>2.4849575181602424</v>
      </c>
      <c r="M5">
        <f t="shared" si="5"/>
        <v>1.0302756648609466</v>
      </c>
    </row>
    <row r="6" spans="1:13" x14ac:dyDescent="0.45">
      <c r="A6" s="2" t="s">
        <v>8</v>
      </c>
      <c r="B6" s="2">
        <v>42</v>
      </c>
      <c r="C6" s="2">
        <v>68</v>
      </c>
      <c r="D6" s="2">
        <v>125</v>
      </c>
      <c r="G6" s="2" t="s">
        <v>8</v>
      </c>
      <c r="H6" s="2">
        <f t="shared" si="0"/>
        <v>-0.80547722853203341</v>
      </c>
      <c r="I6" s="2">
        <f t="shared" si="1"/>
        <v>-0.38570403891300153</v>
      </c>
      <c r="J6" s="2">
        <f t="shared" si="2"/>
        <v>-0.74278135270820744</v>
      </c>
      <c r="K6">
        <f t="shared" si="3"/>
        <v>0.31067582029725604</v>
      </c>
      <c r="L6">
        <f t="shared" si="4"/>
        <v>0.59829346538468176</v>
      </c>
      <c r="M6">
        <f t="shared" si="5"/>
        <v>0.28649376776881835</v>
      </c>
    </row>
    <row r="7" spans="1:13" x14ac:dyDescent="0.45">
      <c r="K7" s="3">
        <f>SUM(K2:K6)</f>
        <v>4.1224291539443687</v>
      </c>
      <c r="L7" s="3">
        <f>SUM(L2:L6)</f>
        <v>4.9971101938379689</v>
      </c>
      <c r="M7" s="3">
        <f>SUM(M2:M6)</f>
        <v>4.145895389346852</v>
      </c>
    </row>
    <row r="8" spans="1:13" x14ac:dyDescent="0.45">
      <c r="A8" s="2" t="s">
        <v>9</v>
      </c>
      <c r="B8">
        <f>AVERAGE(B2:B6)</f>
        <v>46.4</v>
      </c>
      <c r="C8">
        <f t="shared" ref="C8:D8" si="6">AVERAGE(C2:C6)</f>
        <v>70.599999999999994</v>
      </c>
      <c r="D8">
        <f t="shared" si="6"/>
        <v>133</v>
      </c>
      <c r="F8" s="4" t="s">
        <v>15</v>
      </c>
      <c r="G8" s="5"/>
      <c r="H8" s="6" t="s">
        <v>1</v>
      </c>
      <c r="I8" s="6" t="s">
        <v>2</v>
      </c>
      <c r="J8" s="6" t="s">
        <v>3</v>
      </c>
    </row>
    <row r="9" spans="1:13" x14ac:dyDescent="0.45">
      <c r="A9" s="2" t="s">
        <v>10</v>
      </c>
      <c r="B9">
        <f>_xlfn.STDEV.P(B2:B6)</f>
        <v>5.4626001134990654</v>
      </c>
      <c r="C9">
        <f t="shared" ref="C9:D9" si="7">_xlfn.STDEV.P(C2:C6)</f>
        <v>6.7409198185410864</v>
      </c>
      <c r="D9">
        <f t="shared" si="7"/>
        <v>10.770329614269007</v>
      </c>
      <c r="F9" s="5"/>
      <c r="G9" s="6" t="s">
        <v>1</v>
      </c>
      <c r="H9" s="7">
        <v>1</v>
      </c>
      <c r="I9" s="7">
        <f>$K$7/5</f>
        <v>0.82448583078887372</v>
      </c>
      <c r="J9" s="7">
        <f>$L$7/5</f>
        <v>0.99942203876759383</v>
      </c>
    </row>
    <row r="10" spans="1:13" x14ac:dyDescent="0.45">
      <c r="F10" s="5"/>
      <c r="G10" s="6" t="s">
        <v>2</v>
      </c>
      <c r="H10" s="7">
        <f>$K$7/5</f>
        <v>0.82448583078887372</v>
      </c>
      <c r="I10" s="7">
        <v>1</v>
      </c>
      <c r="J10" s="7">
        <f>$M$7/5</f>
        <v>0.8291790778693704</v>
      </c>
    </row>
    <row r="11" spans="1:13" x14ac:dyDescent="0.45">
      <c r="F11" s="5"/>
      <c r="G11" s="6" t="s">
        <v>11</v>
      </c>
      <c r="H11" s="7">
        <f>$L$7/5</f>
        <v>0.99942203876759383</v>
      </c>
      <c r="I11" s="7">
        <f>$M$7/5</f>
        <v>0.8291790778693704</v>
      </c>
      <c r="J11" s="7">
        <v>1</v>
      </c>
    </row>
    <row r="15" spans="1:13" ht="15.4" x14ac:dyDescent="0.45">
      <c r="I15" s="8" t="s">
        <v>16</v>
      </c>
      <c r="J15" s="8" t="s">
        <v>17</v>
      </c>
      <c r="K15" s="8" t="s">
        <v>18</v>
      </c>
    </row>
    <row r="16" spans="1:13" ht="15.4" x14ac:dyDescent="0.45">
      <c r="H16" s="8" t="s">
        <v>1</v>
      </c>
      <c r="I16" s="9" t="s">
        <v>19</v>
      </c>
      <c r="J16" s="9" t="s">
        <v>20</v>
      </c>
      <c r="K16" s="9" t="s">
        <v>21</v>
      </c>
    </row>
    <row r="17" spans="8:11" ht="15.4" x14ac:dyDescent="0.45">
      <c r="H17" s="8" t="s">
        <v>2</v>
      </c>
      <c r="I17" s="9" t="s">
        <v>22</v>
      </c>
      <c r="J17" s="9" t="s">
        <v>23</v>
      </c>
      <c r="K17" s="9" t="s">
        <v>24</v>
      </c>
    </row>
    <row r="18" spans="8:11" ht="15.4" x14ac:dyDescent="0.45">
      <c r="H18" s="8" t="s">
        <v>11</v>
      </c>
      <c r="I18" s="9" t="s">
        <v>25</v>
      </c>
      <c r="J18" s="9" t="s">
        <v>26</v>
      </c>
      <c r="K18" s="9" t="s">
        <v>27</v>
      </c>
    </row>
    <row r="22" spans="8:11" ht="15.4" x14ac:dyDescent="0.45">
      <c r="I22" s="8" t="s">
        <v>16</v>
      </c>
      <c r="J22" s="8" t="s">
        <v>17</v>
      </c>
      <c r="K22" s="8" t="s">
        <v>18</v>
      </c>
    </row>
    <row r="23" spans="8:11" ht="15.4" x14ac:dyDescent="0.45">
      <c r="H23" s="8" t="s">
        <v>4</v>
      </c>
      <c r="I23" s="12">
        <v>0.36470000000000002</v>
      </c>
      <c r="J23" s="12">
        <v>-0.13389999999999999</v>
      </c>
      <c r="K23" s="12">
        <v>-1.7100000000000001E-2</v>
      </c>
    </row>
    <row r="24" spans="8:11" ht="15.4" x14ac:dyDescent="0.45">
      <c r="H24" s="8" t="s">
        <v>5</v>
      </c>
      <c r="I24" s="12">
        <v>-1.5407</v>
      </c>
      <c r="J24" s="12">
        <v>-0.65369999999999995</v>
      </c>
      <c r="K24" s="12">
        <v>-1.54E-2</v>
      </c>
    </row>
    <row r="25" spans="8:11" ht="15.4" x14ac:dyDescent="0.45">
      <c r="H25" s="8" t="s">
        <v>6</v>
      </c>
      <c r="I25" s="12">
        <v>2.27</v>
      </c>
      <c r="J25" s="12">
        <v>0.38600000000000001</v>
      </c>
      <c r="K25" s="12">
        <v>-1.89E-2</v>
      </c>
    </row>
    <row r="26" spans="8:11" ht="15.4" x14ac:dyDescent="0.45">
      <c r="H26" s="8" t="s">
        <v>7</v>
      </c>
      <c r="I26" s="12">
        <v>-2.2201</v>
      </c>
      <c r="J26" s="12">
        <v>0.68340000000000001</v>
      </c>
      <c r="K26" s="12">
        <v>9.7000000000000003E-3</v>
      </c>
    </row>
    <row r="27" spans="8:11" ht="15.4" x14ac:dyDescent="0.45">
      <c r="H27" s="8" t="s">
        <v>8</v>
      </c>
      <c r="I27" s="12">
        <v>1.1261000000000001</v>
      </c>
      <c r="J27" s="12">
        <v>-0.28179999999999999</v>
      </c>
      <c r="K27" s="12">
        <v>4.1599999999999998E-2</v>
      </c>
    </row>
    <row r="28" spans="8:11" x14ac:dyDescent="0.45">
      <c r="H28" s="10"/>
    </row>
    <row r="29" spans="8:11" x14ac:dyDescent="0.45">
      <c r="H29" s="11"/>
      <c r="I29" s="13"/>
      <c r="J29" s="13"/>
      <c r="K29" s="13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 Gustavo Fontana</dc:creator>
  <cp:lastModifiedBy>Ing Gustavo Fontana</cp:lastModifiedBy>
  <dcterms:created xsi:type="dcterms:W3CDTF">2025-06-24T07:43:32Z</dcterms:created>
  <dcterms:modified xsi:type="dcterms:W3CDTF">2025-06-24T19:32:38Z</dcterms:modified>
</cp:coreProperties>
</file>