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12700" yWindow="1860" windowWidth="27280" windowHeight="15500" tabRatio="500"/>
  </bookViews>
  <sheets>
    <sheet name="S1_Project Timeline" sheetId="38" r:id="rId1"/>
    <sheet name="S2_Attrition" sheetId="40" r:id="rId2"/>
    <sheet name="S3_Balance_IndividualMeans1" sheetId="39" r:id="rId3"/>
    <sheet name="S2_Balance_IndividualMeans1 (2)" sheetId="45" state="hidden" r:id="rId4"/>
    <sheet name="S4_Passport" sheetId="21" r:id="rId5"/>
    <sheet name="S5_S6_Position_Country" sheetId="54" r:id="rId6"/>
    <sheet name="S7_MigrationOutcomes" sheetId="55" r:id="rId7"/>
    <sheet name="S8_WHYNOT_reg" sheetId="56" r:id="rId8"/>
    <sheet name="S9_FUP2013" sheetId="32" r:id="rId9"/>
    <sheet name="S10_OverseasOutcome_15t" sheetId="47" r:id="rId10"/>
    <sheet name="S11_OverseasOutcome_15tINT" sheetId="53" r:id="rId11"/>
    <sheet name="S12_OverseasOutcome4145" sheetId="44" r:id="rId12"/>
    <sheet name="S13_OverseasOutcome4145INT" sheetId="52" r:id="rId13"/>
  </sheets>
  <definedNames>
    <definedName name="_xlnm.Print_Area" localSheetId="9">S10_OverseasOutcome_15t!#REF!</definedName>
    <definedName name="_xlnm.Print_Area" localSheetId="10">S12_OverseasOutcome4145!#REF!</definedName>
    <definedName name="_xlnm.Print_Area" localSheetId="11">S11_OverseasOutcome_15tINT!#REF!</definedName>
    <definedName name="_xlnm.Print_Area" localSheetId="12">S13_OverseasOutcome4145INT!#REF!</definedName>
    <definedName name="_xlnm.Print_Area" localSheetId="1">S2_Attrition!#REF!</definedName>
    <definedName name="_xlnm.Print_Area" localSheetId="3">'S2_Balance_IndividualMeans1 (2)'!#REF!</definedName>
    <definedName name="_xlnm.Print_Area" localSheetId="2">S3_Balance_IndividualMeans1!#REF!</definedName>
    <definedName name="_xlnm.Print_Area" localSheetId="4">S4_Passport!$A$2:$B$39</definedName>
    <definedName name="_xlnm.Print_Area" localSheetId="8">#REF!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22" i="56" l="1"/>
  <c r="I22" i="56"/>
  <c r="G22" i="56"/>
  <c r="E22" i="56"/>
  <c r="C22" i="56"/>
  <c r="L21" i="56"/>
  <c r="J21" i="56"/>
  <c r="H21" i="56"/>
  <c r="F21" i="56"/>
  <c r="D21" i="56"/>
  <c r="L20" i="56"/>
  <c r="J20" i="56"/>
  <c r="H20" i="56"/>
  <c r="F20" i="56"/>
  <c r="D20" i="56"/>
  <c r="L19" i="56"/>
  <c r="J19" i="56"/>
  <c r="H19" i="56"/>
  <c r="F19" i="56"/>
  <c r="D19" i="56"/>
  <c r="L18" i="56"/>
  <c r="J18" i="56"/>
  <c r="H18" i="56"/>
  <c r="F18" i="56"/>
  <c r="D18" i="56"/>
  <c r="L17" i="56"/>
  <c r="J17" i="56"/>
  <c r="H17" i="56"/>
  <c r="F17" i="56"/>
  <c r="D17" i="56"/>
  <c r="L16" i="56"/>
  <c r="J16" i="56"/>
  <c r="H16" i="56"/>
  <c r="F16" i="56"/>
  <c r="D16" i="56"/>
  <c r="L15" i="56"/>
  <c r="J15" i="56"/>
  <c r="H15" i="56"/>
  <c r="F15" i="56"/>
  <c r="D15" i="56"/>
  <c r="L14" i="56"/>
  <c r="J14" i="56"/>
  <c r="H14" i="56"/>
  <c r="F14" i="56"/>
  <c r="D14" i="56"/>
  <c r="L13" i="56"/>
  <c r="J13" i="56"/>
  <c r="H13" i="56"/>
  <c r="F13" i="56"/>
  <c r="D13" i="56"/>
  <c r="L12" i="56"/>
  <c r="J12" i="56"/>
  <c r="H12" i="56"/>
  <c r="F12" i="56"/>
  <c r="D12" i="56"/>
  <c r="L11" i="56"/>
  <c r="J11" i="56"/>
  <c r="H11" i="56"/>
  <c r="F11" i="56"/>
  <c r="D11" i="56"/>
  <c r="L10" i="56"/>
  <c r="J10" i="56"/>
  <c r="H10" i="56"/>
  <c r="F10" i="56"/>
  <c r="D10" i="56"/>
  <c r="K14" i="55"/>
  <c r="I14" i="55"/>
  <c r="G14" i="55"/>
  <c r="E14" i="55"/>
  <c r="C10" i="55"/>
  <c r="C11" i="55"/>
  <c r="C12" i="55"/>
  <c r="C13" i="55"/>
  <c r="C14" i="55"/>
  <c r="L13" i="55"/>
  <c r="J13" i="55"/>
  <c r="H13" i="55"/>
  <c r="F13" i="55"/>
  <c r="D13" i="55"/>
  <c r="L12" i="55"/>
  <c r="J12" i="55"/>
  <c r="H12" i="55"/>
  <c r="F12" i="55"/>
  <c r="D12" i="55"/>
  <c r="L11" i="55"/>
  <c r="J11" i="55"/>
  <c r="H11" i="55"/>
  <c r="F11" i="55"/>
  <c r="D11" i="55"/>
  <c r="L10" i="55"/>
  <c r="J10" i="55"/>
  <c r="H10" i="55"/>
  <c r="F10" i="55"/>
  <c r="D10" i="55"/>
  <c r="I27" i="54"/>
  <c r="N63" i="54"/>
  <c r="N62" i="54"/>
  <c r="J26" i="54"/>
  <c r="N61" i="54"/>
  <c r="J7" i="54"/>
  <c r="J8" i="54"/>
  <c r="J9" i="54"/>
  <c r="J10" i="54"/>
  <c r="J11" i="54"/>
  <c r="J12" i="54"/>
  <c r="J13" i="54"/>
  <c r="J14" i="54"/>
  <c r="J15" i="54"/>
  <c r="J16" i="54"/>
  <c r="J17" i="54"/>
  <c r="J18" i="54"/>
  <c r="J19" i="54"/>
  <c r="J20" i="54"/>
  <c r="J21" i="54"/>
  <c r="J22" i="54"/>
  <c r="J23" i="54"/>
  <c r="J24" i="54"/>
  <c r="J25" i="54"/>
  <c r="N60" i="54"/>
  <c r="N59" i="54"/>
  <c r="N58" i="54"/>
  <c r="N57" i="54"/>
  <c r="N56" i="54"/>
  <c r="N55" i="54"/>
  <c r="N54" i="54"/>
  <c r="N53" i="54"/>
  <c r="N52" i="54"/>
  <c r="N51" i="54"/>
  <c r="N50" i="54"/>
  <c r="N49" i="54"/>
  <c r="C28" i="54"/>
  <c r="N48" i="54"/>
  <c r="D27" i="54"/>
  <c r="N47" i="54"/>
  <c r="D26" i="54"/>
  <c r="N46" i="54"/>
  <c r="D25" i="54"/>
  <c r="N45" i="54"/>
  <c r="D24" i="54"/>
  <c r="N44" i="54"/>
  <c r="D23" i="54"/>
  <c r="N43" i="54"/>
  <c r="D22" i="54"/>
  <c r="D21" i="54"/>
  <c r="D20" i="54"/>
  <c r="D19" i="54"/>
  <c r="D18" i="54"/>
  <c r="D17" i="54"/>
  <c r="D16" i="54"/>
  <c r="D15" i="54"/>
  <c r="D14" i="54"/>
  <c r="D13" i="54"/>
  <c r="D12" i="54"/>
  <c r="D11" i="54"/>
  <c r="D10" i="54"/>
  <c r="D9" i="54"/>
  <c r="Q12" i="54"/>
  <c r="O12" i="54"/>
  <c r="R11" i="54"/>
  <c r="P11" i="54"/>
  <c r="R10" i="54"/>
  <c r="P10" i="54"/>
  <c r="R9" i="54"/>
  <c r="P9" i="54"/>
  <c r="R8" i="54"/>
  <c r="P8" i="54"/>
  <c r="R7" i="54"/>
  <c r="P7" i="54"/>
  <c r="R6" i="54"/>
  <c r="P6" i="54"/>
  <c r="C35" i="39"/>
  <c r="D37" i="39"/>
  <c r="A68" i="32"/>
  <c r="A44" i="32"/>
</calcChain>
</file>

<file path=xl/sharedStrings.xml><?xml version="1.0" encoding="utf-8"?>
<sst xmlns="http://schemas.openxmlformats.org/spreadsheetml/2006/main" count="1823" uniqueCount="597">
  <si>
    <t>(1)</t>
  </si>
  <si>
    <t>(2)</t>
  </si>
  <si>
    <t>(3)</t>
  </si>
  <si>
    <t>(4)</t>
  </si>
  <si>
    <t>(5)</t>
  </si>
  <si>
    <t>(6)</t>
  </si>
  <si>
    <t>(7)</t>
  </si>
  <si>
    <t>(8)</t>
  </si>
  <si>
    <t>[0.011]</t>
  </si>
  <si>
    <t>[0.010]</t>
  </si>
  <si>
    <t>[0.006]</t>
  </si>
  <si>
    <t>[0.005]</t>
  </si>
  <si>
    <t>[0.004]</t>
  </si>
  <si>
    <t>Passport Assistance</t>
  </si>
  <si>
    <t>Passport Information</t>
  </si>
  <si>
    <t xml:space="preserve"> </t>
  </si>
  <si>
    <t>[0.016]</t>
  </si>
  <si>
    <t>Sample Size</t>
  </si>
  <si>
    <t>Control DV Mean</t>
  </si>
  <si>
    <t>Individual covariates</t>
  </si>
  <si>
    <t>YES</t>
  </si>
  <si>
    <t>*** p&lt;0.01, ** p&lt;0.05, * p&lt;0.10</t>
  </si>
  <si>
    <t>0.010</t>
  </si>
  <si>
    <t>[0.023]</t>
  </si>
  <si>
    <t>[0.025]</t>
  </si>
  <si>
    <t>[0.024]</t>
  </si>
  <si>
    <t>0.002</t>
  </si>
  <si>
    <t>[0.022]</t>
  </si>
  <si>
    <t>0.014</t>
  </si>
  <si>
    <t>-0.002</t>
  </si>
  <si>
    <t>-0.004</t>
  </si>
  <si>
    <t>[0.014]</t>
  </si>
  <si>
    <t>0.004</t>
  </si>
  <si>
    <t>-0.006</t>
  </si>
  <si>
    <t>0.005</t>
  </si>
  <si>
    <t>-0.003</t>
  </si>
  <si>
    <t>[0.020]</t>
  </si>
  <si>
    <t>[0.017]</t>
  </si>
  <si>
    <t>0.001</t>
  </si>
  <si>
    <t>0.003</t>
  </si>
  <si>
    <t>-0.000</t>
  </si>
  <si>
    <t>Website Assistance</t>
  </si>
  <si>
    <t>0.000</t>
  </si>
  <si>
    <t>0.006</t>
  </si>
  <si>
    <t>-0.005</t>
  </si>
  <si>
    <t>-0.001</t>
  </si>
  <si>
    <t>-0.008</t>
  </si>
  <si>
    <t>[0.037]</t>
  </si>
  <si>
    <t>d</t>
  </si>
  <si>
    <t>4,596</t>
  </si>
  <si>
    <t>Application Info. Only</t>
  </si>
  <si>
    <t>Financial Info. Only</t>
  </si>
  <si>
    <t>App. + Fin. Info.</t>
  </si>
  <si>
    <t>Resp. has valid passport</t>
  </si>
  <si>
    <t>From 2010-2012, did the respondent…</t>
  </si>
  <si>
    <t>Accept offer, migrate (conf. offers)</t>
  </si>
  <si>
    <t>0.000***</t>
  </si>
  <si>
    <t xml:space="preserve">     Passport</t>
  </si>
  <si>
    <t>P-value, coefficients jointly zero</t>
  </si>
  <si>
    <t xml:space="preserve">     Info. + Website</t>
  </si>
  <si>
    <t xml:space="preserve">     All</t>
  </si>
  <si>
    <t>March</t>
  </si>
  <si>
    <t>May</t>
  </si>
  <si>
    <t>July</t>
  </si>
  <si>
    <t>September</t>
  </si>
  <si>
    <t>November</t>
  </si>
  <si>
    <t>January</t>
  </si>
  <si>
    <t>April</t>
  </si>
  <si>
    <t>June</t>
  </si>
  <si>
    <t>August</t>
  </si>
  <si>
    <t>October</t>
  </si>
  <si>
    <t>December</t>
  </si>
  <si>
    <t>February</t>
  </si>
  <si>
    <t xml:space="preserve">Endline survey </t>
  </si>
  <si>
    <t>Baseline survey and info/web interventions</t>
  </si>
  <si>
    <t>First pilot passport released (3/25/11)</t>
  </si>
  <si>
    <t>Last pilot passport released (6/17/11)</t>
  </si>
  <si>
    <t>First passport released (7/28/11)</t>
  </si>
  <si>
    <t>Last passport released (1/8/11)</t>
  </si>
  <si>
    <t>Offer follow-up</t>
  </si>
  <si>
    <t>0.959</t>
  </si>
  <si>
    <t>[0.043]</t>
  </si>
  <si>
    <t>[0.030]</t>
  </si>
  <si>
    <t>[0.032]</t>
  </si>
  <si>
    <t>0.909</t>
  </si>
  <si>
    <t>0.724</t>
  </si>
  <si>
    <t>Information/Website Assistance</t>
  </si>
  <si>
    <t>Control</t>
  </si>
  <si>
    <t>Website Assist.</t>
  </si>
  <si>
    <t>Pass. Assist.</t>
  </si>
  <si>
    <t>Female</t>
  </si>
  <si>
    <t>Age (mean)</t>
  </si>
  <si>
    <t>31.8*</t>
  </si>
  <si>
    <t>High school graduate</t>
  </si>
  <si>
    <t>30.0%**</t>
  </si>
  <si>
    <t>Some college or vocational</t>
  </si>
  <si>
    <t>College graduate</t>
  </si>
  <si>
    <t>12.1%*</t>
  </si>
  <si>
    <t>Interested in working abroad</t>
  </si>
  <si>
    <r>
      <t xml:space="preserve">Willing to take risks </t>
    </r>
    <r>
      <rPr>
        <sz val="8"/>
        <rFont val="Calibri"/>
      </rPr>
      <t>(1=low-10=high)</t>
    </r>
  </si>
  <si>
    <t>Household income</t>
  </si>
  <si>
    <t>Household savings (uncond.)</t>
  </si>
  <si>
    <t>No household savings</t>
  </si>
  <si>
    <t>Anyone in HH ever take out loan</t>
  </si>
  <si>
    <t>Normalized asset index</t>
  </si>
  <si>
    <t>0.1*</t>
  </si>
  <si>
    <t>Any immediate fam. overseas</t>
  </si>
  <si>
    <t>Any extended fam, overseas</t>
  </si>
  <si>
    <t>Household size</t>
  </si>
  <si>
    <t>Employed</t>
  </si>
  <si>
    <t>Ever applied overseas</t>
  </si>
  <si>
    <t>Household receives remittances</t>
  </si>
  <si>
    <t>Ever uses Internet</t>
  </si>
  <si>
    <t>Observations</t>
  </si>
  <si>
    <t>Excluding 41-45</t>
  </si>
  <si>
    <t>-0.009</t>
  </si>
  <si>
    <t>[0.036]</t>
  </si>
  <si>
    <t>84.8%**</t>
  </si>
  <si>
    <t>36.5%***</t>
  </si>
  <si>
    <t>39.5%**</t>
  </si>
  <si>
    <t>30.4%*</t>
  </si>
  <si>
    <t>31.3*</t>
  </si>
  <si>
    <t>37.8%**</t>
  </si>
  <si>
    <t>5.8***</t>
  </si>
  <si>
    <t>5.7**</t>
  </si>
  <si>
    <t>20.7*</t>
  </si>
  <si>
    <t>Notes: Sample restricted to baseline respondents without missing data on education and past household member migration. Household income and savings reported in thousands of pesos. Passport samples restricted to those who participated in baseline and were assigned to passport sample. Standard errors robust to heteroskedasticity, stratification cell fixed effects included.</t>
  </si>
  <si>
    <t>0.021</t>
  </si>
  <si>
    <t>[0.034]</t>
  </si>
  <si>
    <t>0.017</t>
  </si>
  <si>
    <t>[0.051]</t>
  </si>
  <si>
    <t>0.018</t>
  </si>
  <si>
    <t>[0.009]</t>
  </si>
  <si>
    <t>[0.054]</t>
  </si>
  <si>
    <t>[0.038]</t>
  </si>
  <si>
    <t>[0.008]</t>
  </si>
  <si>
    <t>[0.031]</t>
  </si>
  <si>
    <t>0.039</t>
  </si>
  <si>
    <t>4,153</t>
  </si>
  <si>
    <t>0.007</t>
  </si>
  <si>
    <t>[0.041]</t>
  </si>
  <si>
    <t>[1] + [2]</t>
  </si>
  <si>
    <t>[0.007]</t>
  </si>
  <si>
    <t>-0.010</t>
  </si>
  <si>
    <t>0.011</t>
  </si>
  <si>
    <t>(9)</t>
  </si>
  <si>
    <t>0.031</t>
  </si>
  <si>
    <t>0.012</t>
  </si>
  <si>
    <t>[0.026]</t>
  </si>
  <si>
    <t>-0.015</t>
  </si>
  <si>
    <t>[0.019]</t>
  </si>
  <si>
    <t>[0.028]</t>
  </si>
  <si>
    <t>0.022</t>
  </si>
  <si>
    <t>[0.027]</t>
  </si>
  <si>
    <t>[0.049]</t>
  </si>
  <si>
    <t>0.019</t>
  </si>
  <si>
    <t>[0.021]</t>
  </si>
  <si>
    <t>0.015</t>
  </si>
  <si>
    <t>-0.016</t>
  </si>
  <si>
    <t>0.020</t>
  </si>
  <si>
    <t>[0.015]</t>
  </si>
  <si>
    <t>[0.046]</t>
  </si>
  <si>
    <t>[0.072]</t>
  </si>
  <si>
    <t>0.028</t>
  </si>
  <si>
    <t>[0.040]</t>
  </si>
  <si>
    <t>[0.035]</t>
  </si>
  <si>
    <t>[0.053]</t>
  </si>
  <si>
    <t>[0.033]</t>
  </si>
  <si>
    <t>[0.044]</t>
  </si>
  <si>
    <t>Control group dependent variable mean</t>
  </si>
  <si>
    <t xml:space="preserve">From 2010-2012, did the respondent search for work overseas by … </t>
  </si>
  <si>
    <t xml:space="preserve">From 2010-2012, did the respondent … </t>
  </si>
  <si>
    <t>Any way</t>
  </si>
  <si>
    <t>Using Internet</t>
  </si>
  <si>
    <t>Visiting recruitment agency</t>
  </si>
  <si>
    <t>Some other way</t>
  </si>
  <si>
    <t>Attend interview</t>
  </si>
  <si>
    <t>Receive job offer abroad</t>
  </si>
  <si>
    <t>Migrate abroad</t>
  </si>
  <si>
    <t>[0.013]</t>
  </si>
  <si>
    <t>-0.024**</t>
  </si>
  <si>
    <t>[0.012]</t>
  </si>
  <si>
    <t>-0.007</t>
  </si>
  <si>
    <t>[0.018]</t>
  </si>
  <si>
    <t>0.009</t>
  </si>
  <si>
    <t>0.013</t>
  </si>
  <si>
    <t>0.054**</t>
  </si>
  <si>
    <t>0.024</t>
  </si>
  <si>
    <t>0.026**</t>
  </si>
  <si>
    <t>Table S2: Individual covariate means and balance tests, baseline sample</t>
  </si>
  <si>
    <t>Table S3: Sample Attrition</t>
  </si>
  <si>
    <t>Table S4: ITT impacts of passport treatments on endline passport status, midline sample</t>
  </si>
  <si>
    <t>Table S6: ITT impacts of information and passport treatments on steps to migrate abroad, baseline sample</t>
  </si>
  <si>
    <t>[0.029]</t>
  </si>
  <si>
    <t>0.126***</t>
  </si>
  <si>
    <t>0.020**</t>
  </si>
  <si>
    <t>-0.018*</t>
  </si>
  <si>
    <t>-0.016**</t>
  </si>
  <si>
    <t>0.053**</t>
  </si>
  <si>
    <t>0.028*</t>
  </si>
  <si>
    <t>0.032</t>
  </si>
  <si>
    <t>0.034</t>
  </si>
  <si>
    <t>[0.048]</t>
  </si>
  <si>
    <t>[0.063]</t>
  </si>
  <si>
    <t>0.047</t>
  </si>
  <si>
    <t>[0.056]</t>
  </si>
  <si>
    <t>0.027</t>
  </si>
  <si>
    <t>0.042</t>
  </si>
  <si>
    <t>[0.060]</t>
  </si>
  <si>
    <t>(10)</t>
  </si>
  <si>
    <t>[1]</t>
  </si>
  <si>
    <t>[2]</t>
  </si>
  <si>
    <t>[3]</t>
  </si>
  <si>
    <t>[1] + [2] + [3] + [4]</t>
  </si>
  <si>
    <t>[1] + [2]  + [4]</t>
  </si>
  <si>
    <t>([1] or [2] or [1] + [2]) + [3]</t>
  </si>
  <si>
    <t>([1] or [2] or [1] + [2]) + [3] + [5]</t>
  </si>
  <si>
    <t>[1] + [2] + [3] + [4] + [5]</t>
  </si>
  <si>
    <t>Full Assistance</t>
  </si>
  <si>
    <t>Info. + Web Assist.</t>
  </si>
  <si>
    <t>Information Only</t>
  </si>
  <si>
    <t>App. Info</t>
  </si>
  <si>
    <t>Fin. Info</t>
  </si>
  <si>
    <t>App. + Fin. Info</t>
  </si>
  <si>
    <t>Pass. Info</t>
  </si>
  <si>
    <t>23.7%*</t>
  </si>
  <si>
    <t>0.030</t>
  </si>
  <si>
    <t>-0.028</t>
  </si>
  <si>
    <t>-0.024</t>
  </si>
  <si>
    <t>0.016</t>
  </si>
  <si>
    <t>0.023</t>
  </si>
  <si>
    <t>0.025</t>
  </si>
  <si>
    <t>[0.052]</t>
  </si>
  <si>
    <t>[0.047]</t>
  </si>
  <si>
    <t>[0.065]</t>
  </si>
  <si>
    <t>0.008</t>
  </si>
  <si>
    <t>0.050</t>
  </si>
  <si>
    <t>[0.045]</t>
  </si>
  <si>
    <t>-0.023</t>
  </si>
  <si>
    <t>[0.050]</t>
  </si>
  <si>
    <t>[0.039]</t>
  </si>
  <si>
    <t>[0.057]</t>
  </si>
  <si>
    <t>[0.042]</t>
  </si>
  <si>
    <t>0.064</t>
  </si>
  <si>
    <t>[0.058]</t>
  </si>
  <si>
    <t>0.041</t>
  </si>
  <si>
    <t>0.026</t>
  </si>
  <si>
    <t>[0.055]</t>
  </si>
  <si>
    <t>-0.018**</t>
  </si>
  <si>
    <t>-0.035*</t>
  </si>
  <si>
    <t>0.103***</t>
  </si>
  <si>
    <t>0.032**</t>
  </si>
  <si>
    <t>3,802</t>
  </si>
  <si>
    <t>0.037</t>
  </si>
  <si>
    <t>0.043</t>
  </si>
  <si>
    <t>0.043*</t>
  </si>
  <si>
    <t>0.029</t>
  </si>
  <si>
    <t>0.922</t>
  </si>
  <si>
    <t>Table S10: ITT impacts of information and passport treatments on steps to migrate abroad, baseline sample</t>
  </si>
  <si>
    <t>0.078</t>
  </si>
  <si>
    <t>[0.074]</t>
  </si>
  <si>
    <t>Passport survey and passport interventions</t>
  </si>
  <si>
    <t>Table S1: Project Timeline</t>
  </si>
  <si>
    <t>Sample includes all baseline respondents. Sample includes baseline respondents with completed endline survey. Stratification-cell status fixed effects.  Baseline covariates described in Table 2 are included. Missing covariates are coded as zeroes with a binary flag included. Huber-White standard errors reported in brackets.</t>
  </si>
  <si>
    <t xml:space="preserve">Sample includes baseline respondents with completed endline survey. Stratification-cell status fixed effects.  Baseline covariates described in Table 2 are included. Missing covariates are coded as zeroes with a binary flag included. Huber-White standard errors reported in brackets. Passport status is reported for full and proxy surveys with non-missing responses. </t>
  </si>
  <si>
    <t xml:space="preserve">Sample includes baseline respondents with completed endline survey and non-missing outcome variables. Stratification-cell status fixed effects.  Baseline covariates described in Table 2 are included. Missing covariates are coded as zeroes with a binary flag included. Huber-White standard errors reported in brackets. </t>
  </si>
  <si>
    <t>[0.059]</t>
  </si>
  <si>
    <t>[0.070]</t>
  </si>
  <si>
    <t>[0.069]</t>
  </si>
  <si>
    <t xml:space="preserve">Notes: Sample includes baseline respondents with completed endline survey and non-missing outcome variables. 2013 follow-up survey conducted among all households with at least one job offer overseas at 2012 endline. Attrition (a) based only on those contacted for 213 follow-up. Stratification-cell status fixed effects.  Baseline covariates described in Table 2 are included. Missing covariates are coded as zeroes with a binary flag included. Huber-White standard errors reported in brackets.  </t>
  </si>
  <si>
    <t>Sample includes baseline respondents (ages 20-45) who personally completed the endline survey.  Stratification-cell status fixed effects.  Baseline covariates described in Table 2 are included. Missing covariates are coded as zeroes with a binary flag included. Huber-White standard errors reported in brackets.</t>
  </si>
  <si>
    <t>Sample restricted to baseline respondents. Household income and savings reported in thousands of pesos. Columns (6)-(8) restricted to baseline participants who were randomly assigned to passport sample, as described in SOM text 1. Tests for statistically significant differences for each covariate include stratification cell-fixed effects and use Huber-White standard errors. Stars indicate statistically significant differences  between each information/website treatment groups (columns 2-5) and the information/website control group (column 1, and between each passport information and assistance treatment groups (columns 7-8) and the passport control group (column 6, those randomly selected to be in the passport group).</t>
  </si>
  <si>
    <t>Missing respondent or proxy survey</t>
  </si>
  <si>
    <t>Reason for not migrating</t>
  </si>
  <si>
    <t>N</t>
  </si>
  <si>
    <t>Share</t>
  </si>
  <si>
    <t>Could not afford expenses</t>
  </si>
  <si>
    <t>Migration still pending</t>
  </si>
  <si>
    <t>Family obligations</t>
  </si>
  <si>
    <t>Not interested in type of work</t>
  </si>
  <si>
    <t>Problem with respondent qualifications</t>
  </si>
  <si>
    <t>Salary too low</t>
  </si>
  <si>
    <t>Training not completed</t>
  </si>
  <si>
    <t>Problem with documentation/passport</t>
  </si>
  <si>
    <t>Other/missing</t>
  </si>
  <si>
    <t>Not interested in working abroad</t>
  </si>
  <si>
    <t>Offer changed/no longer available</t>
  </si>
  <si>
    <t>Total</t>
  </si>
  <si>
    <t>Notes: Sample retricted to baseline respondents with completed follow-up surveys. Tally includes all offers respondents received from 2010-2012.</t>
  </si>
  <si>
    <t>Passport Assistance [3] + [5]</t>
  </si>
  <si>
    <t>-0.034</t>
  </si>
  <si>
    <t>0.035</t>
  </si>
  <si>
    <t>0.059</t>
  </si>
  <si>
    <t>1,292</t>
  </si>
  <si>
    <t>[0.082]</t>
  </si>
  <si>
    <t>[0.064]</t>
  </si>
  <si>
    <t>[0.084]</t>
  </si>
  <si>
    <t>0.040</t>
  </si>
  <si>
    <t>[0.079]</t>
  </si>
  <si>
    <t>[0.081]</t>
  </si>
  <si>
    <t>[0.062]</t>
  </si>
  <si>
    <t>0.056</t>
  </si>
  <si>
    <t>-0.025</t>
  </si>
  <si>
    <t>0.051</t>
  </si>
  <si>
    <t>0.048</t>
  </si>
  <si>
    <t>0.073**</t>
  </si>
  <si>
    <t>0.037*</t>
  </si>
  <si>
    <t>0.066*</t>
  </si>
  <si>
    <t>[0.078]</t>
  </si>
  <si>
    <t>[0.080]</t>
  </si>
  <si>
    <t>[0.061]</t>
  </si>
  <si>
    <t>0.066</t>
  </si>
  <si>
    <t>0.073</t>
  </si>
  <si>
    <t>0.052</t>
  </si>
  <si>
    <t>0.098</t>
  </si>
  <si>
    <t>1,453</t>
  </si>
  <si>
    <t>3,763</t>
  </si>
  <si>
    <t>-0.032</t>
  </si>
  <si>
    <t>0.077</t>
  </si>
  <si>
    <t>0.049</t>
  </si>
  <si>
    <t>0.077**</t>
  </si>
  <si>
    <t>0.088</t>
  </si>
  <si>
    <t>0.072</t>
  </si>
  <si>
    <t>0.199**</t>
  </si>
  <si>
    <t>0.065</t>
  </si>
  <si>
    <t>0.074**</t>
  </si>
  <si>
    <r>
      <rPr>
        <b/>
        <sz val="12"/>
        <rFont val="Calibri"/>
      </rPr>
      <t>"All Information"</t>
    </r>
    <r>
      <rPr>
        <sz val="12"/>
        <rFont val="Calibri"/>
        <family val="2"/>
      </rPr>
      <t xml:space="preserve"> [1] + [2] +[3]</t>
    </r>
  </si>
  <si>
    <r>
      <rPr>
        <b/>
        <sz val="12"/>
        <rFont val="Calibri"/>
      </rPr>
      <t>"All Information + Website</t>
    </r>
    <r>
      <rPr>
        <sz val="12"/>
        <rFont val="Calibri"/>
        <family val="2"/>
      </rPr>
      <t>" [1] + [2] + [3] + [4]</t>
    </r>
  </si>
  <si>
    <t>-0.050**</t>
  </si>
  <si>
    <t>0.060***</t>
  </si>
  <si>
    <t>0.036</t>
  </si>
  <si>
    <t>0.031**</t>
  </si>
  <si>
    <t>0.233</t>
  </si>
  <si>
    <t>0.009***</t>
  </si>
  <si>
    <t>-0.014</t>
  </si>
  <si>
    <t>0.087</t>
  </si>
  <si>
    <t>0.063</t>
  </si>
  <si>
    <t>0.091</t>
  </si>
  <si>
    <t>[0.090]</t>
  </si>
  <si>
    <t>0.024**</t>
  </si>
  <si>
    <t>-0.019</t>
  </si>
  <si>
    <t>-0.051**</t>
  </si>
  <si>
    <t>0.667</t>
  </si>
  <si>
    <t>Application Information [T1]</t>
  </si>
  <si>
    <t>Financial Information [T2]</t>
  </si>
  <si>
    <t>Passport Information [T3]</t>
  </si>
  <si>
    <t>[T1] + [T2]</t>
  </si>
  <si>
    <t>[T1] + [T3]</t>
  </si>
  <si>
    <t>[T2] + [T3]</t>
  </si>
  <si>
    <r>
      <t xml:space="preserve">[T1] + [T2] +[T3] </t>
    </r>
    <r>
      <rPr>
        <b/>
        <sz val="12"/>
        <rFont val="Calibri"/>
      </rPr>
      <t>"All Information"</t>
    </r>
  </si>
  <si>
    <t>[T1] + [T2] + Web. Assistance [T4]</t>
  </si>
  <si>
    <r>
      <t xml:space="preserve">[T1] + [T2] + [T3] + [T4] </t>
    </r>
    <r>
      <rPr>
        <b/>
        <sz val="12"/>
        <rFont val="Calibri"/>
      </rPr>
      <t>"All Information + Website"</t>
    </r>
  </si>
  <si>
    <t>[T1] + [T3] + [T5]</t>
  </si>
  <si>
    <t>[T2] + [T3] + [T5]</t>
  </si>
  <si>
    <r>
      <t xml:space="preserve">[T1] + [T2] + [T3] + [T5] </t>
    </r>
    <r>
      <rPr>
        <b/>
        <sz val="12"/>
        <rFont val="Calibri"/>
      </rPr>
      <t xml:space="preserve">"All Information + Passport" </t>
    </r>
  </si>
  <si>
    <r>
      <t xml:space="preserve">[T1] + [T2] + [T3] + [T4] + [T5] </t>
    </r>
    <r>
      <rPr>
        <b/>
        <sz val="12"/>
        <rFont val="Calibri"/>
      </rPr>
      <t>"Full Assistance"</t>
    </r>
  </si>
  <si>
    <t>Year</t>
  </si>
  <si>
    <t>Month</t>
  </si>
  <si>
    <t>Project Phase</t>
  </si>
  <si>
    <t>By 2013, respondent migrated  (confirmed offers)</t>
  </si>
  <si>
    <t>Respondent + proxy</t>
  </si>
  <si>
    <t>All surveys</t>
  </si>
  <si>
    <t>In 2012, respondent working abroad</t>
  </si>
  <si>
    <t>Missing respondent, proxy, or log survey</t>
  </si>
  <si>
    <r>
      <t xml:space="preserve">[T3] + [T5] </t>
    </r>
    <r>
      <rPr>
        <b/>
        <sz val="12"/>
        <color rgb="FF000000"/>
        <rFont val="Calibri"/>
        <family val="2"/>
        <scheme val="minor"/>
      </rPr>
      <t>"Only Passport Assistance"</t>
    </r>
  </si>
  <si>
    <t>-0.010*</t>
  </si>
  <si>
    <t>4,089</t>
  </si>
  <si>
    <t>0.500</t>
  </si>
  <si>
    <t>-0.017**</t>
  </si>
  <si>
    <t>OLD</t>
  </si>
  <si>
    <t>0.85**</t>
  </si>
  <si>
    <t>0.33*</t>
  </si>
  <si>
    <t>0.23*</t>
  </si>
  <si>
    <t>31.33*</t>
  </si>
  <si>
    <t>0.38**</t>
  </si>
  <si>
    <t>5.75***</t>
  </si>
  <si>
    <t>8.41*</t>
  </si>
  <si>
    <t>0.06*</t>
  </si>
  <si>
    <t>31.75*</t>
  </si>
  <si>
    <t>0.30**</t>
  </si>
  <si>
    <t>0.048*</t>
  </si>
  <si>
    <t>0.049**</t>
  </si>
  <si>
    <t>0.125***</t>
  </si>
  <si>
    <t>0.121***</t>
  </si>
  <si>
    <t>Distribution of job offers by position</t>
  </si>
  <si>
    <t>Position</t>
  </si>
  <si>
    <t>Domestic Helper (incl. babysitter/housekeeper)</t>
  </si>
  <si>
    <t>Service worker (food, sales, etc.)</t>
  </si>
  <si>
    <t>Caregiver</t>
  </si>
  <si>
    <t>Factory worker</t>
  </si>
  <si>
    <t>Nurse/nursing assistant</t>
  </si>
  <si>
    <t>Cook</t>
  </si>
  <si>
    <t>Skilled trade (mason, welder, carpenter, etc.)</t>
  </si>
  <si>
    <t>Mechanic</t>
  </si>
  <si>
    <t>Office worker</t>
  </si>
  <si>
    <t>Technician</t>
  </si>
  <si>
    <t>Agriculturist</t>
  </si>
  <si>
    <t>Camera man</t>
  </si>
  <si>
    <t>Encoder</t>
  </si>
  <si>
    <t>General labor/construction</t>
  </si>
  <si>
    <t>Seaman</t>
  </si>
  <si>
    <t>Security Guard</t>
  </si>
  <si>
    <t>Site Engineer</t>
  </si>
  <si>
    <t>Utility</t>
  </si>
  <si>
    <t>Missing/Don't know</t>
  </si>
  <si>
    <t>Distribution of job offers by country</t>
  </si>
  <si>
    <t>Distribution of job offers by region</t>
  </si>
  <si>
    <t>Postion</t>
  </si>
  <si>
    <t>Anyone in HH</t>
  </si>
  <si>
    <t>Respondent Only</t>
  </si>
  <si>
    <t>Saudi Arabia</t>
  </si>
  <si>
    <t>Middle East</t>
  </si>
  <si>
    <t>United Arab Emirates</t>
  </si>
  <si>
    <t>Asia</t>
  </si>
  <si>
    <t>Hong Kong</t>
  </si>
  <si>
    <t>North America</t>
  </si>
  <si>
    <t>Qatar</t>
  </si>
  <si>
    <t>Europe</t>
  </si>
  <si>
    <t>Kuwait</t>
  </si>
  <si>
    <t>Australia/NZ</t>
  </si>
  <si>
    <t>Taiwan</t>
  </si>
  <si>
    <t>Canada</t>
  </si>
  <si>
    <t>Libya</t>
  </si>
  <si>
    <t>Malaysia</t>
  </si>
  <si>
    <t>Singapore</t>
  </si>
  <si>
    <t>Bahrain</t>
  </si>
  <si>
    <t>Australia</t>
  </si>
  <si>
    <t>Other</t>
  </si>
  <si>
    <t>Cyprus</t>
  </si>
  <si>
    <t>Korea</t>
  </si>
  <si>
    <t>Lebanon</t>
  </si>
  <si>
    <t>United Kingdom</t>
  </si>
  <si>
    <t>USA</t>
  </si>
  <si>
    <t>Iran</t>
  </si>
  <si>
    <t>Italy</t>
  </si>
  <si>
    <t>DH</t>
  </si>
  <si>
    <t>DK/MISSING</t>
  </si>
  <si>
    <t>SERVICE</t>
  </si>
  <si>
    <t>CAREGIVER</t>
  </si>
  <si>
    <t>FACTORY WORKER</t>
  </si>
  <si>
    <t>NURSE/NURSING ASST.</t>
  </si>
  <si>
    <t>COOK</t>
  </si>
  <si>
    <t>SKILLED TRADE</t>
  </si>
  <si>
    <t>MECHANIC</t>
  </si>
  <si>
    <t>OFFICE WORKER</t>
  </si>
  <si>
    <t>TECHNICIAN</t>
  </si>
  <si>
    <t>AGRICULTURIST</t>
  </si>
  <si>
    <t>Percent</t>
  </si>
  <si>
    <t>Cum.</t>
  </si>
  <si>
    <t>CAMERA MAN</t>
  </si>
  <si>
    <t>------------</t>
  </si>
  <si>
    <t>ENCODER</t>
  </si>
  <si>
    <t>LABOR/CONSTRUCTION</t>
  </si>
  <si>
    <t>SEAMAN</t>
  </si>
  <si>
    <t>SECURITY GUARD</t>
  </si>
  <si>
    <t>Freq.</t>
  </si>
  <si>
    <t>SITE ENGINEER</t>
  </si>
  <si>
    <t>-----------</t>
  </si>
  <si>
    <t>UTILITY</t>
  </si>
  <si>
    <t>--------------------------</t>
  </si>
  <si>
    <t>-+</t>
  </si>
  <si>
    <t>|</t>
  </si>
  <si>
    <t>(A5)</t>
  </si>
  <si>
    <t>(A6)</t>
  </si>
  <si>
    <t>M</t>
  </si>
  <si>
    <t>Reported reasons for not migrating after receiving a job offer, RESPONDENT OFFERS ONLY</t>
  </si>
  <si>
    <t>Migrate</t>
  </si>
  <si>
    <t>Accept offer, migration pending</t>
  </si>
  <si>
    <t>Accept offer, did not migrate</t>
  </si>
  <si>
    <t>Did not accept offer</t>
  </si>
  <si>
    <t>TOTAL</t>
  </si>
  <si>
    <t>N. America/ Europe/Australia</t>
  </si>
  <si>
    <t>Don't know/Missing</t>
  </si>
  <si>
    <t>(A7)</t>
  </si>
  <si>
    <t>Health problems/fail medical exam</t>
  </si>
  <si>
    <t>_JO_whynot_acceptmig</t>
  </si>
  <si>
    <t>---------------------------------------</t>
  </si>
  <si>
    <t>Pending</t>
  </si>
  <si>
    <t>Did not pass medical exam/health proble</t>
  </si>
  <si>
    <t>----------</t>
  </si>
  <si>
    <t>Prob. with qual.</t>
  </si>
  <si>
    <t>Documentation Problem</t>
  </si>
  <si>
    <t>No longer interested in/want to work ab</t>
  </si>
  <si>
    <t>Prob. with offer</t>
  </si>
  <si>
    <t>Missing</t>
  </si>
  <si>
    <t>(S8)</t>
  </si>
  <si>
    <t>Migration outcomes by region</t>
  </si>
  <si>
    <t>-0.020**</t>
  </si>
  <si>
    <t>-0.025*</t>
  </si>
  <si>
    <t>-0.018</t>
  </si>
  <si>
    <t>[0.001]</t>
  </si>
  <si>
    <t>Table S9: ITT impacts of passport treatments on migration, 2013 follow-up survey, midline sample</t>
  </si>
  <si>
    <t>0.791</t>
  </si>
  <si>
    <t>-0.026***</t>
  </si>
  <si>
    <t>0.104***</t>
  </si>
  <si>
    <t>0.106***</t>
  </si>
  <si>
    <t>0.100***</t>
  </si>
  <si>
    <t>0.033</t>
  </si>
  <si>
    <t>0.038*</t>
  </si>
  <si>
    <t>0.044*</t>
  </si>
  <si>
    <t>0.159***</t>
  </si>
  <si>
    <t>0.145***</t>
  </si>
  <si>
    <t>0.027**</t>
  </si>
  <si>
    <t>0.031*</t>
  </si>
  <si>
    <t>0.261</t>
  </si>
  <si>
    <t>0.539</t>
  </si>
  <si>
    <t>0.546</t>
  </si>
  <si>
    <t>0.699</t>
  </si>
  <si>
    <t>-0.033</t>
  </si>
  <si>
    <t>-0.029</t>
  </si>
  <si>
    <t>-0.036</t>
  </si>
  <si>
    <t>0.054</t>
  </si>
  <si>
    <t>0.104*</t>
  </si>
  <si>
    <t>0.095*</t>
  </si>
  <si>
    <t>0.197***</t>
  </si>
  <si>
    <t>0.185***</t>
  </si>
  <si>
    <t>0.196***</t>
  </si>
  <si>
    <t>0.167***</t>
  </si>
  <si>
    <t>0.069*</t>
  </si>
  <si>
    <t>0.172**</t>
  </si>
  <si>
    <t>0.139**</t>
  </si>
  <si>
    <t>0.082</t>
  </si>
  <si>
    <t>0.079</t>
  </si>
  <si>
    <t>0.092</t>
  </si>
  <si>
    <t>0.126*</t>
  </si>
  <si>
    <t>0.069</t>
  </si>
  <si>
    <t>0.177**</t>
  </si>
  <si>
    <t>0.120</t>
  </si>
  <si>
    <t>[0.094]</t>
  </si>
  <si>
    <t>0.266***</t>
  </si>
  <si>
    <t>0.222***</t>
  </si>
  <si>
    <t>0.074*</t>
  </si>
  <si>
    <t>0.085**</t>
  </si>
  <si>
    <t>0.506</t>
  </si>
  <si>
    <t>0.632</t>
  </si>
  <si>
    <t>0.401</t>
  </si>
  <si>
    <t>0.890</t>
  </si>
  <si>
    <t>0.698</t>
  </si>
  <si>
    <t>-0.043***</t>
  </si>
  <si>
    <t>-0.028**</t>
  </si>
  <si>
    <t>-0.027**</t>
  </si>
  <si>
    <t>0.059***</t>
  </si>
  <si>
    <t>0.017**</t>
  </si>
  <si>
    <t>0.090***</t>
  </si>
  <si>
    <t>0.083***</t>
  </si>
  <si>
    <t>-0.011</t>
  </si>
  <si>
    <t>-0.024*</t>
  </si>
  <si>
    <t>0.042*</t>
  </si>
  <si>
    <t>0.142***</t>
  </si>
  <si>
    <t>0.128***</t>
  </si>
  <si>
    <t>0.615</t>
  </si>
  <si>
    <t>0.571</t>
  </si>
  <si>
    <t>0.924</t>
  </si>
  <si>
    <t>0.654</t>
  </si>
  <si>
    <t>-0.056</t>
  </si>
  <si>
    <t>-0.064***</t>
  </si>
  <si>
    <t>-0.022</t>
  </si>
  <si>
    <t>-0.059</t>
  </si>
  <si>
    <t>0.067</t>
  </si>
  <si>
    <t>0.045</t>
  </si>
  <si>
    <t>0.053</t>
  </si>
  <si>
    <t>0.100</t>
  </si>
  <si>
    <t>0.047*</t>
  </si>
  <si>
    <t>0.174***</t>
  </si>
  <si>
    <t>0.139***</t>
  </si>
  <si>
    <t>0.061</t>
  </si>
  <si>
    <t>0.070**</t>
  </si>
  <si>
    <t>0.153*</t>
  </si>
  <si>
    <t>0.143**</t>
  </si>
  <si>
    <t>0.076</t>
  </si>
  <si>
    <t>0.060</t>
  </si>
  <si>
    <t>0.165*</t>
  </si>
  <si>
    <t>0.165**</t>
  </si>
  <si>
    <t>0.112</t>
  </si>
  <si>
    <t>0.243***</t>
  </si>
  <si>
    <t>0.195***</t>
  </si>
  <si>
    <t>0.053*</t>
  </si>
  <si>
    <t>0.067*</t>
  </si>
  <si>
    <t>0.080**</t>
  </si>
  <si>
    <t>0.072**</t>
  </si>
  <si>
    <t>0.472</t>
  </si>
  <si>
    <t>0.578</t>
  </si>
  <si>
    <t>0.395</t>
  </si>
  <si>
    <t>0.874</t>
  </si>
  <si>
    <t>0.678</t>
  </si>
  <si>
    <t>Receive invitation to interview</t>
  </si>
  <si>
    <t>Willing to take risks (1=low-10=high)</t>
  </si>
  <si>
    <r>
      <t xml:space="preserve">[T1] + [T2] +[T3] </t>
    </r>
    <r>
      <rPr>
        <b/>
        <sz val="10"/>
        <rFont val="Calibri"/>
      </rPr>
      <t>"All Information"</t>
    </r>
  </si>
  <si>
    <r>
      <t xml:space="preserve">[T1] + [T2] + [T3] + [T4] </t>
    </r>
    <r>
      <rPr>
        <b/>
        <sz val="10"/>
        <rFont val="Calibri"/>
      </rPr>
      <t>"All Information + Website"</t>
    </r>
  </si>
  <si>
    <r>
      <t xml:space="preserve">[T3] + [T5] </t>
    </r>
    <r>
      <rPr>
        <b/>
        <sz val="10"/>
        <color rgb="FF000000"/>
        <rFont val="Calibri"/>
      </rPr>
      <t>"Only Passport Assistance"</t>
    </r>
  </si>
  <si>
    <r>
      <t xml:space="preserve">[T1] + [T2] + [T3] + [T5] </t>
    </r>
    <r>
      <rPr>
        <b/>
        <sz val="10"/>
        <rFont val="Calibri"/>
      </rPr>
      <t xml:space="preserve">"All Information + Passport" </t>
    </r>
  </si>
  <si>
    <r>
      <t xml:space="preserve">[T1] + [T2] + [T3] + [T4] + [T5] </t>
    </r>
    <r>
      <rPr>
        <b/>
        <sz val="10"/>
        <rFont val="Calibri"/>
      </rPr>
      <t>"Full Assistance"</t>
    </r>
  </si>
  <si>
    <r>
      <t xml:space="preserve">[T1] + [T2] +[T3] </t>
    </r>
    <r>
      <rPr>
        <b/>
        <sz val="8"/>
        <rFont val="Calibri"/>
      </rPr>
      <t>"All Information"</t>
    </r>
  </si>
  <si>
    <r>
      <t xml:space="preserve">[T1] + [T2] + [T3] + [T4] </t>
    </r>
    <r>
      <rPr>
        <b/>
        <sz val="8"/>
        <rFont val="Calibri"/>
      </rPr>
      <t>"All Information + Website"</t>
    </r>
  </si>
  <si>
    <r>
      <t xml:space="preserve">[T3] + [T5] </t>
    </r>
    <r>
      <rPr>
        <b/>
        <sz val="8"/>
        <color rgb="FF000000"/>
        <rFont val="Calibri"/>
      </rPr>
      <t>"Only Passport Assistance"</t>
    </r>
  </si>
  <si>
    <r>
      <t xml:space="preserve">[T1] + [T2] + [T3] + [T5] </t>
    </r>
    <r>
      <rPr>
        <b/>
        <sz val="8"/>
        <rFont val="Calibri"/>
      </rPr>
      <t xml:space="preserve">"All Information + Passport" </t>
    </r>
  </si>
  <si>
    <r>
      <t xml:space="preserve">[T1] + [T2] + [T3] + [T4] + [T5] </t>
    </r>
    <r>
      <rPr>
        <b/>
        <sz val="8"/>
        <rFont val="Calibri"/>
      </rPr>
      <t>"Full Assistance"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</si>
</sst>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0.0"/>
  </numFmts>
  <fonts count="6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292934"/>
      <name val="Calibri"/>
      <family val="2"/>
    </font>
    <font>
      <sz val="12"/>
      <color theme="1"/>
      <name val="Calibri"/>
      <family val="2"/>
    </font>
    <font>
      <i/>
      <sz val="12"/>
      <name val="Calibri"/>
      <family val="2"/>
    </font>
    <font>
      <sz val="12"/>
      <name val="Calibri"/>
      <family val="2"/>
    </font>
    <font>
      <sz val="12"/>
      <color rgb="FF000000"/>
      <name val="Calibri"/>
      <family val="2"/>
      <scheme val="minor"/>
    </font>
    <font>
      <i/>
      <sz val="10"/>
      <color rgb="FF292934"/>
      <name val="Calibri"/>
    </font>
    <font>
      <sz val="10"/>
      <name val="Arial"/>
      <family val="2"/>
    </font>
    <font>
      <sz val="11"/>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2"/>
      <name val="Calibri"/>
      <scheme val="minor"/>
    </font>
    <font>
      <b/>
      <sz val="12"/>
      <color theme="1"/>
      <name val="Calibri"/>
      <family val="2"/>
      <scheme val="minor"/>
    </font>
    <font>
      <b/>
      <sz val="12"/>
      <color theme="1"/>
      <name val="Calibri"/>
    </font>
    <font>
      <b/>
      <sz val="12"/>
      <name val="Calibri"/>
    </font>
    <font>
      <b/>
      <sz val="12"/>
      <color rgb="FF292934"/>
      <name val="Calibri"/>
      <family val="2"/>
      <scheme val="minor"/>
    </font>
    <font>
      <i/>
      <sz val="12"/>
      <name val="Calibri"/>
      <family val="2"/>
      <scheme val="minor"/>
    </font>
    <font>
      <b/>
      <sz val="12"/>
      <color rgb="FF000000"/>
      <name val="Calibri"/>
      <family val="2"/>
      <scheme val="minor"/>
    </font>
    <font>
      <i/>
      <sz val="10"/>
      <color rgb="FF292934"/>
      <name val="Calibri"/>
      <scheme val="minor"/>
    </font>
    <font>
      <b/>
      <sz val="18"/>
      <color theme="1"/>
      <name val="Calibri"/>
      <scheme val="minor"/>
    </font>
    <font>
      <b/>
      <sz val="18"/>
      <color rgb="FF000000"/>
      <name val="Calibri"/>
      <scheme val="minor"/>
    </font>
    <font>
      <sz val="8"/>
      <name val="Calibri"/>
    </font>
    <font>
      <i/>
      <sz val="12"/>
      <color theme="1"/>
      <name val="Calibri"/>
    </font>
    <font>
      <sz val="9.5"/>
      <color rgb="FF292934"/>
      <name val="Calibri"/>
      <scheme val="minor"/>
    </font>
    <font>
      <sz val="10"/>
      <color rgb="FF292934"/>
      <name val="Calibri"/>
      <scheme val="minor"/>
    </font>
    <font>
      <sz val="10"/>
      <color rgb="FF292934"/>
      <name val="Calibri"/>
    </font>
    <font>
      <sz val="10"/>
      <color theme="1"/>
      <name val="Calibri"/>
      <scheme val="minor"/>
    </font>
    <font>
      <sz val="24"/>
      <color theme="1"/>
      <name val="Calibri"/>
      <scheme val="minor"/>
    </font>
    <font>
      <sz val="24"/>
      <color rgb="FF000000"/>
      <name val="Calibri"/>
      <scheme val="minor"/>
    </font>
    <font>
      <b/>
      <sz val="11"/>
      <color theme="1"/>
      <name val="Calibri"/>
      <scheme val="minor"/>
    </font>
    <font>
      <b/>
      <sz val="13"/>
      <color theme="1"/>
      <name val="Calibri"/>
      <scheme val="minor"/>
    </font>
    <font>
      <sz val="13"/>
      <color theme="1"/>
      <name val="Calibri"/>
      <scheme val="minor"/>
    </font>
    <font>
      <b/>
      <sz val="10"/>
      <color rgb="FF292934"/>
      <name val="Calibri"/>
    </font>
    <font>
      <sz val="10"/>
      <color theme="1"/>
      <name val="Calibri"/>
    </font>
    <font>
      <b/>
      <sz val="10"/>
      <color theme="1"/>
      <name val="Calibri"/>
    </font>
    <font>
      <i/>
      <sz val="10"/>
      <name val="Calibri"/>
    </font>
    <font>
      <sz val="10"/>
      <name val="Calibri"/>
    </font>
    <font>
      <b/>
      <sz val="9"/>
      <color theme="1"/>
      <name val="Calibri"/>
      <scheme val="minor"/>
    </font>
    <font>
      <sz val="9"/>
      <color theme="1"/>
      <name val="Calibri"/>
      <scheme val="minor"/>
    </font>
    <font>
      <b/>
      <sz val="10"/>
      <name val="Calibri"/>
    </font>
    <font>
      <sz val="10"/>
      <color rgb="FF000000"/>
      <name val="Calibri"/>
    </font>
    <font>
      <b/>
      <sz val="10"/>
      <color rgb="FF000000"/>
      <name val="Calibri"/>
    </font>
    <font>
      <b/>
      <sz val="8"/>
      <color rgb="FF292934"/>
      <name val="Calibri"/>
    </font>
    <font>
      <i/>
      <sz val="8"/>
      <name val="Calibri"/>
    </font>
    <font>
      <b/>
      <sz val="8"/>
      <color theme="1"/>
      <name val="Calibri"/>
    </font>
    <font>
      <sz val="8"/>
      <color theme="1"/>
      <name val="Calibri"/>
    </font>
    <font>
      <sz val="8"/>
      <color rgb="FF000000"/>
      <name val="Calibri"/>
    </font>
    <font>
      <b/>
      <sz val="8"/>
      <name val="Calibri"/>
    </font>
    <font>
      <b/>
      <sz val="8"/>
      <color rgb="FF000000"/>
      <name val="Calibri"/>
    </font>
  </fonts>
  <fills count="6">
    <fill>
      <patternFill patternType="none"/>
    </fill>
    <fill>
      <patternFill patternType="gray125"/>
    </fill>
    <fill>
      <patternFill patternType="solid">
        <fgColor rgb="FFFFFFCC"/>
      </patternFill>
    </fill>
    <fill>
      <patternFill patternType="solid">
        <fgColor theme="8" tint="0.79998168889431442"/>
        <bgColor indexed="64"/>
      </patternFill>
    </fill>
    <fill>
      <patternFill patternType="solid">
        <fgColor rgb="FFFFFF00"/>
        <bgColor indexed="64"/>
      </patternFill>
    </fill>
    <fill>
      <patternFill patternType="solid">
        <fgColor rgb="FFFFFF00"/>
        <bgColor rgb="FF000000"/>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bottom style="double">
        <color auto="1"/>
      </bottom>
      <diagonal/>
    </border>
    <border>
      <left/>
      <right/>
      <top/>
      <bottom style="thin">
        <color auto="1"/>
      </bottom>
      <diagonal/>
    </border>
    <border>
      <left/>
      <right/>
      <top style="thin">
        <color auto="1"/>
      </top>
      <bottom/>
      <diagonal/>
    </border>
    <border>
      <left/>
      <right/>
      <top style="double">
        <color auto="1"/>
      </top>
      <bottom/>
      <diagonal/>
    </border>
    <border>
      <left/>
      <right/>
      <top/>
      <bottom style="double">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double">
        <color auto="1"/>
      </bottom>
      <diagonal/>
    </border>
  </borders>
  <cellStyleXfs count="2373">
    <xf numFmtId="0" fontId="0" fillId="0" borderId="0"/>
    <xf numFmtId="9"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8" fillId="0" borderId="0"/>
    <xf numFmtId="0" fontId="19" fillId="2" borderId="1"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1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8"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6"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164" fontId="1"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255">
    <xf numFmtId="0" fontId="0" fillId="0" borderId="0" xfId="0"/>
    <xf numFmtId="0" fontId="13" fillId="0" borderId="0" xfId="0" applyFont="1" applyBorder="1"/>
    <xf numFmtId="0" fontId="14" fillId="0" borderId="0" xfId="0" applyFont="1" applyBorder="1" applyAlignment="1">
      <alignment wrapText="1"/>
    </xf>
    <xf numFmtId="0" fontId="12" fillId="0" borderId="0" xfId="0" applyFont="1" applyFill="1" applyBorder="1" applyAlignment="1">
      <alignment horizontal="center" wrapText="1"/>
    </xf>
    <xf numFmtId="0" fontId="15" fillId="0" borderId="3" xfId="0" applyFont="1" applyBorder="1" applyAlignment="1">
      <alignment wrapText="1"/>
    </xf>
    <xf numFmtId="0" fontId="13" fillId="0" borderId="3" xfId="0" quotePrefix="1" applyFont="1" applyBorder="1" applyAlignment="1">
      <alignment horizontal="center"/>
    </xf>
    <xf numFmtId="0" fontId="13" fillId="0" borderId="3" xfId="0" quotePrefix="1" applyFont="1" applyFill="1" applyBorder="1" applyAlignment="1">
      <alignment horizontal="center"/>
    </xf>
    <xf numFmtId="0" fontId="13" fillId="0" borderId="0" xfId="0" applyFont="1" applyBorder="1" applyAlignment="1">
      <alignment horizontal="center"/>
    </xf>
    <xf numFmtId="0" fontId="16" fillId="0" borderId="0" xfId="0" applyFont="1"/>
    <xf numFmtId="0" fontId="15" fillId="0" borderId="0" xfId="0" applyFont="1" applyBorder="1" applyAlignment="1">
      <alignment wrapText="1"/>
    </xf>
    <xf numFmtId="0" fontId="0" fillId="0" borderId="0" xfId="0" applyNumberFormat="1" applyAlignment="1">
      <alignment horizontal="center"/>
    </xf>
    <xf numFmtId="0" fontId="15" fillId="0" borderId="3" xfId="0" applyFont="1" applyBorder="1" applyAlignment="1">
      <alignment horizontal="center"/>
    </xf>
    <xf numFmtId="0" fontId="16" fillId="0" borderId="0" xfId="0" applyNumberFormat="1" applyFont="1" applyAlignment="1">
      <alignment horizontal="center"/>
    </xf>
    <xf numFmtId="0" fontId="16" fillId="0" borderId="0" xfId="0" applyFont="1" applyAlignment="1">
      <alignment horizontal="center"/>
    </xf>
    <xf numFmtId="0" fontId="0" fillId="0" borderId="0" xfId="0" applyAlignment="1">
      <alignment wrapText="1"/>
    </xf>
    <xf numFmtId="0" fontId="23" fillId="0" borderId="0" xfId="0" applyFont="1" applyAlignment="1">
      <alignment wrapText="1"/>
    </xf>
    <xf numFmtId="0" fontId="16" fillId="0" borderId="3" xfId="0" applyFont="1" applyBorder="1" applyAlignment="1">
      <alignment horizontal="center"/>
    </xf>
    <xf numFmtId="0" fontId="0" fillId="0" borderId="3" xfId="0" applyNumberFormat="1" applyBorder="1" applyAlignment="1">
      <alignment horizontal="center"/>
    </xf>
    <xf numFmtId="0" fontId="27" fillId="0" borderId="0" xfId="0" applyFont="1" applyAlignment="1">
      <alignment horizontal="center" wrapText="1"/>
    </xf>
    <xf numFmtId="0" fontId="28" fillId="0" borderId="0" xfId="0" applyFont="1" applyAlignment="1">
      <alignment wrapText="1"/>
    </xf>
    <xf numFmtId="0" fontId="23" fillId="0" borderId="3" xfId="0" applyFont="1" applyBorder="1" applyAlignment="1">
      <alignment wrapText="1"/>
    </xf>
    <xf numFmtId="165" fontId="16" fillId="0" borderId="0" xfId="0" applyNumberFormat="1" applyFont="1" applyAlignment="1">
      <alignment horizontal="center"/>
    </xf>
    <xf numFmtId="0" fontId="28" fillId="0" borderId="4" xfId="0" applyFont="1" applyBorder="1" applyAlignment="1">
      <alignment vertical="center"/>
    </xf>
    <xf numFmtId="0" fontId="28" fillId="0" borderId="0" xfId="0" applyFont="1" applyBorder="1" applyAlignment="1">
      <alignment vertical="center"/>
    </xf>
    <xf numFmtId="0" fontId="23" fillId="0" borderId="3" xfId="0" applyFont="1" applyBorder="1" applyAlignment="1">
      <alignment horizontal="center" wrapText="1"/>
    </xf>
    <xf numFmtId="0" fontId="0" fillId="0" borderId="0" xfId="0" applyAlignment="1">
      <alignment horizontal="center"/>
    </xf>
    <xf numFmtId="0" fontId="14" fillId="0" borderId="0" xfId="0" applyFont="1" applyBorder="1" applyAlignment="1">
      <alignment horizontal="center" vertical="center"/>
    </xf>
    <xf numFmtId="165" fontId="16" fillId="0" borderId="0" xfId="1" applyNumberFormat="1" applyFont="1" applyAlignment="1">
      <alignment horizontal="center"/>
    </xf>
    <xf numFmtId="0" fontId="17" fillId="0" borderId="2" xfId="0" applyFont="1" applyBorder="1" applyAlignment="1">
      <alignment horizontal="left" vertical="center" wrapText="1"/>
    </xf>
    <xf numFmtId="0" fontId="24" fillId="0" borderId="0" xfId="0" applyFont="1" applyBorder="1" applyAlignment="1">
      <alignment horizontal="center" vertical="center"/>
    </xf>
    <xf numFmtId="0" fontId="12" fillId="0" borderId="0" xfId="0" applyFont="1" applyBorder="1" applyAlignment="1">
      <alignment horizontal="center" wrapText="1"/>
    </xf>
    <xf numFmtId="0" fontId="0" fillId="0" borderId="0" xfId="0" applyAlignment="1"/>
    <xf numFmtId="0" fontId="24" fillId="0" borderId="0" xfId="0" applyFont="1" applyAlignment="1"/>
    <xf numFmtId="0" fontId="27" fillId="0" borderId="0" xfId="0" applyFont="1" applyBorder="1" applyAlignment="1">
      <alignment horizontal="center" wrapText="1"/>
    </xf>
    <xf numFmtId="0" fontId="12" fillId="0" borderId="0" xfId="0" applyFont="1" applyFill="1" applyBorder="1" applyAlignment="1">
      <alignment horizontal="center" vertical="center" wrapText="1"/>
    </xf>
    <xf numFmtId="0" fontId="13" fillId="0" borderId="3" xfId="0" applyFont="1" applyBorder="1" applyAlignment="1">
      <alignment horizontal="center"/>
    </xf>
    <xf numFmtId="165" fontId="0" fillId="0" borderId="0" xfId="1758" applyNumberFormat="1" applyFont="1" applyBorder="1" applyAlignment="1">
      <alignment horizontal="center"/>
    </xf>
    <xf numFmtId="165" fontId="0" fillId="0" borderId="0" xfId="1758" applyNumberFormat="1" applyFont="1" applyAlignment="1">
      <alignment horizontal="center"/>
    </xf>
    <xf numFmtId="165" fontId="13" fillId="0" borderId="0" xfId="1758" applyNumberFormat="1" applyFont="1" applyBorder="1" applyAlignment="1">
      <alignment horizontal="center"/>
    </xf>
    <xf numFmtId="166" fontId="0" fillId="0" borderId="0" xfId="1758" applyNumberFormat="1" applyFont="1" applyBorder="1" applyAlignment="1">
      <alignment horizontal="center"/>
    </xf>
    <xf numFmtId="166" fontId="0" fillId="0" borderId="0" xfId="1758" applyNumberFormat="1" applyFont="1" applyAlignment="1">
      <alignment horizontal="center"/>
    </xf>
    <xf numFmtId="166" fontId="13" fillId="0" borderId="0" xfId="1758" applyNumberFormat="1" applyFont="1" applyBorder="1" applyAlignment="1">
      <alignment horizontal="center"/>
    </xf>
    <xf numFmtId="164" fontId="13" fillId="0" borderId="0" xfId="1758" applyFont="1" applyBorder="1" applyAlignment="1">
      <alignment horizontal="center"/>
    </xf>
    <xf numFmtId="0" fontId="15" fillId="0" borderId="0" xfId="0" applyFont="1" applyFill="1" applyBorder="1" applyAlignment="1">
      <alignment wrapText="1"/>
    </xf>
    <xf numFmtId="166" fontId="13" fillId="0" borderId="0" xfId="0" applyNumberFormat="1" applyFont="1" applyBorder="1" applyAlignment="1">
      <alignment horizontal="center"/>
    </xf>
    <xf numFmtId="165" fontId="0" fillId="0" borderId="0" xfId="1759" applyNumberFormat="1" applyFont="1" applyAlignment="1">
      <alignment horizontal="center"/>
    </xf>
    <xf numFmtId="165" fontId="0" fillId="0" borderId="0" xfId="1759" applyNumberFormat="1" applyFont="1" applyBorder="1" applyAlignment="1">
      <alignment horizontal="center"/>
    </xf>
    <xf numFmtId="165" fontId="13" fillId="0" borderId="0" xfId="1759" applyNumberFormat="1" applyFont="1" applyBorder="1" applyAlignment="1">
      <alignment horizontal="center"/>
    </xf>
    <xf numFmtId="166" fontId="13" fillId="0" borderId="0" xfId="1758" quotePrefix="1" applyNumberFormat="1" applyFont="1" applyBorder="1" applyAlignment="1">
      <alignment horizontal="center"/>
    </xf>
    <xf numFmtId="0" fontId="15" fillId="0" borderId="11" xfId="0" applyFont="1" applyBorder="1" applyAlignment="1">
      <alignment wrapText="1"/>
    </xf>
    <xf numFmtId="0" fontId="0" fillId="0" borderId="11" xfId="1758" applyNumberFormat="1" applyFont="1" applyBorder="1" applyAlignment="1">
      <alignment horizontal="center"/>
    </xf>
    <xf numFmtId="0" fontId="13" fillId="0" borderId="11" xfId="1758" applyNumberFormat="1" applyFont="1" applyBorder="1" applyAlignment="1">
      <alignment horizontal="center"/>
    </xf>
    <xf numFmtId="0" fontId="13" fillId="0" borderId="4" xfId="0" applyFont="1" applyBorder="1"/>
    <xf numFmtId="0" fontId="13" fillId="0" borderId="0" xfId="0" applyFont="1" applyFill="1" applyBorder="1"/>
    <xf numFmtId="0" fontId="12" fillId="0" borderId="0" xfId="0" applyFont="1" applyBorder="1" applyAlignment="1">
      <alignment horizontal="center" wrapText="1"/>
    </xf>
    <xf numFmtId="0" fontId="12" fillId="0" borderId="0" xfId="0" applyFont="1" applyBorder="1" applyAlignment="1">
      <alignment horizontal="center" vertical="center" wrapText="1"/>
    </xf>
    <xf numFmtId="0" fontId="13" fillId="0" borderId="0" xfId="0" quotePrefix="1" applyFont="1" applyFill="1" applyBorder="1" applyAlignment="1">
      <alignment horizontal="center"/>
    </xf>
    <xf numFmtId="0" fontId="13" fillId="0" borderId="3" xfId="0" applyFont="1" applyBorder="1"/>
    <xf numFmtId="0" fontId="14" fillId="0" borderId="3" xfId="0" applyFont="1" applyBorder="1" applyAlignment="1">
      <alignment wrapText="1"/>
    </xf>
    <xf numFmtId="0" fontId="13" fillId="0" borderId="0" xfId="0" applyFont="1" applyBorder="1" applyAlignment="1">
      <alignment horizontal="center" vertical="center"/>
    </xf>
    <xf numFmtId="0" fontId="16" fillId="0" borderId="0" xfId="0" applyFont="1" applyBorder="1" applyAlignment="1">
      <alignment horizontal="center"/>
    </xf>
    <xf numFmtId="0" fontId="12" fillId="0" borderId="5" xfId="0" applyFont="1" applyBorder="1" applyAlignment="1">
      <alignment wrapText="1"/>
    </xf>
    <xf numFmtId="0" fontId="25" fillId="0" borderId="5" xfId="0" applyFont="1" applyBorder="1" applyAlignment="1"/>
    <xf numFmtId="0" fontId="28" fillId="0" borderId="3" xfId="0" applyFont="1" applyBorder="1" applyAlignment="1">
      <alignment wrapText="1"/>
    </xf>
    <xf numFmtId="165" fontId="16" fillId="0" borderId="3" xfId="1760" applyNumberFormat="1" applyFont="1" applyBorder="1" applyAlignment="1">
      <alignment horizontal="center"/>
    </xf>
    <xf numFmtId="0" fontId="24" fillId="0" borderId="0" xfId="0" applyFont="1" applyBorder="1" applyAlignment="1">
      <alignment vertical="center"/>
    </xf>
    <xf numFmtId="0" fontId="12" fillId="0" borderId="0" xfId="0" applyFont="1" applyFill="1" applyBorder="1" applyAlignment="1">
      <alignment horizontal="center" vertical="center" wrapText="1"/>
    </xf>
    <xf numFmtId="0" fontId="24" fillId="0" borderId="0" xfId="0" applyFont="1" applyAlignment="1">
      <alignment horizontal="center"/>
    </xf>
    <xf numFmtId="0" fontId="24" fillId="0" borderId="3" xfId="0" applyFont="1" applyBorder="1"/>
    <xf numFmtId="0" fontId="0" fillId="0" borderId="3" xfId="0" quotePrefix="1" applyBorder="1" applyAlignment="1">
      <alignment horizontal="center"/>
    </xf>
    <xf numFmtId="165" fontId="0" fillId="0" borderId="0" xfId="1929" applyNumberFormat="1" applyFont="1" applyAlignment="1">
      <alignment horizontal="center"/>
    </xf>
    <xf numFmtId="0" fontId="0" fillId="0" borderId="3" xfId="0" applyBorder="1"/>
    <xf numFmtId="0" fontId="17" fillId="0" borderId="2" xfId="0" applyFont="1" applyBorder="1" applyAlignment="1">
      <alignment horizontal="left" vertical="center" wrapText="1"/>
    </xf>
    <xf numFmtId="0" fontId="28" fillId="0" borderId="0" xfId="0" applyFont="1" applyBorder="1" applyAlignment="1">
      <alignment horizontal="left" wrapText="1"/>
    </xf>
    <xf numFmtId="0" fontId="26" fillId="0" borderId="5" xfId="0" applyFont="1" applyBorder="1" applyAlignment="1">
      <alignment horizontal="center" vertical="center" wrapText="1"/>
    </xf>
    <xf numFmtId="0" fontId="14" fillId="0" borderId="0" xfId="0" applyFont="1" applyBorder="1" applyAlignment="1">
      <alignment horizontal="left" vertical="center"/>
    </xf>
    <xf numFmtId="165" fontId="0" fillId="0" borderId="0" xfId="1" applyNumberFormat="1" applyFont="1" applyAlignment="1">
      <alignment horizontal="center"/>
    </xf>
    <xf numFmtId="0" fontId="28" fillId="0" borderId="5" xfId="0" applyFont="1" applyBorder="1" applyAlignment="1">
      <alignment horizontal="center" wrapText="1"/>
    </xf>
    <xf numFmtId="0" fontId="15" fillId="0" borderId="0" xfId="0" applyFont="1" applyBorder="1" applyAlignment="1"/>
    <xf numFmtId="0" fontId="15" fillId="0" borderId="0" xfId="0" applyFont="1" applyFill="1" applyBorder="1" applyAlignment="1"/>
    <xf numFmtId="0" fontId="15" fillId="0" borderId="0" xfId="0" applyFont="1" applyBorder="1" applyAlignment="1">
      <alignment horizontal="left"/>
    </xf>
    <xf numFmtId="0" fontId="24" fillId="0" borderId="2" xfId="0" applyFont="1" applyBorder="1" applyAlignment="1"/>
    <xf numFmtId="0" fontId="24" fillId="0" borderId="18" xfId="0" applyFont="1" applyBorder="1" applyAlignment="1">
      <alignment horizontal="center"/>
    </xf>
    <xf numFmtId="0" fontId="27" fillId="0" borderId="2" xfId="0" applyFont="1" applyBorder="1" applyAlignment="1">
      <alignment wrapText="1"/>
    </xf>
    <xf numFmtId="0" fontId="36" fillId="0" borderId="0" xfId="0" applyFont="1" applyBorder="1" applyAlignment="1">
      <alignment vertical="center" wrapText="1"/>
    </xf>
    <xf numFmtId="0" fontId="36" fillId="0" borderId="2" xfId="0" applyFont="1" applyBorder="1" applyAlignment="1">
      <alignment vertical="center" wrapText="1"/>
    </xf>
    <xf numFmtId="0" fontId="12" fillId="0" borderId="0" xfId="0" applyFont="1" applyBorder="1" applyAlignment="1">
      <alignment horizontal="center" vertical="center" wrapText="1"/>
    </xf>
    <xf numFmtId="0" fontId="12" fillId="0" borderId="0" xfId="0" applyFont="1" applyBorder="1" applyAlignment="1">
      <alignment horizontal="center" wrapText="1"/>
    </xf>
    <xf numFmtId="0" fontId="12" fillId="0" borderId="0" xfId="0" applyFont="1" applyFill="1" applyBorder="1" applyAlignment="1">
      <alignment horizontal="center" vertical="center" wrapText="1"/>
    </xf>
    <xf numFmtId="0" fontId="24" fillId="0" borderId="5" xfId="0" applyFont="1" applyBorder="1" applyAlignment="1">
      <alignment horizontal="center"/>
    </xf>
    <xf numFmtId="0" fontId="0" fillId="0" borderId="0" xfId="0" applyBorder="1"/>
    <xf numFmtId="0" fontId="0" fillId="0" borderId="0" xfId="0" applyBorder="1" applyAlignment="1">
      <alignment horizontal="center"/>
    </xf>
    <xf numFmtId="0" fontId="24" fillId="0" borderId="3" xfId="0" applyFont="1" applyBorder="1" applyAlignment="1">
      <alignment horizontal="center"/>
    </xf>
    <xf numFmtId="0" fontId="0" fillId="0" borderId="0" xfId="0" applyAlignment="1">
      <alignment horizontal="left"/>
    </xf>
    <xf numFmtId="165" fontId="0" fillId="0" borderId="0" xfId="0" applyNumberFormat="1" applyAlignment="1">
      <alignment horizontal="center"/>
    </xf>
    <xf numFmtId="0" fontId="32" fillId="0" borderId="8" xfId="0" applyFont="1" applyBorder="1" applyAlignment="1">
      <alignment horizontal="center" vertical="center" textRotation="90"/>
    </xf>
    <xf numFmtId="0" fontId="32" fillId="0" borderId="9" xfId="0" applyFont="1" applyBorder="1" applyAlignment="1">
      <alignment horizontal="center" vertical="center" textRotation="90"/>
    </xf>
    <xf numFmtId="0" fontId="32" fillId="0" borderId="12" xfId="0" applyFont="1" applyBorder="1" applyAlignment="1">
      <alignment horizontal="center" vertical="center" textRotation="90"/>
    </xf>
    <xf numFmtId="0" fontId="32" fillId="0" borderId="10" xfId="0" applyFont="1" applyBorder="1" applyAlignment="1">
      <alignment horizontal="center" vertical="center" textRotation="90"/>
    </xf>
    <xf numFmtId="0" fontId="31" fillId="0" borderId="8" xfId="0" applyFont="1" applyBorder="1" applyAlignment="1">
      <alignment horizontal="center" vertical="center" textRotation="90"/>
    </xf>
    <xf numFmtId="0" fontId="31" fillId="0" borderId="9" xfId="0" applyFont="1" applyBorder="1" applyAlignment="1">
      <alignment horizontal="center" vertical="center" textRotation="90"/>
    </xf>
    <xf numFmtId="0" fontId="31" fillId="0" borderId="12" xfId="0" applyFont="1" applyBorder="1" applyAlignment="1">
      <alignment horizontal="center" vertical="center" textRotation="90"/>
    </xf>
    <xf numFmtId="0" fontId="31" fillId="0" borderId="10" xfId="0" applyFont="1" applyBorder="1" applyAlignment="1">
      <alignment horizontal="center" vertical="center" textRotation="90"/>
    </xf>
    <xf numFmtId="0" fontId="12" fillId="0" borderId="5" xfId="0" applyFont="1" applyBorder="1" applyAlignment="1">
      <alignment horizontal="center" vertical="center" wrapText="1"/>
    </xf>
    <xf numFmtId="0" fontId="12" fillId="0" borderId="0"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0" xfId="0" applyFont="1" applyBorder="1" applyAlignment="1">
      <alignment horizontal="center" vertical="center" wrapText="1"/>
    </xf>
    <xf numFmtId="0" fontId="34" fillId="4" borderId="0" xfId="0" applyFont="1" applyFill="1" applyBorder="1" applyAlignment="1">
      <alignment horizontal="center"/>
    </xf>
    <xf numFmtId="0" fontId="37" fillId="0" borderId="0" xfId="0" applyFont="1" applyBorder="1" applyAlignment="1">
      <alignment horizontal="left" vertical="center" wrapText="1"/>
    </xf>
    <xf numFmtId="0" fontId="37" fillId="0" borderId="2" xfId="0" applyFont="1" applyBorder="1" applyAlignment="1">
      <alignment horizontal="left" vertical="center" wrapText="1"/>
    </xf>
    <xf numFmtId="0" fontId="12" fillId="0" borderId="2" xfId="0" applyFont="1" applyBorder="1" applyAlignment="1">
      <alignment horizontal="center" wrapText="1"/>
    </xf>
    <xf numFmtId="0" fontId="12" fillId="0" borderId="0" xfId="0" applyFont="1" applyBorder="1" applyAlignment="1">
      <alignment horizontal="center" wrapText="1"/>
    </xf>
    <xf numFmtId="0" fontId="25" fillId="0" borderId="0" xfId="0" applyFont="1" applyBorder="1" applyAlignment="1">
      <alignment horizontal="center"/>
    </xf>
    <xf numFmtId="0" fontId="14" fillId="0" borderId="4" xfId="0" applyFont="1" applyBorder="1" applyAlignment="1">
      <alignment horizontal="left" vertical="center"/>
    </xf>
    <xf numFmtId="0" fontId="17" fillId="0" borderId="0" xfId="0" applyFont="1" applyBorder="1" applyAlignment="1">
      <alignment horizontal="left" vertical="center" wrapText="1"/>
    </xf>
    <xf numFmtId="0" fontId="17" fillId="0" borderId="2" xfId="0" applyFont="1" applyBorder="1" applyAlignment="1">
      <alignment horizontal="left" vertical="center" wrapText="1"/>
    </xf>
    <xf numFmtId="0" fontId="13" fillId="0" borderId="0" xfId="0" applyFont="1" applyBorder="1" applyAlignment="1">
      <alignment horizontal="center"/>
    </xf>
    <xf numFmtId="0" fontId="12" fillId="0" borderId="5" xfId="0" applyFont="1" applyBorder="1" applyAlignment="1">
      <alignment horizontal="center" wrapText="1"/>
    </xf>
    <xf numFmtId="0" fontId="38" fillId="0" borderId="4" xfId="0" applyFont="1" applyBorder="1" applyAlignment="1">
      <alignment horizontal="left" wrapText="1"/>
    </xf>
    <xf numFmtId="0" fontId="38" fillId="0" borderId="2" xfId="0" applyFont="1" applyBorder="1" applyAlignment="1">
      <alignment horizontal="left" wrapText="1"/>
    </xf>
    <xf numFmtId="0" fontId="0" fillId="0" borderId="3" xfId="0" applyBorder="1" applyAlignment="1">
      <alignment horizontal="center"/>
    </xf>
    <xf numFmtId="0" fontId="24" fillId="0" borderId="2" xfId="0" applyFont="1" applyBorder="1" applyAlignment="1">
      <alignment horizontal="center"/>
    </xf>
    <xf numFmtId="0" fontId="24" fillId="0" borderId="0" xfId="0" applyFont="1" applyBorder="1" applyAlignment="1">
      <alignment horizontal="center"/>
    </xf>
    <xf numFmtId="0" fontId="29" fillId="0" borderId="5" xfId="0" applyFont="1" applyBorder="1" applyAlignment="1">
      <alignment horizontal="center"/>
    </xf>
    <xf numFmtId="0" fontId="39" fillId="4" borderId="0" xfId="0" quotePrefix="1" applyFont="1" applyFill="1" applyAlignment="1">
      <alignment horizontal="center"/>
    </xf>
    <xf numFmtId="0" fontId="39" fillId="4" borderId="0" xfId="0" applyFont="1" applyFill="1" applyAlignment="1">
      <alignment horizontal="center"/>
    </xf>
    <xf numFmtId="0" fontId="40" fillId="5" borderId="0" xfId="0" quotePrefix="1" applyFont="1" applyFill="1" applyAlignment="1">
      <alignment horizontal="center"/>
    </xf>
    <xf numFmtId="0" fontId="40" fillId="5" borderId="0" xfId="0" applyFont="1" applyFill="1" applyAlignment="1">
      <alignment horizontal="center"/>
    </xf>
    <xf numFmtId="0" fontId="38" fillId="0" borderId="19" xfId="0" applyFont="1" applyBorder="1" applyAlignment="1">
      <alignment horizontal="left" wrapText="1"/>
    </xf>
    <xf numFmtId="0" fontId="14" fillId="0" borderId="0" xfId="0" applyFont="1" applyBorder="1" applyAlignment="1">
      <alignment horizontal="left" wrapText="1"/>
    </xf>
    <xf numFmtId="0" fontId="29" fillId="0" borderId="0" xfId="0" applyFont="1" applyAlignment="1">
      <alignment horizontal="center"/>
    </xf>
    <xf numFmtId="0" fontId="30" fillId="0" borderId="0" xfId="0" applyFont="1" applyAlignment="1">
      <alignment horizontal="left" vertical="center" wrapText="1"/>
    </xf>
    <xf numFmtId="0" fontId="30" fillId="0" borderId="6" xfId="0" applyFont="1" applyBorder="1" applyAlignment="1">
      <alignment horizontal="left" vertical="center" wrapText="1"/>
    </xf>
    <xf numFmtId="0" fontId="27" fillId="0" borderId="2" xfId="0" applyFont="1" applyBorder="1" applyAlignment="1">
      <alignment horizontal="center" wrapText="1"/>
    </xf>
    <xf numFmtId="0" fontId="35" fillId="0" borderId="0" xfId="0" applyFont="1" applyBorder="1" applyAlignment="1">
      <alignment horizontal="left" vertical="center" wrapText="1"/>
    </xf>
    <xf numFmtId="0" fontId="35" fillId="0" borderId="2" xfId="0" applyFont="1" applyBorder="1" applyAlignment="1">
      <alignment horizontal="left" vertical="center" wrapText="1"/>
    </xf>
    <xf numFmtId="0" fontId="41" fillId="0" borderId="11" xfId="0" applyFont="1" applyBorder="1" applyAlignment="1">
      <alignment horizontal="center"/>
    </xf>
    <xf numFmtId="0" fontId="19" fillId="3" borderId="12" xfId="0" applyFont="1" applyFill="1" applyBorder="1" applyAlignment="1">
      <alignment vertical="center" wrapText="1"/>
    </xf>
    <xf numFmtId="0" fontId="19" fillId="3" borderId="16" xfId="0" applyFont="1" applyFill="1" applyBorder="1" applyAlignment="1">
      <alignment vertical="center" wrapText="1"/>
    </xf>
    <xf numFmtId="0" fontId="19" fillId="0" borderId="13" xfId="0" applyFont="1" applyFill="1" applyBorder="1" applyAlignment="1">
      <alignment vertical="center" wrapText="1"/>
    </xf>
    <xf numFmtId="0" fontId="19" fillId="0" borderId="12" xfId="0" applyFont="1" applyFill="1" applyBorder="1" applyAlignment="1">
      <alignment vertical="center" wrapText="1"/>
    </xf>
    <xf numFmtId="0" fontId="19" fillId="0" borderId="16" xfId="0" applyFont="1" applyBorder="1" applyAlignment="1">
      <alignment vertical="center" wrapText="1"/>
    </xf>
    <xf numFmtId="0" fontId="19" fillId="3" borderId="13" xfId="0" applyFont="1" applyFill="1" applyBorder="1" applyAlignment="1">
      <alignment vertical="center" wrapText="1"/>
    </xf>
    <xf numFmtId="0" fontId="19" fillId="0" borderId="13" xfId="0" applyFont="1" applyBorder="1" applyAlignment="1">
      <alignment vertical="center" wrapText="1"/>
    </xf>
    <xf numFmtId="0" fontId="19" fillId="0" borderId="12" xfId="0" applyFont="1" applyBorder="1" applyAlignment="1">
      <alignment vertical="center" wrapText="1"/>
    </xf>
    <xf numFmtId="0" fontId="41" fillId="0" borderId="2" xfId="0" applyFont="1" applyBorder="1" applyAlignment="1"/>
    <xf numFmtId="0" fontId="19" fillId="0" borderId="0" xfId="0" applyFont="1"/>
    <xf numFmtId="0" fontId="42" fillId="0" borderId="2" xfId="0" applyFont="1" applyBorder="1" applyAlignment="1"/>
    <xf numFmtId="0" fontId="42" fillId="0" borderId="7" xfId="0" applyFont="1" applyBorder="1" applyAlignment="1">
      <alignment horizontal="center"/>
    </xf>
    <xf numFmtId="0" fontId="43" fillId="3" borderId="15" xfId="0" applyFont="1" applyFill="1" applyBorder="1" applyAlignment="1">
      <alignment horizontal="center" vertical="center" wrapText="1"/>
    </xf>
    <xf numFmtId="0" fontId="43" fillId="3" borderId="17" xfId="0" applyFont="1" applyFill="1" applyBorder="1" applyAlignment="1">
      <alignment horizontal="center" vertical="center" wrapText="1"/>
    </xf>
    <xf numFmtId="0" fontId="43" fillId="0" borderId="15" xfId="0" applyFont="1" applyBorder="1" applyAlignment="1">
      <alignment horizontal="center" vertical="center" wrapText="1"/>
    </xf>
    <xf numFmtId="0" fontId="43" fillId="3" borderId="14" xfId="0" applyFont="1" applyFill="1" applyBorder="1" applyAlignment="1">
      <alignment horizontal="center" vertical="center" wrapText="1"/>
    </xf>
    <xf numFmtId="0" fontId="43" fillId="0" borderId="0" xfId="0" applyFont="1" applyAlignment="1">
      <alignment horizontal="center" vertical="center"/>
    </xf>
    <xf numFmtId="0" fontId="19" fillId="0" borderId="18" xfId="0" applyFont="1" applyBorder="1" applyAlignment="1">
      <alignment vertical="center" wrapText="1"/>
    </xf>
    <xf numFmtId="0" fontId="43" fillId="0" borderId="7" xfId="0" applyFont="1" applyBorder="1" applyAlignment="1">
      <alignment horizontal="center" vertical="center"/>
    </xf>
    <xf numFmtId="0" fontId="44" fillId="0" borderId="0" xfId="0" applyFont="1" applyBorder="1" applyAlignment="1">
      <alignment horizontal="center" wrapText="1"/>
    </xf>
    <xf numFmtId="0" fontId="44" fillId="0" borderId="0" xfId="0" applyFont="1" applyBorder="1" applyAlignment="1">
      <alignment horizontal="center" wrapText="1"/>
    </xf>
    <xf numFmtId="0" fontId="45" fillId="0" borderId="0" xfId="0" applyFont="1" applyBorder="1"/>
    <xf numFmtId="0" fontId="46" fillId="0" borderId="0" xfId="0" applyFont="1" applyBorder="1" applyAlignment="1">
      <alignment horizontal="center"/>
    </xf>
    <xf numFmtId="0" fontId="47" fillId="0" borderId="0" xfId="0" applyFont="1" applyBorder="1" applyAlignment="1">
      <alignment wrapText="1"/>
    </xf>
    <xf numFmtId="0" fontId="44" fillId="0" borderId="0" xfId="0" applyFont="1" applyBorder="1" applyAlignment="1">
      <alignment horizontal="center" vertical="center" wrapText="1"/>
    </xf>
    <xf numFmtId="0" fontId="44" fillId="0" borderId="0" xfId="0" applyFont="1" applyFill="1" applyBorder="1" applyAlignment="1">
      <alignment horizontal="center" vertical="center" wrapText="1"/>
    </xf>
    <xf numFmtId="0" fontId="48" fillId="0" borderId="3" xfId="0" applyFont="1" applyBorder="1" applyAlignment="1">
      <alignment wrapText="1"/>
    </xf>
    <xf numFmtId="0" fontId="45" fillId="0" borderId="3" xfId="0" quotePrefix="1" applyFont="1" applyBorder="1" applyAlignment="1">
      <alignment horizontal="center"/>
    </xf>
    <xf numFmtId="0" fontId="45" fillId="0" borderId="3" xfId="0" quotePrefix="1" applyFont="1" applyFill="1" applyBorder="1" applyAlignment="1">
      <alignment horizontal="center"/>
    </xf>
    <xf numFmtId="0" fontId="45" fillId="0" borderId="3" xfId="0" applyFont="1" applyBorder="1" applyAlignment="1">
      <alignment horizontal="center"/>
    </xf>
    <xf numFmtId="0" fontId="48" fillId="0" borderId="0" xfId="0" applyFont="1" applyBorder="1" applyAlignment="1">
      <alignment wrapText="1"/>
    </xf>
    <xf numFmtId="2" fontId="45" fillId="0" borderId="0" xfId="2204" applyNumberFormat="1" applyFont="1" applyBorder="1" applyAlignment="1">
      <alignment horizontal="center"/>
    </xf>
    <xf numFmtId="2" fontId="45" fillId="0" borderId="0" xfId="2204" applyNumberFormat="1" applyFont="1" applyAlignment="1">
      <alignment horizontal="center"/>
    </xf>
    <xf numFmtId="0" fontId="48" fillId="0" borderId="0" xfId="0" applyFont="1" applyFill="1" applyBorder="1" applyAlignment="1">
      <alignment wrapText="1"/>
    </xf>
    <xf numFmtId="2" fontId="45" fillId="0" borderId="0" xfId="2204" quotePrefix="1" applyNumberFormat="1" applyFont="1" applyBorder="1" applyAlignment="1">
      <alignment horizontal="center"/>
    </xf>
    <xf numFmtId="0" fontId="48" fillId="0" borderId="11" xfId="0" applyFont="1" applyBorder="1" applyAlignment="1">
      <alignment wrapText="1"/>
    </xf>
    <xf numFmtId="0" fontId="45" fillId="0" borderId="11" xfId="1758" applyNumberFormat="1" applyFont="1" applyBorder="1" applyAlignment="1">
      <alignment horizontal="center"/>
    </xf>
    <xf numFmtId="0" fontId="47" fillId="0" borderId="4" xfId="0" applyFont="1" applyBorder="1" applyAlignment="1">
      <alignment horizontal="left" vertical="center"/>
    </xf>
    <xf numFmtId="0" fontId="45" fillId="0" borderId="4" xfId="0" applyFont="1" applyBorder="1"/>
    <xf numFmtId="0" fontId="49" fillId="0" borderId="0" xfId="0" applyFont="1" applyAlignment="1">
      <alignment horizontal="left" vertical="center"/>
    </xf>
    <xf numFmtId="0" fontId="49" fillId="0" borderId="5" xfId="0" applyFont="1" applyBorder="1" applyAlignment="1">
      <alignment horizontal="center" vertical="center"/>
    </xf>
    <xf numFmtId="0" fontId="49" fillId="0" borderId="0" xfId="0" applyFont="1" applyBorder="1" applyAlignment="1">
      <alignment horizontal="center" vertical="center" wrapText="1"/>
    </xf>
    <xf numFmtId="0" fontId="49" fillId="0" borderId="0" xfId="0" applyFont="1" applyAlignment="1">
      <alignment horizontal="center" vertical="center" wrapText="1"/>
    </xf>
    <xf numFmtId="0" fontId="50" fillId="0" borderId="0" xfId="0" applyFont="1"/>
    <xf numFmtId="0" fontId="49" fillId="0" borderId="0" xfId="0" applyFont="1" applyAlignment="1">
      <alignment horizontal="center"/>
    </xf>
    <xf numFmtId="0" fontId="49" fillId="0" borderId="3" xfId="0" applyFont="1" applyBorder="1"/>
    <xf numFmtId="0" fontId="50" fillId="0" borderId="3" xfId="0" quotePrefix="1" applyFont="1" applyBorder="1" applyAlignment="1">
      <alignment horizontal="center"/>
    </xf>
    <xf numFmtId="0" fontId="50" fillId="0" borderId="0" xfId="0" applyFont="1" applyAlignment="1">
      <alignment horizontal="center"/>
    </xf>
    <xf numFmtId="165" fontId="50" fillId="0" borderId="0" xfId="1929" applyNumberFormat="1" applyFont="1" applyAlignment="1">
      <alignment horizontal="center"/>
    </xf>
    <xf numFmtId="0" fontId="50" fillId="0" borderId="2" xfId="0" applyFont="1" applyBorder="1"/>
    <xf numFmtId="0" fontId="50" fillId="0" borderId="2" xfId="0" applyFont="1" applyBorder="1" applyAlignment="1">
      <alignment horizontal="center"/>
    </xf>
    <xf numFmtId="0" fontId="49" fillId="0" borderId="0" xfId="0" applyFont="1" applyAlignment="1">
      <alignment horizontal="left"/>
    </xf>
    <xf numFmtId="0" fontId="50" fillId="0" borderId="3" xfId="0" applyFont="1" applyBorder="1"/>
    <xf numFmtId="0" fontId="50" fillId="0" borderId="3" xfId="0" applyFont="1" applyBorder="1" applyAlignment="1">
      <alignment horizontal="center"/>
    </xf>
    <xf numFmtId="0" fontId="49" fillId="0" borderId="5" xfId="0" applyFont="1" applyBorder="1" applyAlignment="1">
      <alignment horizontal="center" vertical="center" wrapText="1"/>
    </xf>
    <xf numFmtId="0" fontId="17" fillId="0" borderId="0" xfId="0" applyFont="1" applyBorder="1" applyAlignment="1">
      <alignment horizontal="center" wrapText="1"/>
    </xf>
    <xf numFmtId="0" fontId="47" fillId="0" borderId="0" xfId="0" applyFont="1" applyBorder="1" applyAlignment="1">
      <alignment horizontal="center" wrapText="1"/>
    </xf>
    <xf numFmtId="0" fontId="44" fillId="0" borderId="0" xfId="0" applyFont="1" applyBorder="1" applyAlignment="1">
      <alignment horizontal="center" vertical="center" wrapText="1"/>
    </xf>
    <xf numFmtId="0" fontId="44" fillId="0" borderId="0" xfId="0" applyFont="1" applyFill="1" applyBorder="1" applyAlignment="1">
      <alignment horizontal="center" vertical="center" wrapText="1"/>
    </xf>
    <xf numFmtId="0" fontId="48" fillId="0" borderId="3" xfId="0" quotePrefix="1" applyFont="1" applyBorder="1" applyAlignment="1">
      <alignment horizontal="center" wrapText="1"/>
    </xf>
    <xf numFmtId="0" fontId="48" fillId="0" borderId="0" xfId="0" applyFont="1" applyBorder="1" applyAlignment="1">
      <alignment horizontal="center" wrapText="1"/>
    </xf>
    <xf numFmtId="0" fontId="45" fillId="0" borderId="0" xfId="0" quotePrefix="1" applyFont="1" applyBorder="1" applyAlignment="1">
      <alignment horizontal="center"/>
    </xf>
    <xf numFmtId="0" fontId="48" fillId="0" borderId="0" xfId="0" applyFont="1" applyFill="1" applyBorder="1" applyAlignment="1">
      <alignment horizontal="center" wrapText="1"/>
    </xf>
    <xf numFmtId="0" fontId="45" fillId="0" borderId="0" xfId="0" applyFont="1" applyBorder="1" applyAlignment="1">
      <alignment horizontal="center"/>
    </xf>
    <xf numFmtId="0" fontId="48" fillId="0" borderId="0" xfId="0" applyFont="1" applyBorder="1" applyAlignment="1"/>
    <xf numFmtId="0" fontId="48" fillId="0" borderId="0" xfId="0" applyFont="1" applyBorder="1" applyAlignment="1">
      <alignment horizontal="center"/>
    </xf>
    <xf numFmtId="0" fontId="45" fillId="0" borderId="0" xfId="0" applyFont="1" applyFill="1" applyBorder="1"/>
    <xf numFmtId="0" fontId="45" fillId="0" borderId="0" xfId="0" applyFont="1" applyFill="1" applyBorder="1" applyAlignment="1">
      <alignment horizontal="center"/>
    </xf>
    <xf numFmtId="0" fontId="52" fillId="0" borderId="0" xfId="0" applyFont="1"/>
    <xf numFmtId="0" fontId="48" fillId="0" borderId="0" xfId="0" applyFont="1" applyFill="1" applyBorder="1" applyAlignment="1"/>
    <xf numFmtId="0" fontId="48" fillId="0" borderId="0" xfId="0" applyFont="1" applyFill="1" applyBorder="1" applyAlignment="1">
      <alignment horizontal="center"/>
    </xf>
    <xf numFmtId="0" fontId="45" fillId="0" borderId="0" xfId="0" applyNumberFormat="1" applyFont="1" applyAlignment="1">
      <alignment horizontal="center"/>
    </xf>
    <xf numFmtId="0" fontId="48" fillId="0" borderId="0" xfId="0" applyFont="1" applyBorder="1" applyAlignment="1">
      <alignment horizontal="left"/>
    </xf>
    <xf numFmtId="0" fontId="45" fillId="0" borderId="3" xfId="0" applyFont="1" applyBorder="1"/>
    <xf numFmtId="0" fontId="45" fillId="0" borderId="3" xfId="0" applyNumberFormat="1" applyFont="1" applyBorder="1" applyAlignment="1">
      <alignment horizontal="center"/>
    </xf>
    <xf numFmtId="0" fontId="48" fillId="0" borderId="0" xfId="0" applyFont="1" applyAlignment="1">
      <alignment wrapText="1"/>
    </xf>
    <xf numFmtId="165" fontId="48" fillId="0" borderId="0" xfId="1" applyNumberFormat="1" applyFont="1" applyAlignment="1">
      <alignment horizontal="center" wrapText="1"/>
    </xf>
    <xf numFmtId="165" fontId="45" fillId="0" borderId="0" xfId="1" applyNumberFormat="1" applyFont="1" applyAlignment="1">
      <alignment horizontal="center"/>
    </xf>
    <xf numFmtId="0" fontId="47" fillId="0" borderId="3" xfId="0" applyFont="1" applyBorder="1" applyAlignment="1">
      <alignment wrapText="1"/>
    </xf>
    <xf numFmtId="0" fontId="48" fillId="0" borderId="3" xfId="0" applyFont="1" applyBorder="1" applyAlignment="1">
      <alignment horizontal="center" wrapText="1"/>
    </xf>
    <xf numFmtId="0" fontId="47" fillId="0" borderId="0" xfId="0" applyFont="1" applyBorder="1" applyAlignment="1">
      <alignment horizontal="left" vertical="center"/>
    </xf>
    <xf numFmtId="0" fontId="54" fillId="0" borderId="0" xfId="0" applyFont="1" applyAlignment="1">
      <alignment horizontal="center" wrapText="1"/>
    </xf>
    <xf numFmtId="0" fontId="55" fillId="0" borderId="5" xfId="0" applyFont="1" applyBorder="1" applyAlignment="1">
      <alignment horizontal="center" wrapText="1"/>
    </xf>
    <xf numFmtId="0" fontId="55" fillId="0" borderId="5" xfId="0" applyFont="1" applyBorder="1" applyAlignment="1">
      <alignment horizontal="center" wrapText="1"/>
    </xf>
    <xf numFmtId="0" fontId="55" fillId="0" borderId="5" xfId="0" applyFont="1" applyBorder="1" applyAlignment="1">
      <alignment horizontal="center" vertical="top" wrapText="1"/>
    </xf>
    <xf numFmtId="0" fontId="55" fillId="0" borderId="0" xfId="0" applyFont="1" applyBorder="1" applyAlignment="1">
      <alignment horizontal="center" wrapText="1"/>
    </xf>
    <xf numFmtId="0" fontId="55" fillId="0" borderId="0" xfId="0" applyFont="1" applyBorder="1" applyAlignment="1">
      <alignment horizontal="center" wrapText="1"/>
    </xf>
    <xf numFmtId="0" fontId="55" fillId="0" borderId="0" xfId="0" applyFont="1" applyBorder="1" applyAlignment="1">
      <alignment horizontal="center" vertical="top" wrapText="1"/>
    </xf>
    <xf numFmtId="0" fontId="54" fillId="0" borderId="0" xfId="0" applyFont="1" applyBorder="1" applyAlignment="1">
      <alignment horizontal="center" vertical="center" wrapText="1"/>
    </xf>
    <xf numFmtId="0" fontId="56" fillId="0" borderId="0" xfId="0" applyFont="1" applyBorder="1" applyAlignment="1">
      <alignment horizontal="center" vertical="center" wrapText="1"/>
    </xf>
    <xf numFmtId="0" fontId="54" fillId="0" borderId="0" xfId="0" applyFont="1" applyFill="1" applyBorder="1" applyAlignment="1">
      <alignment horizontal="center" vertical="center" wrapText="1"/>
    </xf>
    <xf numFmtId="0" fontId="54" fillId="0" borderId="0" xfId="0" applyFont="1" applyFill="1" applyBorder="1" applyAlignment="1">
      <alignment horizontal="center" vertical="center" wrapText="1"/>
    </xf>
    <xf numFmtId="0" fontId="54" fillId="0" borderId="0" xfId="0" applyFont="1" applyAlignment="1">
      <alignment horizontal="center" vertical="center" wrapText="1"/>
    </xf>
    <xf numFmtId="0" fontId="55" fillId="0" borderId="0" xfId="0" applyFont="1" applyAlignment="1">
      <alignment wrapText="1"/>
    </xf>
    <xf numFmtId="0" fontId="33" fillId="0" borderId="3" xfId="0" applyFont="1" applyBorder="1" applyAlignment="1">
      <alignment wrapText="1"/>
    </xf>
    <xf numFmtId="0" fontId="57" fillId="0" borderId="3" xfId="0" quotePrefix="1" applyFont="1" applyBorder="1" applyAlignment="1">
      <alignment horizontal="center"/>
    </xf>
    <xf numFmtId="0" fontId="57" fillId="0" borderId="3" xfId="0" quotePrefix="1" applyFont="1" applyFill="1" applyBorder="1" applyAlignment="1">
      <alignment horizontal="center"/>
    </xf>
    <xf numFmtId="0" fontId="33" fillId="0" borderId="0" xfId="0" applyFont="1" applyBorder="1" applyAlignment="1">
      <alignment wrapText="1"/>
    </xf>
    <xf numFmtId="0" fontId="58" fillId="0" borderId="0" xfId="0" applyFont="1" applyAlignment="1">
      <alignment horizontal="center"/>
    </xf>
    <xf numFmtId="0" fontId="57" fillId="0" borderId="0" xfId="0" applyFont="1" applyBorder="1" applyAlignment="1">
      <alignment horizontal="center"/>
    </xf>
    <xf numFmtId="0" fontId="33" fillId="0" borderId="0" xfId="0" applyFont="1" applyFill="1" applyBorder="1" applyAlignment="1">
      <alignment wrapText="1"/>
    </xf>
    <xf numFmtId="0" fontId="57" fillId="0" borderId="0" xfId="0" applyFont="1" applyBorder="1"/>
    <xf numFmtId="0" fontId="33" fillId="0" borderId="0" xfId="0" applyFont="1" applyBorder="1" applyAlignment="1"/>
    <xf numFmtId="0" fontId="57" fillId="0" borderId="0" xfId="0" applyFont="1" applyFill="1" applyBorder="1"/>
    <xf numFmtId="0" fontId="58" fillId="0" borderId="0" xfId="0" applyFont="1"/>
    <xf numFmtId="0" fontId="33" fillId="0" borderId="0" xfId="0" applyFont="1" applyFill="1" applyBorder="1" applyAlignment="1"/>
    <xf numFmtId="0" fontId="33" fillId="0" borderId="0" xfId="0" applyFont="1" applyBorder="1" applyAlignment="1">
      <alignment horizontal="left"/>
    </xf>
    <xf numFmtId="0" fontId="57" fillId="0" borderId="3" xfId="0" applyFont="1" applyBorder="1"/>
    <xf numFmtId="0" fontId="33" fillId="0" borderId="0" xfId="0" applyFont="1" applyAlignment="1">
      <alignment wrapText="1"/>
    </xf>
    <xf numFmtId="0" fontId="58" fillId="0" borderId="4" xfId="0" applyNumberFormat="1" applyFont="1" applyBorder="1" applyAlignment="1">
      <alignment horizontal="center"/>
    </xf>
    <xf numFmtId="0" fontId="58" fillId="0" borderId="4" xfId="0" applyFont="1" applyBorder="1" applyAlignment="1">
      <alignment horizontal="center"/>
    </xf>
    <xf numFmtId="0" fontId="57" fillId="0" borderId="4" xfId="0" applyFont="1" applyBorder="1" applyAlignment="1">
      <alignment horizontal="center"/>
    </xf>
    <xf numFmtId="165" fontId="58" fillId="0" borderId="0" xfId="1" applyNumberFormat="1" applyFont="1" applyAlignment="1">
      <alignment horizontal="center"/>
    </xf>
    <xf numFmtId="165" fontId="57" fillId="0" borderId="0" xfId="1" applyNumberFormat="1" applyFont="1" applyBorder="1" applyAlignment="1">
      <alignment horizontal="center"/>
    </xf>
    <xf numFmtId="0" fontId="55" fillId="0" borderId="3" xfId="0" applyFont="1" applyBorder="1" applyAlignment="1">
      <alignment wrapText="1"/>
    </xf>
    <xf numFmtId="0" fontId="57" fillId="0" borderId="3" xfId="0" applyFont="1" applyBorder="1" applyAlignment="1">
      <alignment horizontal="center"/>
    </xf>
    <xf numFmtId="0" fontId="55" fillId="0" borderId="4" xfId="0" applyFont="1" applyBorder="1" applyAlignment="1">
      <alignment horizontal="left" vertical="center"/>
    </xf>
    <xf numFmtId="0" fontId="55" fillId="0" borderId="0" xfId="0" applyFont="1" applyBorder="1" applyAlignment="1">
      <alignment horizontal="left" vertical="center"/>
    </xf>
  </cellXfs>
  <cellStyles count="2373">
    <cellStyle name="Comma" xfId="2204" builtinId="3"/>
    <cellStyle name="Comma 2" xfId="2"/>
    <cellStyle name="Comma 3" xfId="3"/>
    <cellStyle name="Comma 3 2" xfId="4"/>
    <cellStyle name="Comma 4" xfId="5"/>
    <cellStyle name="Comma 4 2" xfId="6"/>
    <cellStyle name="Comma 5" xfId="7"/>
    <cellStyle name="Comma 6" xfId="8"/>
    <cellStyle name="Comma 6 2" xfId="9"/>
    <cellStyle name="Comma 7" xfId="10"/>
    <cellStyle name="Comma 8" xfId="1392"/>
    <cellStyle name="Comma 8 2" xfId="1758"/>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63"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62"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Normal" xfId="0" builtinId="0"/>
    <cellStyle name="Normal 2" xfId="11"/>
    <cellStyle name="Note 2" xfId="12"/>
    <cellStyle name="Percent" xfId="1" builtinId="5"/>
    <cellStyle name="Percent 10" xfId="83"/>
    <cellStyle name="Percent 10 2" xfId="369"/>
    <cellStyle name="Percent 10 3" xfId="1391"/>
    <cellStyle name="Percent 10 3 2" xfId="1760"/>
    <cellStyle name="Percent 11" xfId="368"/>
    <cellStyle name="Percent 12" xfId="852"/>
    <cellStyle name="Percent 12 2" xfId="1759"/>
    <cellStyle name="Percent 12 3" xfId="1809"/>
    <cellStyle name="Percent 13" xfId="1393"/>
    <cellStyle name="Percent 13 2" xfId="1764"/>
    <cellStyle name="Percent 14" xfId="1761"/>
    <cellStyle name="Percent 14 2" xfId="1929"/>
    <cellStyle name="Percent 15" xfId="1789"/>
    <cellStyle name="Percent 16" xfId="1808"/>
    <cellStyle name="Percent 17" xfId="1810"/>
    <cellStyle name="Percent 2" xfId="13"/>
    <cellStyle name="Percent 3" xfId="14"/>
    <cellStyle name="Percent 4" xfId="15"/>
    <cellStyle name="Percent 4 2" xfId="16"/>
    <cellStyle name="Percent 5" xfId="17"/>
    <cellStyle name="Percent 5 2" xfId="18"/>
    <cellStyle name="Percent 6" xfId="19"/>
    <cellStyle name="Percent 6 2" xfId="20"/>
    <cellStyle name="Percent 6 3" xfId="21"/>
    <cellStyle name="Percent 7" xfId="22"/>
    <cellStyle name="Percent 7 2" xfId="23"/>
    <cellStyle name="Percent 8" xfId="24"/>
    <cellStyle name="Percent 9" xfId="25"/>
    <cellStyle name="Percent 9 2" xfId="2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view="pageLayout" workbookViewId="0">
      <selection activeCell="C29" sqref="C29:C32"/>
    </sheetView>
  </sheetViews>
  <sheetFormatPr baseColWidth="10" defaultRowHeight="16" x14ac:dyDescent="0"/>
  <cols>
    <col min="1" max="1" width="8.6640625" customWidth="1"/>
    <col min="2" max="2" width="9.5" style="146" bestFit="1" customWidth="1"/>
    <col min="3" max="3" width="23.1640625" style="153" customWidth="1"/>
    <col min="7" max="7" width="10.83203125" style="31"/>
  </cols>
  <sheetData>
    <row r="1" spans="1:7" ht="17" thickBot="1">
      <c r="A1" s="81" t="s">
        <v>262</v>
      </c>
      <c r="B1" s="145"/>
      <c r="C1" s="147"/>
      <c r="D1" s="32"/>
      <c r="E1" s="32"/>
      <c r="F1" s="32"/>
    </row>
    <row r="2" spans="1:7" ht="17" thickTop="1">
      <c r="A2" s="82" t="s">
        <v>356</v>
      </c>
      <c r="B2" s="136" t="s">
        <v>357</v>
      </c>
      <c r="C2" s="148" t="s">
        <v>358</v>
      </c>
      <c r="D2" s="32"/>
      <c r="E2" s="32"/>
      <c r="F2" s="32"/>
    </row>
    <row r="3" spans="1:7" ht="15">
      <c r="A3" s="101">
        <v>2010</v>
      </c>
      <c r="B3" s="137" t="s">
        <v>61</v>
      </c>
      <c r="C3" s="149" t="s">
        <v>74</v>
      </c>
    </row>
    <row r="4" spans="1:7" ht="15">
      <c r="A4" s="101"/>
      <c r="B4" s="137" t="s">
        <v>67</v>
      </c>
      <c r="C4" s="149"/>
      <c r="D4" s="14"/>
      <c r="E4" s="14"/>
    </row>
    <row r="5" spans="1:7" ht="15">
      <c r="A5" s="101"/>
      <c r="B5" s="137" t="s">
        <v>62</v>
      </c>
      <c r="C5" s="149"/>
      <c r="D5" s="14"/>
      <c r="E5" s="14"/>
    </row>
    <row r="6" spans="1:7" ht="15">
      <c r="A6" s="101"/>
      <c r="B6" s="137" t="s">
        <v>68</v>
      </c>
      <c r="C6" s="149"/>
      <c r="D6" s="14"/>
      <c r="E6" s="14"/>
    </row>
    <row r="7" spans="1:7" ht="15">
      <c r="A7" s="101"/>
      <c r="B7" s="137" t="s">
        <v>63</v>
      </c>
      <c r="C7" s="149"/>
      <c r="D7" s="14"/>
      <c r="E7" s="14"/>
    </row>
    <row r="8" spans="1:7" ht="15">
      <c r="A8" s="101"/>
      <c r="B8" s="138" t="s">
        <v>69</v>
      </c>
      <c r="C8" s="150"/>
      <c r="D8" s="14"/>
      <c r="E8" s="14"/>
    </row>
    <row r="9" spans="1:7" ht="15" customHeight="1">
      <c r="A9" s="100"/>
      <c r="B9" s="139" t="s">
        <v>64</v>
      </c>
      <c r="C9" s="151"/>
      <c r="D9" s="14"/>
      <c r="E9" s="14"/>
    </row>
    <row r="10" spans="1:7" ht="15" customHeight="1">
      <c r="A10" s="100"/>
      <c r="B10" s="140" t="s">
        <v>70</v>
      </c>
      <c r="C10" s="151"/>
      <c r="D10" s="14"/>
      <c r="E10" s="14"/>
    </row>
    <row r="11" spans="1:7" ht="15" customHeight="1">
      <c r="A11" s="100"/>
      <c r="B11" s="140" t="s">
        <v>65</v>
      </c>
      <c r="C11" s="151"/>
      <c r="D11" s="14"/>
      <c r="E11" s="14"/>
    </row>
    <row r="12" spans="1:7" ht="15" customHeight="1">
      <c r="A12" s="102"/>
      <c r="B12" s="140" t="s">
        <v>71</v>
      </c>
      <c r="C12" s="151"/>
      <c r="D12" s="14"/>
      <c r="E12" s="14"/>
    </row>
    <row r="13" spans="1:7" ht="15" customHeight="1">
      <c r="A13" s="99">
        <v>2011</v>
      </c>
      <c r="B13" s="140" t="s">
        <v>66</v>
      </c>
      <c r="C13" s="151"/>
      <c r="D13" s="14"/>
      <c r="E13" s="14"/>
    </row>
    <row r="14" spans="1:7" ht="15" customHeight="1">
      <c r="A14" s="100"/>
      <c r="B14" s="140" t="s">
        <v>72</v>
      </c>
      <c r="C14" s="151"/>
      <c r="D14" s="14"/>
      <c r="E14" s="14"/>
    </row>
    <row r="15" spans="1:7">
      <c r="A15" s="101"/>
      <c r="B15" s="141" t="s">
        <v>61</v>
      </c>
      <c r="C15" s="151"/>
      <c r="D15" s="14"/>
      <c r="E15" s="14"/>
      <c r="G15" s="31" t="s">
        <v>75</v>
      </c>
    </row>
    <row r="16" spans="1:7" ht="15">
      <c r="A16" s="101"/>
      <c r="B16" s="142" t="s">
        <v>67</v>
      </c>
      <c r="C16" s="152" t="s">
        <v>261</v>
      </c>
      <c r="D16" s="14"/>
      <c r="E16" s="14"/>
    </row>
    <row r="17" spans="1:7" ht="15">
      <c r="A17" s="101"/>
      <c r="B17" s="137" t="s">
        <v>62</v>
      </c>
      <c r="C17" s="149"/>
      <c r="D17" s="14"/>
      <c r="E17" s="14"/>
    </row>
    <row r="18" spans="1:7" ht="15">
      <c r="A18" s="101"/>
      <c r="B18" s="137" t="s">
        <v>68</v>
      </c>
      <c r="C18" s="149"/>
      <c r="D18" s="14"/>
      <c r="E18" s="14"/>
      <c r="G18" s="31" t="s">
        <v>76</v>
      </c>
    </row>
    <row r="19" spans="1:7" ht="15">
      <c r="A19" s="101"/>
      <c r="B19" s="137" t="s">
        <v>63</v>
      </c>
      <c r="C19" s="149"/>
      <c r="D19" s="14"/>
      <c r="E19" s="14"/>
      <c r="G19" s="31" t="s">
        <v>77</v>
      </c>
    </row>
    <row r="20" spans="1:7" ht="15">
      <c r="A20" s="101"/>
      <c r="B20" s="138" t="s">
        <v>69</v>
      </c>
      <c r="C20" s="150"/>
      <c r="D20" s="14"/>
      <c r="E20" s="14"/>
    </row>
    <row r="21" spans="1:7">
      <c r="A21" s="100"/>
      <c r="B21" s="143" t="s">
        <v>64</v>
      </c>
      <c r="C21" s="151"/>
      <c r="D21" s="14"/>
      <c r="E21" s="14"/>
    </row>
    <row r="22" spans="1:7">
      <c r="A22" s="100"/>
      <c r="B22" s="144" t="s">
        <v>70</v>
      </c>
      <c r="C22" s="151"/>
      <c r="D22" s="14"/>
      <c r="E22" s="14"/>
    </row>
    <row r="23" spans="1:7">
      <c r="A23" s="100"/>
      <c r="B23" s="144" t="s">
        <v>65</v>
      </c>
      <c r="C23" s="151"/>
      <c r="D23" s="14"/>
      <c r="E23" s="14"/>
      <c r="F23" s="14"/>
    </row>
    <row r="24" spans="1:7">
      <c r="A24" s="102"/>
      <c r="B24" s="144" t="s">
        <v>71</v>
      </c>
      <c r="C24" s="151"/>
      <c r="D24" s="14"/>
      <c r="E24" s="14"/>
      <c r="F24" s="14"/>
    </row>
    <row r="25" spans="1:7">
      <c r="A25" s="95">
        <v>2012</v>
      </c>
      <c r="B25" s="144" t="s">
        <v>66</v>
      </c>
      <c r="C25" s="151"/>
      <c r="D25" s="14"/>
      <c r="E25" s="14"/>
      <c r="F25" s="14"/>
      <c r="G25" s="31" t="s">
        <v>78</v>
      </c>
    </row>
    <row r="26" spans="1:7">
      <c r="A26" s="96"/>
      <c r="B26" s="144" t="s">
        <v>72</v>
      </c>
      <c r="C26" s="151"/>
      <c r="D26" s="14"/>
      <c r="E26" s="14"/>
      <c r="F26" s="14"/>
    </row>
    <row r="27" spans="1:7">
      <c r="A27" s="96"/>
      <c r="B27" s="144" t="s">
        <v>61</v>
      </c>
      <c r="C27" s="151"/>
      <c r="D27" s="14"/>
      <c r="E27" s="14"/>
      <c r="F27" s="14"/>
    </row>
    <row r="28" spans="1:7">
      <c r="A28" s="96"/>
      <c r="B28" s="141" t="s">
        <v>67</v>
      </c>
      <c r="C28" s="151"/>
      <c r="D28" s="14"/>
      <c r="E28" s="14"/>
      <c r="F28" s="14"/>
    </row>
    <row r="29" spans="1:7" ht="15">
      <c r="A29" s="97"/>
      <c r="B29" s="142" t="s">
        <v>62</v>
      </c>
      <c r="C29" s="152" t="s">
        <v>73</v>
      </c>
      <c r="D29" s="14"/>
      <c r="E29" s="14"/>
      <c r="F29" s="14"/>
    </row>
    <row r="30" spans="1:7" ht="15">
      <c r="A30" s="97"/>
      <c r="B30" s="137" t="s">
        <v>68</v>
      </c>
      <c r="C30" s="149"/>
      <c r="D30" s="14"/>
      <c r="E30" s="14"/>
      <c r="F30" s="14"/>
    </row>
    <row r="31" spans="1:7" ht="15">
      <c r="A31" s="97"/>
      <c r="B31" s="137" t="s">
        <v>63</v>
      </c>
      <c r="C31" s="149"/>
      <c r="D31" s="14"/>
      <c r="E31" s="14"/>
      <c r="F31" s="14"/>
    </row>
    <row r="32" spans="1:7" ht="15">
      <c r="A32" s="97"/>
      <c r="B32" s="138" t="s">
        <v>69</v>
      </c>
      <c r="C32" s="150"/>
      <c r="D32" s="14"/>
      <c r="E32" s="14"/>
      <c r="F32" s="14"/>
    </row>
    <row r="33" spans="1:6">
      <c r="A33" s="96"/>
      <c r="B33" s="143" t="s">
        <v>64</v>
      </c>
      <c r="C33" s="151"/>
      <c r="D33" s="14"/>
      <c r="E33" s="14"/>
      <c r="F33" s="14"/>
    </row>
    <row r="34" spans="1:6">
      <c r="A34" s="96"/>
      <c r="B34" s="144" t="s">
        <v>70</v>
      </c>
      <c r="C34" s="151"/>
      <c r="D34" s="14"/>
      <c r="E34" s="14"/>
      <c r="F34" s="14"/>
    </row>
    <row r="35" spans="1:6">
      <c r="A35" s="96"/>
      <c r="B35" s="144" t="s">
        <v>65</v>
      </c>
      <c r="C35" s="151"/>
      <c r="D35" s="14"/>
      <c r="E35" s="14"/>
      <c r="F35" s="14"/>
    </row>
    <row r="36" spans="1:6">
      <c r="A36" s="98"/>
      <c r="B36" s="144" t="s">
        <v>71</v>
      </c>
      <c r="C36" s="151"/>
      <c r="D36" s="14"/>
      <c r="E36" s="14"/>
      <c r="F36" s="14"/>
    </row>
    <row r="37" spans="1:6" ht="15" customHeight="1">
      <c r="A37" s="99">
        <v>2013</v>
      </c>
      <c r="B37" s="144" t="s">
        <v>66</v>
      </c>
      <c r="C37" s="151"/>
      <c r="D37" s="14"/>
      <c r="E37" s="14"/>
      <c r="F37" s="14"/>
    </row>
    <row r="38" spans="1:6">
      <c r="A38" s="100"/>
      <c r="B38" s="141" t="s">
        <v>72</v>
      </c>
      <c r="C38" s="151"/>
      <c r="D38" s="14"/>
      <c r="E38" s="14"/>
      <c r="F38" s="14"/>
    </row>
    <row r="39" spans="1:6" ht="15">
      <c r="A39" s="100"/>
      <c r="B39" s="142" t="s">
        <v>61</v>
      </c>
      <c r="C39" s="152" t="s">
        <v>79</v>
      </c>
      <c r="D39" s="14"/>
      <c r="E39" s="14"/>
      <c r="F39" s="14"/>
    </row>
    <row r="40" spans="1:6" ht="15">
      <c r="A40" s="100"/>
      <c r="B40" s="138" t="s">
        <v>67</v>
      </c>
      <c r="C40" s="150"/>
      <c r="D40" s="14"/>
      <c r="E40" s="14"/>
      <c r="F40" s="14"/>
    </row>
    <row r="41" spans="1:6">
      <c r="A41" s="102"/>
      <c r="B41" s="154" t="s">
        <v>62</v>
      </c>
      <c r="C41" s="155"/>
    </row>
  </sheetData>
  <mergeCells count="8">
    <mergeCell ref="A25:A36"/>
    <mergeCell ref="C3:C8"/>
    <mergeCell ref="C16:C20"/>
    <mergeCell ref="C29:C32"/>
    <mergeCell ref="C39:C40"/>
    <mergeCell ref="A37:A41"/>
    <mergeCell ref="A3:A12"/>
    <mergeCell ref="A13:A24"/>
  </mergeCells>
  <phoneticPr fontId="20"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7"/>
  <sheetViews>
    <sheetView zoomScale="110" zoomScaleNormal="110" zoomScalePageLayoutView="110" workbookViewId="0">
      <selection activeCell="A3" sqref="A3:J40"/>
    </sheetView>
  </sheetViews>
  <sheetFormatPr baseColWidth="10" defaultColWidth="11" defaultRowHeight="15" x14ac:dyDescent="0"/>
  <cols>
    <col min="1" max="1" width="29.33203125" style="1" bestFit="1" customWidth="1"/>
    <col min="2" max="5" width="6.83203125" style="1" customWidth="1"/>
    <col min="6" max="6" width="3.33203125" style="1" customWidth="1"/>
    <col min="7" max="10" width="7.1640625" style="1" customWidth="1"/>
    <col min="11" max="16384" width="11" style="1"/>
  </cols>
  <sheetData>
    <row r="2" spans="1:13" ht="16" thickBot="1">
      <c r="A2" s="133" t="s">
        <v>258</v>
      </c>
      <c r="B2" s="133"/>
      <c r="C2" s="133"/>
      <c r="D2" s="133"/>
      <c r="E2" s="133"/>
      <c r="F2" s="133"/>
      <c r="G2" s="133"/>
      <c r="H2" s="133"/>
      <c r="I2" s="133"/>
      <c r="J2" s="133"/>
      <c r="K2" s="59"/>
      <c r="M2" s="34"/>
    </row>
    <row r="3" spans="1:13" ht="16" thickTop="1">
      <c r="A3" s="218"/>
      <c r="B3" s="219" t="s">
        <v>170</v>
      </c>
      <c r="C3" s="219"/>
      <c r="D3" s="219"/>
      <c r="E3" s="219"/>
      <c r="F3" s="220"/>
      <c r="G3" s="221" t="s">
        <v>171</v>
      </c>
      <c r="H3" s="221"/>
      <c r="I3" s="221"/>
      <c r="J3" s="221"/>
      <c r="K3" s="59"/>
      <c r="M3" s="34"/>
    </row>
    <row r="4" spans="1:13">
      <c r="A4" s="218"/>
      <c r="B4" s="222"/>
      <c r="C4" s="222"/>
      <c r="D4" s="222"/>
      <c r="E4" s="222"/>
      <c r="F4" s="223"/>
      <c r="G4" s="224"/>
      <c r="H4" s="224"/>
      <c r="I4" s="224"/>
      <c r="J4" s="224"/>
      <c r="K4" s="59"/>
      <c r="L4" s="34"/>
    </row>
    <row r="5" spans="1:13">
      <c r="A5" s="218"/>
      <c r="B5" s="225" t="s">
        <v>172</v>
      </c>
      <c r="C5" s="225" t="s">
        <v>173</v>
      </c>
      <c r="D5" s="226" t="s">
        <v>174</v>
      </c>
      <c r="E5" s="227" t="s">
        <v>175</v>
      </c>
      <c r="F5" s="228"/>
      <c r="G5" s="229" t="s">
        <v>585</v>
      </c>
      <c r="H5" s="226" t="s">
        <v>176</v>
      </c>
      <c r="I5" s="225" t="s">
        <v>177</v>
      </c>
      <c r="J5" s="227" t="s">
        <v>178</v>
      </c>
      <c r="K5" s="59"/>
      <c r="L5" s="34"/>
    </row>
    <row r="6" spans="1:13">
      <c r="A6" s="218"/>
      <c r="B6" s="225"/>
      <c r="C6" s="225"/>
      <c r="D6" s="226"/>
      <c r="E6" s="227"/>
      <c r="F6" s="228"/>
      <c r="G6" s="229"/>
      <c r="H6" s="226"/>
      <c r="I6" s="225"/>
      <c r="J6" s="227"/>
      <c r="K6" s="59"/>
      <c r="L6" s="59"/>
    </row>
    <row r="7" spans="1:13">
      <c r="A7" s="230"/>
      <c r="B7" s="225"/>
      <c r="C7" s="225"/>
      <c r="D7" s="226"/>
      <c r="E7" s="227"/>
      <c r="F7" s="228"/>
      <c r="G7" s="229"/>
      <c r="H7" s="226"/>
      <c r="I7" s="225"/>
      <c r="J7" s="227"/>
      <c r="K7" s="59"/>
      <c r="L7" s="59"/>
    </row>
    <row r="8" spans="1:13">
      <c r="A8" s="231"/>
      <c r="B8" s="232" t="s">
        <v>0</v>
      </c>
      <c r="C8" s="232" t="s">
        <v>1</v>
      </c>
      <c r="D8" s="233" t="s">
        <v>2</v>
      </c>
      <c r="E8" s="232" t="s">
        <v>3</v>
      </c>
      <c r="F8" s="232"/>
      <c r="G8" s="232" t="s">
        <v>4</v>
      </c>
      <c r="H8" s="232" t="s">
        <v>5</v>
      </c>
      <c r="I8" s="232" t="s">
        <v>6</v>
      </c>
      <c r="J8" s="232" t="s">
        <v>7</v>
      </c>
    </row>
    <row r="9" spans="1:13">
      <c r="A9" s="234" t="s">
        <v>343</v>
      </c>
      <c r="B9" s="235" t="s">
        <v>32</v>
      </c>
      <c r="C9" s="235" t="s">
        <v>26</v>
      </c>
      <c r="D9" s="235" t="s">
        <v>46</v>
      </c>
      <c r="E9" s="235" t="s">
        <v>144</v>
      </c>
      <c r="F9" s="235"/>
      <c r="G9" s="235" t="s">
        <v>34</v>
      </c>
      <c r="H9" s="235" t="s">
        <v>185</v>
      </c>
      <c r="I9" s="235" t="s">
        <v>32</v>
      </c>
      <c r="J9" s="236" t="s">
        <v>29</v>
      </c>
      <c r="L9" s="78" t="s">
        <v>326</v>
      </c>
    </row>
    <row r="10" spans="1:13">
      <c r="A10" s="234"/>
      <c r="B10" s="235" t="s">
        <v>179</v>
      </c>
      <c r="C10" s="235" t="s">
        <v>10</v>
      </c>
      <c r="D10" s="235" t="s">
        <v>132</v>
      </c>
      <c r="E10" s="235" t="s">
        <v>135</v>
      </c>
      <c r="F10" s="235"/>
      <c r="G10" s="235" t="s">
        <v>9</v>
      </c>
      <c r="H10" s="235" t="s">
        <v>132</v>
      </c>
      <c r="I10" s="235" t="s">
        <v>135</v>
      </c>
      <c r="J10" s="236" t="s">
        <v>11</v>
      </c>
      <c r="L10" s="78"/>
    </row>
    <row r="11" spans="1:13">
      <c r="A11" s="234" t="s">
        <v>344</v>
      </c>
      <c r="B11" s="235" t="s">
        <v>180</v>
      </c>
      <c r="C11" s="235" t="s">
        <v>30</v>
      </c>
      <c r="D11" s="235" t="s">
        <v>248</v>
      </c>
      <c r="E11" s="235" t="s">
        <v>29</v>
      </c>
      <c r="F11" s="235"/>
      <c r="G11" s="235" t="s">
        <v>46</v>
      </c>
      <c r="H11" s="235" t="s">
        <v>38</v>
      </c>
      <c r="I11" s="235" t="s">
        <v>40</v>
      </c>
      <c r="J11" s="236" t="s">
        <v>29</v>
      </c>
      <c r="L11" s="78" t="s">
        <v>327</v>
      </c>
    </row>
    <row r="12" spans="1:13">
      <c r="A12" s="234"/>
      <c r="B12" s="235" t="s">
        <v>181</v>
      </c>
      <c r="C12" s="235" t="s">
        <v>10</v>
      </c>
      <c r="D12" s="235" t="s">
        <v>132</v>
      </c>
      <c r="E12" s="235" t="s">
        <v>142</v>
      </c>
      <c r="F12" s="235"/>
      <c r="G12" s="235" t="s">
        <v>132</v>
      </c>
      <c r="H12" s="235" t="s">
        <v>135</v>
      </c>
      <c r="I12" s="235" t="s">
        <v>135</v>
      </c>
      <c r="J12" s="236" t="s">
        <v>11</v>
      </c>
      <c r="L12" s="78"/>
    </row>
    <row r="13" spans="1:13">
      <c r="A13" s="234" t="s">
        <v>345</v>
      </c>
      <c r="B13" s="235" t="s">
        <v>249</v>
      </c>
      <c r="C13" s="235" t="s">
        <v>493</v>
      </c>
      <c r="D13" s="235" t="s">
        <v>33</v>
      </c>
      <c r="E13" s="235" t="s">
        <v>115</v>
      </c>
      <c r="F13" s="235"/>
      <c r="G13" s="235" t="s">
        <v>35</v>
      </c>
      <c r="H13" s="235" t="s">
        <v>43</v>
      </c>
      <c r="I13" s="235" t="s">
        <v>44</v>
      </c>
      <c r="J13" s="236" t="s">
        <v>43</v>
      </c>
      <c r="L13" s="78" t="s">
        <v>289</v>
      </c>
    </row>
    <row r="14" spans="1:13">
      <c r="A14" s="234"/>
      <c r="B14" s="235" t="s">
        <v>156</v>
      </c>
      <c r="C14" s="235" t="s">
        <v>9</v>
      </c>
      <c r="D14" s="235" t="s">
        <v>183</v>
      </c>
      <c r="E14" s="235" t="s">
        <v>142</v>
      </c>
      <c r="F14" s="235"/>
      <c r="G14" s="235" t="s">
        <v>183</v>
      </c>
      <c r="H14" s="235" t="s">
        <v>37</v>
      </c>
      <c r="I14" s="235" t="s">
        <v>179</v>
      </c>
      <c r="J14" s="236" t="s">
        <v>181</v>
      </c>
      <c r="L14" s="78"/>
    </row>
    <row r="15" spans="1:13">
      <c r="A15" s="234" t="s">
        <v>346</v>
      </c>
      <c r="B15" s="235" t="s">
        <v>38</v>
      </c>
      <c r="C15" s="235" t="s">
        <v>45</v>
      </c>
      <c r="D15" s="235" t="s">
        <v>39</v>
      </c>
      <c r="E15" s="235" t="s">
        <v>34</v>
      </c>
      <c r="F15" s="235"/>
      <c r="G15" s="235" t="s">
        <v>38</v>
      </c>
      <c r="H15" s="235" t="s">
        <v>235</v>
      </c>
      <c r="I15" s="235" t="s">
        <v>43</v>
      </c>
      <c r="J15" s="236" t="s">
        <v>35</v>
      </c>
    </row>
    <row r="16" spans="1:13">
      <c r="A16" s="234"/>
      <c r="B16" s="235" t="s">
        <v>179</v>
      </c>
      <c r="C16" s="235" t="s">
        <v>10</v>
      </c>
      <c r="D16" s="235" t="s">
        <v>9</v>
      </c>
      <c r="E16" s="235" t="s">
        <v>135</v>
      </c>
      <c r="F16" s="235"/>
      <c r="G16" s="235" t="s">
        <v>132</v>
      </c>
      <c r="H16" s="235" t="s">
        <v>135</v>
      </c>
      <c r="I16" s="235" t="s">
        <v>135</v>
      </c>
      <c r="J16" s="236" t="s">
        <v>11</v>
      </c>
      <c r="L16" s="78"/>
    </row>
    <row r="17" spans="1:10">
      <c r="A17" s="237" t="s">
        <v>347</v>
      </c>
      <c r="B17" s="235" t="s">
        <v>28</v>
      </c>
      <c r="C17" s="235" t="s">
        <v>143</v>
      </c>
      <c r="D17" s="235" t="s">
        <v>32</v>
      </c>
      <c r="E17" s="235" t="s">
        <v>231</v>
      </c>
      <c r="F17" s="235"/>
      <c r="G17" s="235" t="s">
        <v>184</v>
      </c>
      <c r="H17" s="235" t="s">
        <v>139</v>
      </c>
      <c r="I17" s="235" t="s">
        <v>139</v>
      </c>
      <c r="J17" s="236" t="s">
        <v>44</v>
      </c>
    </row>
    <row r="18" spans="1:10">
      <c r="A18" s="234"/>
      <c r="B18" s="235" t="s">
        <v>153</v>
      </c>
      <c r="C18" s="235" t="s">
        <v>31</v>
      </c>
      <c r="D18" s="235" t="s">
        <v>36</v>
      </c>
      <c r="E18" s="235" t="s">
        <v>183</v>
      </c>
      <c r="F18" s="235"/>
      <c r="G18" s="235" t="s">
        <v>36</v>
      </c>
      <c r="H18" s="235" t="s">
        <v>16</v>
      </c>
      <c r="I18" s="235" t="s">
        <v>16</v>
      </c>
      <c r="J18" s="236" t="s">
        <v>11</v>
      </c>
    </row>
    <row r="19" spans="1:10">
      <c r="A19" s="237" t="s">
        <v>348</v>
      </c>
      <c r="B19" s="235" t="s">
        <v>22</v>
      </c>
      <c r="C19" s="235" t="s">
        <v>45</v>
      </c>
      <c r="D19" s="235" t="s">
        <v>39</v>
      </c>
      <c r="E19" s="235" t="s">
        <v>38</v>
      </c>
      <c r="F19" s="235"/>
      <c r="G19" s="235" t="s">
        <v>131</v>
      </c>
      <c r="H19" s="235" t="s">
        <v>43</v>
      </c>
      <c r="I19" s="235" t="s">
        <v>32</v>
      </c>
      <c r="J19" s="236" t="s">
        <v>182</v>
      </c>
    </row>
    <row r="20" spans="1:10">
      <c r="A20" s="238"/>
      <c r="B20" s="235" t="s">
        <v>148</v>
      </c>
      <c r="C20" s="235" t="s">
        <v>16</v>
      </c>
      <c r="D20" s="235" t="s">
        <v>36</v>
      </c>
      <c r="E20" s="235" t="s">
        <v>179</v>
      </c>
      <c r="F20" s="235"/>
      <c r="G20" s="235" t="s">
        <v>23</v>
      </c>
      <c r="H20" s="235" t="s">
        <v>37</v>
      </c>
      <c r="I20" s="235" t="s">
        <v>37</v>
      </c>
      <c r="J20" s="236" t="s">
        <v>11</v>
      </c>
    </row>
    <row r="21" spans="1:10">
      <c r="A21" s="239" t="s">
        <v>592</v>
      </c>
      <c r="B21" s="235" t="s">
        <v>38</v>
      </c>
      <c r="C21" s="235" t="s">
        <v>143</v>
      </c>
      <c r="D21" s="235" t="s">
        <v>26</v>
      </c>
      <c r="E21" s="235" t="s">
        <v>28</v>
      </c>
      <c r="F21" s="235"/>
      <c r="G21" s="235" t="s">
        <v>163</v>
      </c>
      <c r="H21" s="235" t="s">
        <v>246</v>
      </c>
      <c r="I21" s="235" t="s">
        <v>32</v>
      </c>
      <c r="J21" s="236" t="s">
        <v>32</v>
      </c>
    </row>
    <row r="22" spans="1:10">
      <c r="A22" s="234"/>
      <c r="B22" s="235" t="s">
        <v>24</v>
      </c>
      <c r="C22" s="235" t="s">
        <v>179</v>
      </c>
      <c r="D22" s="235" t="s">
        <v>150</v>
      </c>
      <c r="E22" s="235" t="s">
        <v>160</v>
      </c>
      <c r="F22" s="235"/>
      <c r="G22" s="235" t="s">
        <v>23</v>
      </c>
      <c r="H22" s="235" t="s">
        <v>156</v>
      </c>
      <c r="I22" s="235" t="s">
        <v>16</v>
      </c>
      <c r="J22" s="236" t="s">
        <v>8</v>
      </c>
    </row>
    <row r="23" spans="1:10">
      <c r="A23" s="234" t="s">
        <v>350</v>
      </c>
      <c r="B23" s="235" t="s">
        <v>494</v>
      </c>
      <c r="C23" s="235" t="s">
        <v>250</v>
      </c>
      <c r="D23" s="235" t="s">
        <v>149</v>
      </c>
      <c r="E23" s="235" t="s">
        <v>155</v>
      </c>
      <c r="F23" s="235"/>
      <c r="G23" s="235" t="s">
        <v>144</v>
      </c>
      <c r="H23" s="235" t="s">
        <v>38</v>
      </c>
      <c r="I23" s="235" t="s">
        <v>32</v>
      </c>
      <c r="J23" s="236" t="s">
        <v>35</v>
      </c>
    </row>
    <row r="24" spans="1:10">
      <c r="A24" s="238"/>
      <c r="B24" s="235" t="s">
        <v>148</v>
      </c>
      <c r="C24" s="235" t="s">
        <v>27</v>
      </c>
      <c r="D24" s="235" t="s">
        <v>179</v>
      </c>
      <c r="E24" s="235" t="s">
        <v>181</v>
      </c>
      <c r="F24" s="235"/>
      <c r="G24" s="235" t="s">
        <v>160</v>
      </c>
      <c r="H24" s="235" t="s">
        <v>181</v>
      </c>
      <c r="I24" s="235" t="s">
        <v>181</v>
      </c>
      <c r="J24" s="236" t="s">
        <v>10</v>
      </c>
    </row>
    <row r="25" spans="1:10">
      <c r="A25" s="239" t="s">
        <v>593</v>
      </c>
      <c r="B25" s="235" t="s">
        <v>495</v>
      </c>
      <c r="C25" s="235" t="s">
        <v>496</v>
      </c>
      <c r="D25" s="235" t="s">
        <v>38</v>
      </c>
      <c r="E25" s="235" t="s">
        <v>147</v>
      </c>
      <c r="F25" s="235"/>
      <c r="G25" s="235" t="s">
        <v>131</v>
      </c>
      <c r="H25" s="235" t="s">
        <v>152</v>
      </c>
      <c r="I25" s="235" t="s">
        <v>184</v>
      </c>
      <c r="J25" s="236" t="s">
        <v>26</v>
      </c>
    </row>
    <row r="26" spans="1:10">
      <c r="A26" s="240"/>
      <c r="B26" s="235" t="s">
        <v>24</v>
      </c>
      <c r="C26" s="235" t="s">
        <v>27</v>
      </c>
      <c r="D26" s="235" t="s">
        <v>31</v>
      </c>
      <c r="E26" s="235" t="s">
        <v>9</v>
      </c>
      <c r="F26" s="235"/>
      <c r="G26" s="235" t="s">
        <v>160</v>
      </c>
      <c r="H26" s="235" t="s">
        <v>179</v>
      </c>
      <c r="I26" s="235" t="s">
        <v>181</v>
      </c>
      <c r="J26" s="236" t="s">
        <v>142</v>
      </c>
    </row>
    <row r="27" spans="1:10">
      <c r="A27" s="241" t="s">
        <v>594</v>
      </c>
      <c r="B27" s="235" t="s">
        <v>325</v>
      </c>
      <c r="C27" s="235" t="s">
        <v>34</v>
      </c>
      <c r="D27" s="235" t="s">
        <v>146</v>
      </c>
      <c r="E27" s="235" t="s">
        <v>186</v>
      </c>
      <c r="F27" s="235"/>
      <c r="G27" s="235" t="s">
        <v>187</v>
      </c>
      <c r="H27" s="235" t="s">
        <v>187</v>
      </c>
      <c r="I27" s="235" t="s">
        <v>185</v>
      </c>
      <c r="J27" s="236" t="s">
        <v>39</v>
      </c>
    </row>
    <row r="28" spans="1:10">
      <c r="A28" s="234"/>
      <c r="B28" s="235" t="s">
        <v>47</v>
      </c>
      <c r="C28" s="235" t="s">
        <v>156</v>
      </c>
      <c r="D28" s="235" t="s">
        <v>148</v>
      </c>
      <c r="E28" s="235" t="s">
        <v>148</v>
      </c>
      <c r="F28" s="235"/>
      <c r="G28" s="235" t="s">
        <v>24</v>
      </c>
      <c r="H28" s="235" t="s">
        <v>27</v>
      </c>
      <c r="I28" s="235" t="s">
        <v>36</v>
      </c>
      <c r="J28" s="236" t="s">
        <v>181</v>
      </c>
    </row>
    <row r="29" spans="1:10">
      <c r="A29" s="237" t="s">
        <v>352</v>
      </c>
      <c r="B29" s="235" t="s">
        <v>291</v>
      </c>
      <c r="C29" s="235" t="s">
        <v>255</v>
      </c>
      <c r="D29" s="235" t="s">
        <v>26</v>
      </c>
      <c r="E29" s="235" t="s">
        <v>34</v>
      </c>
      <c r="F29" s="235"/>
      <c r="G29" s="235" t="s">
        <v>163</v>
      </c>
      <c r="H29" s="235" t="s">
        <v>43</v>
      </c>
      <c r="I29" s="235" t="s">
        <v>30</v>
      </c>
      <c r="J29" s="236" t="s">
        <v>44</v>
      </c>
    </row>
    <row r="30" spans="1:10">
      <c r="A30" s="234"/>
      <c r="B30" s="235" t="s">
        <v>136</v>
      </c>
      <c r="C30" s="235" t="s">
        <v>24</v>
      </c>
      <c r="D30" s="235" t="s">
        <v>156</v>
      </c>
      <c r="E30" s="235" t="s">
        <v>179</v>
      </c>
      <c r="F30" s="235"/>
      <c r="G30" s="235" t="s">
        <v>24</v>
      </c>
      <c r="H30" s="235" t="s">
        <v>183</v>
      </c>
      <c r="I30" s="235" t="s">
        <v>31</v>
      </c>
      <c r="J30" s="236" t="s">
        <v>11</v>
      </c>
    </row>
    <row r="31" spans="1:10">
      <c r="A31" s="237" t="s">
        <v>353</v>
      </c>
      <c r="B31" s="235" t="s">
        <v>207</v>
      </c>
      <c r="C31" s="235" t="s">
        <v>235</v>
      </c>
      <c r="D31" s="235" t="s">
        <v>497</v>
      </c>
      <c r="E31" s="235" t="s">
        <v>43</v>
      </c>
      <c r="F31" s="235"/>
      <c r="G31" s="235" t="s">
        <v>137</v>
      </c>
      <c r="H31" s="235" t="s">
        <v>498</v>
      </c>
      <c r="I31" s="235" t="s">
        <v>246</v>
      </c>
      <c r="J31" s="236" t="s">
        <v>32</v>
      </c>
    </row>
    <row r="32" spans="1:10">
      <c r="A32" s="234"/>
      <c r="B32" s="235" t="s">
        <v>136</v>
      </c>
      <c r="C32" s="235" t="s">
        <v>36</v>
      </c>
      <c r="D32" s="235" t="s">
        <v>148</v>
      </c>
      <c r="E32" s="235" t="s">
        <v>179</v>
      </c>
      <c r="F32" s="235"/>
      <c r="G32" s="235" t="s">
        <v>148</v>
      </c>
      <c r="H32" s="235" t="s">
        <v>23</v>
      </c>
      <c r="I32" s="235" t="s">
        <v>156</v>
      </c>
      <c r="J32" s="236" t="s">
        <v>181</v>
      </c>
    </row>
    <row r="33" spans="1:10">
      <c r="A33" s="242" t="s">
        <v>595</v>
      </c>
      <c r="B33" s="235" t="s">
        <v>254</v>
      </c>
      <c r="C33" s="235" t="s">
        <v>33</v>
      </c>
      <c r="D33" s="235" t="s">
        <v>137</v>
      </c>
      <c r="E33" s="235" t="s">
        <v>163</v>
      </c>
      <c r="F33" s="235"/>
      <c r="G33" s="235" t="s">
        <v>499</v>
      </c>
      <c r="H33" s="235" t="s">
        <v>226</v>
      </c>
      <c r="I33" s="235" t="s">
        <v>235</v>
      </c>
      <c r="J33" s="236" t="s">
        <v>229</v>
      </c>
    </row>
    <row r="34" spans="1:10">
      <c r="A34" s="238"/>
      <c r="B34" s="235" t="s">
        <v>193</v>
      </c>
      <c r="C34" s="235" t="s">
        <v>31</v>
      </c>
      <c r="D34" s="235" t="s">
        <v>24</v>
      </c>
      <c r="E34" s="235" t="s">
        <v>150</v>
      </c>
      <c r="F34" s="235"/>
      <c r="G34" s="235" t="s">
        <v>148</v>
      </c>
      <c r="H34" s="235" t="s">
        <v>27</v>
      </c>
      <c r="I34" s="235" t="s">
        <v>37</v>
      </c>
      <c r="J34" s="236" t="s">
        <v>16</v>
      </c>
    </row>
    <row r="35" spans="1:10">
      <c r="A35" s="243" t="s">
        <v>596</v>
      </c>
      <c r="B35" s="235" t="s">
        <v>500</v>
      </c>
      <c r="C35" s="235" t="s">
        <v>501</v>
      </c>
      <c r="D35" s="235" t="s">
        <v>157</v>
      </c>
      <c r="E35" s="235" t="s">
        <v>502</v>
      </c>
      <c r="F35" s="235"/>
      <c r="G35" s="235" t="s">
        <v>503</v>
      </c>
      <c r="H35" s="235" t="s">
        <v>251</v>
      </c>
      <c r="I35" s="235" t="s">
        <v>199</v>
      </c>
      <c r="J35" s="236" t="s">
        <v>42</v>
      </c>
    </row>
    <row r="36" spans="1:10">
      <c r="A36" s="244"/>
      <c r="B36" s="235" t="s">
        <v>151</v>
      </c>
      <c r="C36" s="235" t="s">
        <v>25</v>
      </c>
      <c r="D36" s="235" t="s">
        <v>16</v>
      </c>
      <c r="E36" s="235" t="s">
        <v>179</v>
      </c>
      <c r="F36" s="235"/>
      <c r="G36" s="235" t="s">
        <v>37</v>
      </c>
      <c r="H36" s="235" t="s">
        <v>160</v>
      </c>
      <c r="I36" s="235" t="s">
        <v>160</v>
      </c>
      <c r="J36" s="236" t="s">
        <v>142</v>
      </c>
    </row>
    <row r="37" spans="1:10">
      <c r="A37" s="245" t="s">
        <v>17</v>
      </c>
      <c r="B37" s="246" t="s">
        <v>252</v>
      </c>
      <c r="C37" s="246" t="s">
        <v>252</v>
      </c>
      <c r="D37" s="246" t="s">
        <v>252</v>
      </c>
      <c r="E37" s="246" t="s">
        <v>252</v>
      </c>
      <c r="F37" s="246"/>
      <c r="G37" s="247" t="s">
        <v>252</v>
      </c>
      <c r="H37" s="247" t="s">
        <v>252</v>
      </c>
      <c r="I37" s="247" t="s">
        <v>252</v>
      </c>
      <c r="J37" s="248" t="s">
        <v>252</v>
      </c>
    </row>
    <row r="38" spans="1:10">
      <c r="A38" s="245" t="s">
        <v>169</v>
      </c>
      <c r="B38" s="249">
        <v>5.1200000000000002E-2</v>
      </c>
      <c r="C38" s="249">
        <v>1.0200000000000001E-2</v>
      </c>
      <c r="D38" s="249">
        <v>2.9000000000000001E-2</v>
      </c>
      <c r="E38" s="249">
        <v>1.37E-2</v>
      </c>
      <c r="F38" s="249"/>
      <c r="G38" s="249">
        <v>2.5600000000000001E-2</v>
      </c>
      <c r="H38" s="249">
        <v>1.54E-2</v>
      </c>
      <c r="I38" s="249">
        <v>1.7100000000000001E-2</v>
      </c>
      <c r="J38" s="250">
        <v>8.5299999999999994E-3</v>
      </c>
    </row>
    <row r="39" spans="1:10">
      <c r="A39" s="251" t="s">
        <v>58</v>
      </c>
      <c r="B39" s="252" t="s">
        <v>56</v>
      </c>
      <c r="C39" s="252" t="s">
        <v>56</v>
      </c>
      <c r="D39" s="252" t="s">
        <v>504</v>
      </c>
      <c r="E39" s="252" t="s">
        <v>195</v>
      </c>
      <c r="F39" s="252"/>
      <c r="G39" s="252" t="s">
        <v>505</v>
      </c>
      <c r="H39" s="252" t="s">
        <v>506</v>
      </c>
      <c r="I39" s="252" t="s">
        <v>257</v>
      </c>
      <c r="J39" s="252" t="s">
        <v>507</v>
      </c>
    </row>
    <row r="40" spans="1:10">
      <c r="A40" s="253" t="s">
        <v>21</v>
      </c>
      <c r="B40" s="253"/>
      <c r="C40" s="253"/>
      <c r="D40" s="241"/>
      <c r="E40" s="241"/>
      <c r="F40" s="241"/>
      <c r="G40" s="241"/>
      <c r="H40" s="241"/>
      <c r="I40" s="241"/>
      <c r="J40" s="238"/>
    </row>
    <row r="41" spans="1:10">
      <c r="A41" s="134" t="s">
        <v>265</v>
      </c>
      <c r="B41" s="134"/>
      <c r="C41" s="134"/>
      <c r="D41" s="134"/>
      <c r="E41" s="134"/>
      <c r="F41" s="134"/>
      <c r="G41" s="134"/>
      <c r="H41" s="134"/>
      <c r="I41" s="134"/>
      <c r="J41" s="134"/>
    </row>
    <row r="42" spans="1:10" ht="16" thickBot="1">
      <c r="A42" s="135"/>
      <c r="B42" s="135"/>
      <c r="C42" s="135"/>
      <c r="D42" s="135"/>
      <c r="E42" s="135"/>
      <c r="F42" s="135"/>
      <c r="G42" s="135"/>
      <c r="H42" s="135"/>
      <c r="I42" s="135"/>
      <c r="J42" s="135"/>
    </row>
    <row r="43" spans="1:10" ht="16" thickTop="1"/>
    <row r="47" spans="1:10" s="52" customFormat="1">
      <c r="A47" s="1"/>
      <c r="B47" s="1"/>
      <c r="C47" s="1"/>
      <c r="D47" s="1"/>
      <c r="E47" s="1"/>
      <c r="F47" s="1"/>
      <c r="G47" s="1"/>
      <c r="H47" s="1"/>
      <c r="I47" s="1"/>
      <c r="J47" s="1"/>
    </row>
    <row r="64" spans="11:11">
      <c r="K64" s="34"/>
    </row>
    <row r="66" spans="11:11">
      <c r="K66" s="10"/>
    </row>
    <row r="67" spans="11:11">
      <c r="K67" s="10"/>
    </row>
    <row r="68" spans="11:11">
      <c r="K68" s="10"/>
    </row>
    <row r="69" spans="11:11">
      <c r="K69" s="10"/>
    </row>
    <row r="87" spans="11:11">
      <c r="K87" s="60"/>
    </row>
  </sheetData>
  <mergeCells count="13">
    <mergeCell ref="A41:J42"/>
    <mergeCell ref="A40:C40"/>
    <mergeCell ref="J5:J7"/>
    <mergeCell ref="A2:J2"/>
    <mergeCell ref="B3:E4"/>
    <mergeCell ref="G3:J4"/>
    <mergeCell ref="B5:B7"/>
    <mergeCell ref="C5:C7"/>
    <mergeCell ref="D5:D7"/>
    <mergeCell ref="E5:E7"/>
    <mergeCell ref="G5:G7"/>
    <mergeCell ref="H5:H7"/>
    <mergeCell ref="I5:I7"/>
  </mergeCells>
  <pageMargins left="0.25" right="0.25" top="0.75" bottom="0.75" header="0.3" footer="0.3"/>
  <pageSetup orientation="landscape"/>
  <rowBreaks count="1" manualBreakCount="1">
    <brk id="79" max="16383" man="1"/>
  </rowBreaks>
  <ignoredErrors>
    <ignoredError sqref="B8:J8 B39:C39 B37:J37 B38:J38 B9:J36 D39:J39" numberStoredAsText="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7"/>
  <sheetViews>
    <sheetView zoomScale="110" zoomScaleNormal="110" zoomScalePageLayoutView="110" workbookViewId="0">
      <selection activeCell="A3" sqref="A3:J40"/>
    </sheetView>
  </sheetViews>
  <sheetFormatPr baseColWidth="10" defaultColWidth="11" defaultRowHeight="15" x14ac:dyDescent="0"/>
  <cols>
    <col min="1" max="1" width="29.33203125" style="1" bestFit="1" customWidth="1"/>
    <col min="2" max="5" width="7.33203125" style="1" customWidth="1"/>
    <col min="6" max="6" width="3.33203125" style="1" customWidth="1"/>
    <col min="7" max="10" width="6.83203125" style="1" customWidth="1"/>
    <col min="11" max="16384" width="11" style="1"/>
  </cols>
  <sheetData>
    <row r="2" spans="1:13" ht="16" thickBot="1">
      <c r="A2" s="133" t="s">
        <v>258</v>
      </c>
      <c r="B2" s="133"/>
      <c r="C2" s="133"/>
      <c r="D2" s="133"/>
      <c r="E2" s="133"/>
      <c r="F2" s="133"/>
      <c r="G2" s="133"/>
      <c r="H2" s="133"/>
      <c r="I2" s="133"/>
      <c r="J2" s="133"/>
      <c r="K2" s="59"/>
      <c r="M2" s="66"/>
    </row>
    <row r="3" spans="1:13" ht="16" thickTop="1">
      <c r="A3" s="218"/>
      <c r="B3" s="219" t="s">
        <v>170</v>
      </c>
      <c r="C3" s="219"/>
      <c r="D3" s="219"/>
      <c r="E3" s="219"/>
      <c r="F3" s="220"/>
      <c r="G3" s="221" t="s">
        <v>171</v>
      </c>
      <c r="H3" s="221"/>
      <c r="I3" s="221"/>
      <c r="J3" s="221"/>
      <c r="K3" s="59"/>
      <c r="M3" s="66"/>
    </row>
    <row r="4" spans="1:13">
      <c r="A4" s="218"/>
      <c r="B4" s="222"/>
      <c r="C4" s="222"/>
      <c r="D4" s="222"/>
      <c r="E4" s="222"/>
      <c r="F4" s="223"/>
      <c r="G4" s="224"/>
      <c r="H4" s="224"/>
      <c r="I4" s="224"/>
      <c r="J4" s="224"/>
      <c r="K4" s="59"/>
      <c r="L4" s="66"/>
    </row>
    <row r="5" spans="1:13" ht="30" customHeight="1">
      <c r="A5" s="218"/>
      <c r="B5" s="225" t="s">
        <v>172</v>
      </c>
      <c r="C5" s="225" t="s">
        <v>173</v>
      </c>
      <c r="D5" s="226" t="s">
        <v>174</v>
      </c>
      <c r="E5" s="227" t="s">
        <v>175</v>
      </c>
      <c r="F5" s="228"/>
      <c r="G5" s="229" t="s">
        <v>585</v>
      </c>
      <c r="H5" s="226" t="s">
        <v>176</v>
      </c>
      <c r="I5" s="225" t="s">
        <v>177</v>
      </c>
      <c r="J5" s="227" t="s">
        <v>178</v>
      </c>
      <c r="K5" s="59"/>
      <c r="L5" s="66"/>
    </row>
    <row r="6" spans="1:13">
      <c r="A6" s="218"/>
      <c r="B6" s="225"/>
      <c r="C6" s="225"/>
      <c r="D6" s="226"/>
      <c r="E6" s="227"/>
      <c r="F6" s="228"/>
      <c r="G6" s="229"/>
      <c r="H6" s="226"/>
      <c r="I6" s="225"/>
      <c r="J6" s="227"/>
      <c r="K6" s="59"/>
      <c r="L6" s="59"/>
    </row>
    <row r="7" spans="1:13">
      <c r="A7" s="230"/>
      <c r="B7" s="225"/>
      <c r="C7" s="225"/>
      <c r="D7" s="226"/>
      <c r="E7" s="227"/>
      <c r="F7" s="228"/>
      <c r="G7" s="229"/>
      <c r="H7" s="226"/>
      <c r="I7" s="225"/>
      <c r="J7" s="227"/>
      <c r="K7" s="59"/>
      <c r="L7" s="59"/>
    </row>
    <row r="8" spans="1:13">
      <c r="A8" s="231"/>
      <c r="B8" s="232" t="s">
        <v>0</v>
      </c>
      <c r="C8" s="232" t="s">
        <v>1</v>
      </c>
      <c r="D8" s="233" t="s">
        <v>2</v>
      </c>
      <c r="E8" s="232" t="s">
        <v>3</v>
      </c>
      <c r="F8" s="232"/>
      <c r="G8" s="232" t="s">
        <v>4</v>
      </c>
      <c r="H8" s="232" t="s">
        <v>5</v>
      </c>
      <c r="I8" s="232" t="s">
        <v>6</v>
      </c>
      <c r="J8" s="232" t="s">
        <v>7</v>
      </c>
    </row>
    <row r="9" spans="1:13">
      <c r="A9" s="234" t="s">
        <v>343</v>
      </c>
      <c r="B9" s="235" t="s">
        <v>129</v>
      </c>
      <c r="C9" s="235" t="s">
        <v>159</v>
      </c>
      <c r="D9" s="235" t="s">
        <v>149</v>
      </c>
      <c r="E9" s="235" t="s">
        <v>231</v>
      </c>
      <c r="F9" s="235"/>
      <c r="G9" s="235" t="s">
        <v>127</v>
      </c>
      <c r="H9" s="235" t="s">
        <v>137</v>
      </c>
      <c r="I9" s="235" t="s">
        <v>155</v>
      </c>
      <c r="J9" s="236" t="s">
        <v>22</v>
      </c>
    </row>
    <row r="10" spans="1:13">
      <c r="A10" s="234"/>
      <c r="B10" s="235" t="s">
        <v>47</v>
      </c>
      <c r="C10" s="235" t="s">
        <v>183</v>
      </c>
      <c r="D10" s="235" t="s">
        <v>153</v>
      </c>
      <c r="E10" s="235" t="s">
        <v>23</v>
      </c>
      <c r="F10" s="235"/>
      <c r="G10" s="235" t="s">
        <v>193</v>
      </c>
      <c r="H10" s="235" t="s">
        <v>25</v>
      </c>
      <c r="I10" s="235" t="s">
        <v>25</v>
      </c>
      <c r="J10" s="236" t="s">
        <v>16</v>
      </c>
      <c r="L10" s="60"/>
    </row>
    <row r="11" spans="1:13">
      <c r="A11" s="234" t="s">
        <v>344</v>
      </c>
      <c r="B11" s="235" t="s">
        <v>508</v>
      </c>
      <c r="C11" s="235" t="s">
        <v>185</v>
      </c>
      <c r="D11" s="235" t="s">
        <v>227</v>
      </c>
      <c r="E11" s="235" t="s">
        <v>30</v>
      </c>
      <c r="F11" s="235"/>
      <c r="G11" s="235" t="s">
        <v>33</v>
      </c>
      <c r="H11" s="235" t="s">
        <v>129</v>
      </c>
      <c r="I11" s="235" t="s">
        <v>184</v>
      </c>
      <c r="J11" s="236" t="s">
        <v>184</v>
      </c>
    </row>
    <row r="12" spans="1:13">
      <c r="A12" s="234"/>
      <c r="B12" s="235" t="s">
        <v>83</v>
      </c>
      <c r="C12" s="235" t="s">
        <v>37</v>
      </c>
      <c r="D12" s="235" t="s">
        <v>25</v>
      </c>
      <c r="E12" s="235" t="s">
        <v>150</v>
      </c>
      <c r="F12" s="235"/>
      <c r="G12" s="235" t="s">
        <v>148</v>
      </c>
      <c r="H12" s="235" t="s">
        <v>27</v>
      </c>
      <c r="I12" s="235" t="s">
        <v>27</v>
      </c>
      <c r="J12" s="236" t="s">
        <v>31</v>
      </c>
    </row>
    <row r="13" spans="1:13">
      <c r="A13" s="234" t="s">
        <v>345</v>
      </c>
      <c r="B13" s="235" t="s">
        <v>509</v>
      </c>
      <c r="C13" s="235" t="s">
        <v>510</v>
      </c>
      <c r="D13" s="235" t="s">
        <v>246</v>
      </c>
      <c r="E13" s="235" t="s">
        <v>228</v>
      </c>
      <c r="F13" s="235"/>
      <c r="G13" s="235" t="s">
        <v>497</v>
      </c>
      <c r="H13" s="235" t="s">
        <v>313</v>
      </c>
      <c r="I13" s="235" t="s">
        <v>185</v>
      </c>
      <c r="J13" s="236" t="s">
        <v>226</v>
      </c>
    </row>
    <row r="14" spans="1:13">
      <c r="A14" s="234"/>
      <c r="B14" s="235" t="s">
        <v>166</v>
      </c>
      <c r="C14" s="235" t="s">
        <v>148</v>
      </c>
      <c r="D14" s="235" t="s">
        <v>237</v>
      </c>
      <c r="E14" s="235" t="s">
        <v>23</v>
      </c>
      <c r="F14" s="235"/>
      <c r="G14" s="235" t="s">
        <v>161</v>
      </c>
      <c r="H14" s="235" t="s">
        <v>242</v>
      </c>
      <c r="I14" s="235" t="s">
        <v>167</v>
      </c>
      <c r="J14" s="236" t="s">
        <v>148</v>
      </c>
    </row>
    <row r="15" spans="1:13">
      <c r="A15" s="234" t="s">
        <v>346</v>
      </c>
      <c r="B15" s="235" t="s">
        <v>200</v>
      </c>
      <c r="C15" s="235" t="s">
        <v>144</v>
      </c>
      <c r="D15" s="235" t="s">
        <v>185</v>
      </c>
      <c r="E15" s="235" t="s">
        <v>163</v>
      </c>
      <c r="F15" s="235"/>
      <c r="G15" s="235" t="s">
        <v>157</v>
      </c>
      <c r="H15" s="235" t="s">
        <v>201</v>
      </c>
      <c r="I15" s="235" t="s">
        <v>187</v>
      </c>
      <c r="J15" s="236" t="s">
        <v>44</v>
      </c>
    </row>
    <row r="16" spans="1:13">
      <c r="A16" s="234"/>
      <c r="B16" s="235" t="s">
        <v>134</v>
      </c>
      <c r="C16" s="235" t="s">
        <v>183</v>
      </c>
      <c r="D16" s="235" t="s">
        <v>82</v>
      </c>
      <c r="E16" s="235" t="s">
        <v>23</v>
      </c>
      <c r="F16" s="235"/>
      <c r="G16" s="235" t="s">
        <v>193</v>
      </c>
      <c r="H16" s="235" t="s">
        <v>24</v>
      </c>
      <c r="I16" s="235" t="s">
        <v>148</v>
      </c>
      <c r="J16" s="236" t="s">
        <v>31</v>
      </c>
    </row>
    <row r="17" spans="1:10">
      <c r="A17" s="237" t="s">
        <v>347</v>
      </c>
      <c r="B17" s="235" t="s">
        <v>318</v>
      </c>
      <c r="C17" s="235" t="s">
        <v>317</v>
      </c>
      <c r="D17" s="235" t="s">
        <v>292</v>
      </c>
      <c r="E17" s="235" t="s">
        <v>322</v>
      </c>
      <c r="F17" s="235"/>
      <c r="G17" s="235" t="s">
        <v>511</v>
      </c>
      <c r="H17" s="235" t="s">
        <v>303</v>
      </c>
      <c r="I17" s="235" t="s">
        <v>254</v>
      </c>
      <c r="J17" s="236" t="s">
        <v>235</v>
      </c>
    </row>
    <row r="18" spans="1:10">
      <c r="A18" s="234"/>
      <c r="B18" s="235" t="s">
        <v>309</v>
      </c>
      <c r="C18" s="235" t="s">
        <v>140</v>
      </c>
      <c r="D18" s="235" t="s">
        <v>266</v>
      </c>
      <c r="E18" s="235" t="s">
        <v>241</v>
      </c>
      <c r="F18" s="235"/>
      <c r="G18" s="235" t="s">
        <v>208</v>
      </c>
      <c r="H18" s="235" t="s">
        <v>202</v>
      </c>
      <c r="I18" s="235" t="s">
        <v>233</v>
      </c>
      <c r="J18" s="236" t="s">
        <v>181</v>
      </c>
    </row>
    <row r="19" spans="1:10">
      <c r="A19" s="237" t="s">
        <v>348</v>
      </c>
      <c r="B19" s="235" t="s">
        <v>245</v>
      </c>
      <c r="C19" s="235" t="s">
        <v>33</v>
      </c>
      <c r="D19" s="235" t="s">
        <v>291</v>
      </c>
      <c r="E19" s="235" t="s">
        <v>139</v>
      </c>
      <c r="F19" s="235"/>
      <c r="G19" s="235" t="s">
        <v>292</v>
      </c>
      <c r="H19" s="235" t="s">
        <v>201</v>
      </c>
      <c r="I19" s="235" t="s">
        <v>146</v>
      </c>
      <c r="J19" s="236" t="s">
        <v>29</v>
      </c>
    </row>
    <row r="20" spans="1:10">
      <c r="A20" s="238"/>
      <c r="B20" s="235" t="s">
        <v>310</v>
      </c>
      <c r="C20" s="235" t="s">
        <v>116</v>
      </c>
      <c r="D20" s="235" t="s">
        <v>202</v>
      </c>
      <c r="E20" s="235" t="s">
        <v>83</v>
      </c>
      <c r="F20" s="235"/>
      <c r="G20" s="235" t="s">
        <v>166</v>
      </c>
      <c r="H20" s="235" t="s">
        <v>164</v>
      </c>
      <c r="I20" s="235" t="s">
        <v>164</v>
      </c>
      <c r="J20" s="236" t="s">
        <v>179</v>
      </c>
    </row>
    <row r="21" spans="1:10">
      <c r="A21" s="239" t="s">
        <v>592</v>
      </c>
      <c r="B21" s="235" t="s">
        <v>236</v>
      </c>
      <c r="C21" s="235" t="s">
        <v>32</v>
      </c>
      <c r="D21" s="235" t="s">
        <v>201</v>
      </c>
      <c r="E21" s="235" t="s">
        <v>200</v>
      </c>
      <c r="F21" s="235"/>
      <c r="G21" s="235" t="s">
        <v>512</v>
      </c>
      <c r="H21" s="235" t="s">
        <v>513</v>
      </c>
      <c r="I21" s="235" t="s">
        <v>291</v>
      </c>
      <c r="J21" s="236" t="s">
        <v>246</v>
      </c>
    </row>
    <row r="22" spans="1:10">
      <c r="A22" s="234"/>
      <c r="B22" s="235" t="s">
        <v>234</v>
      </c>
      <c r="C22" s="235" t="s">
        <v>116</v>
      </c>
      <c r="D22" s="235" t="s">
        <v>232</v>
      </c>
      <c r="E22" s="235" t="s">
        <v>140</v>
      </c>
      <c r="F22" s="235"/>
      <c r="G22" s="235" t="s">
        <v>300</v>
      </c>
      <c r="H22" s="235" t="s">
        <v>205</v>
      </c>
      <c r="I22" s="235" t="s">
        <v>81</v>
      </c>
      <c r="J22" s="236" t="s">
        <v>151</v>
      </c>
    </row>
    <row r="23" spans="1:10">
      <c r="A23" s="234" t="s">
        <v>350</v>
      </c>
      <c r="B23" s="235" t="s">
        <v>514</v>
      </c>
      <c r="C23" s="235" t="s">
        <v>515</v>
      </c>
      <c r="D23" s="235" t="s">
        <v>33</v>
      </c>
      <c r="E23" s="235" t="s">
        <v>291</v>
      </c>
      <c r="F23" s="235"/>
      <c r="G23" s="235" t="s">
        <v>200</v>
      </c>
      <c r="H23" s="235" t="s">
        <v>157</v>
      </c>
      <c r="I23" s="235" t="s">
        <v>147</v>
      </c>
      <c r="J23" s="236" t="s">
        <v>184</v>
      </c>
    </row>
    <row r="24" spans="1:10">
      <c r="A24" s="238"/>
      <c r="B24" s="235" t="s">
        <v>208</v>
      </c>
      <c r="C24" s="235" t="s">
        <v>202</v>
      </c>
      <c r="D24" s="235" t="s">
        <v>128</v>
      </c>
      <c r="E24" s="235" t="s">
        <v>136</v>
      </c>
      <c r="F24" s="235"/>
      <c r="G24" s="235" t="s">
        <v>164</v>
      </c>
      <c r="H24" s="235" t="s">
        <v>136</v>
      </c>
      <c r="I24" s="235" t="s">
        <v>136</v>
      </c>
      <c r="J24" s="236" t="s">
        <v>16</v>
      </c>
    </row>
    <row r="25" spans="1:10">
      <c r="A25" s="239" t="s">
        <v>593</v>
      </c>
      <c r="B25" s="235" t="s">
        <v>516</v>
      </c>
      <c r="C25" s="235" t="s">
        <v>517</v>
      </c>
      <c r="D25" s="235" t="s">
        <v>131</v>
      </c>
      <c r="E25" s="235" t="s">
        <v>231</v>
      </c>
      <c r="F25" s="235"/>
      <c r="G25" s="235" t="s">
        <v>518</v>
      </c>
      <c r="H25" s="235" t="s">
        <v>320</v>
      </c>
      <c r="I25" s="235" t="s">
        <v>245</v>
      </c>
      <c r="J25" s="236" t="s">
        <v>230</v>
      </c>
    </row>
    <row r="26" spans="1:10">
      <c r="A26" s="240"/>
      <c r="B26" s="235" t="s">
        <v>266</v>
      </c>
      <c r="C26" s="235" t="s">
        <v>154</v>
      </c>
      <c r="D26" s="235" t="s">
        <v>165</v>
      </c>
      <c r="E26" s="235" t="s">
        <v>193</v>
      </c>
      <c r="F26" s="235"/>
      <c r="G26" s="235" t="s">
        <v>164</v>
      </c>
      <c r="H26" s="235" t="s">
        <v>47</v>
      </c>
      <c r="I26" s="235" t="s">
        <v>167</v>
      </c>
      <c r="J26" s="236" t="s">
        <v>156</v>
      </c>
    </row>
    <row r="27" spans="1:10">
      <c r="A27" s="241" t="s">
        <v>594</v>
      </c>
      <c r="B27" s="235" t="s">
        <v>519</v>
      </c>
      <c r="C27" s="235" t="s">
        <v>184</v>
      </c>
      <c r="D27" s="235" t="s">
        <v>259</v>
      </c>
      <c r="E27" s="235" t="s">
        <v>520</v>
      </c>
      <c r="F27" s="235"/>
      <c r="G27" s="235" t="s">
        <v>521</v>
      </c>
      <c r="H27" s="235" t="s">
        <v>522</v>
      </c>
      <c r="I27" s="235" t="s">
        <v>204</v>
      </c>
      <c r="J27" s="236" t="s">
        <v>155</v>
      </c>
    </row>
    <row r="28" spans="1:10">
      <c r="A28" s="234"/>
      <c r="B28" s="235" t="s">
        <v>294</v>
      </c>
      <c r="C28" s="235" t="s">
        <v>140</v>
      </c>
      <c r="D28" s="235" t="s">
        <v>244</v>
      </c>
      <c r="E28" s="235" t="s">
        <v>300</v>
      </c>
      <c r="F28" s="235"/>
      <c r="G28" s="235" t="s">
        <v>203</v>
      </c>
      <c r="H28" s="235" t="s">
        <v>247</v>
      </c>
      <c r="I28" s="235" t="s">
        <v>154</v>
      </c>
      <c r="J28" s="236" t="s">
        <v>136</v>
      </c>
    </row>
    <row r="29" spans="1:10">
      <c r="A29" s="237" t="s">
        <v>352</v>
      </c>
      <c r="B29" s="235" t="s">
        <v>523</v>
      </c>
      <c r="C29" s="235" t="s">
        <v>524</v>
      </c>
      <c r="D29" s="235" t="s">
        <v>229</v>
      </c>
      <c r="E29" s="235" t="s">
        <v>22</v>
      </c>
      <c r="F29" s="235"/>
      <c r="G29" s="235" t="s">
        <v>253</v>
      </c>
      <c r="H29" s="235" t="s">
        <v>29</v>
      </c>
      <c r="I29" s="235" t="s">
        <v>30</v>
      </c>
      <c r="J29" s="236" t="s">
        <v>182</v>
      </c>
    </row>
    <row r="30" spans="1:10">
      <c r="A30" s="234"/>
      <c r="B30" s="235" t="s">
        <v>299</v>
      </c>
      <c r="C30" s="235" t="s">
        <v>267</v>
      </c>
      <c r="D30" s="235" t="s">
        <v>232</v>
      </c>
      <c r="E30" s="235" t="s">
        <v>140</v>
      </c>
      <c r="F30" s="235"/>
      <c r="G30" s="235" t="s">
        <v>203</v>
      </c>
      <c r="H30" s="235" t="s">
        <v>168</v>
      </c>
      <c r="I30" s="235" t="s">
        <v>242</v>
      </c>
      <c r="J30" s="236" t="s">
        <v>31</v>
      </c>
    </row>
    <row r="31" spans="1:10">
      <c r="A31" s="237" t="s">
        <v>353</v>
      </c>
      <c r="B31" s="235" t="s">
        <v>335</v>
      </c>
      <c r="C31" s="235" t="s">
        <v>32</v>
      </c>
      <c r="D31" s="235" t="s">
        <v>312</v>
      </c>
      <c r="E31" s="235" t="s">
        <v>127</v>
      </c>
      <c r="F31" s="235"/>
      <c r="G31" s="235" t="s">
        <v>525</v>
      </c>
      <c r="H31" s="235" t="s">
        <v>312</v>
      </c>
      <c r="I31" s="235" t="s">
        <v>324</v>
      </c>
      <c r="J31" s="236" t="s">
        <v>256</v>
      </c>
    </row>
    <row r="32" spans="1:10">
      <c r="A32" s="234"/>
      <c r="B32" s="235" t="s">
        <v>162</v>
      </c>
      <c r="C32" s="235" t="s">
        <v>247</v>
      </c>
      <c r="D32" s="235" t="s">
        <v>205</v>
      </c>
      <c r="E32" s="235" t="s">
        <v>128</v>
      </c>
      <c r="F32" s="235"/>
      <c r="G32" s="235" t="s">
        <v>241</v>
      </c>
      <c r="H32" s="235" t="s">
        <v>202</v>
      </c>
      <c r="I32" s="235" t="s">
        <v>233</v>
      </c>
      <c r="J32" s="236" t="s">
        <v>82</v>
      </c>
    </row>
    <row r="33" spans="1:10">
      <c r="A33" s="242" t="s">
        <v>595</v>
      </c>
      <c r="B33" s="235" t="s">
        <v>323</v>
      </c>
      <c r="C33" s="235" t="s">
        <v>42</v>
      </c>
      <c r="D33" s="235" t="s">
        <v>526</v>
      </c>
      <c r="E33" s="235" t="s">
        <v>337</v>
      </c>
      <c r="F33" s="235"/>
      <c r="G33" s="235" t="s">
        <v>526</v>
      </c>
      <c r="H33" s="235" t="s">
        <v>527</v>
      </c>
      <c r="I33" s="235" t="s">
        <v>304</v>
      </c>
      <c r="J33" s="236" t="s">
        <v>311</v>
      </c>
    </row>
    <row r="34" spans="1:10">
      <c r="A34" s="238"/>
      <c r="B34" s="235" t="s">
        <v>528</v>
      </c>
      <c r="C34" s="235" t="s">
        <v>168</v>
      </c>
      <c r="D34" s="235" t="s">
        <v>294</v>
      </c>
      <c r="E34" s="235" t="s">
        <v>295</v>
      </c>
      <c r="F34" s="235"/>
      <c r="G34" s="235" t="s">
        <v>296</v>
      </c>
      <c r="H34" s="235" t="s">
        <v>260</v>
      </c>
      <c r="I34" s="235" t="s">
        <v>266</v>
      </c>
      <c r="J34" s="236" t="s">
        <v>247</v>
      </c>
    </row>
    <row r="35" spans="1:10">
      <c r="A35" s="243" t="s">
        <v>596</v>
      </c>
      <c r="B35" s="235" t="s">
        <v>529</v>
      </c>
      <c r="C35" s="235" t="s">
        <v>530</v>
      </c>
      <c r="D35" s="235" t="s">
        <v>207</v>
      </c>
      <c r="E35" s="235" t="s">
        <v>319</v>
      </c>
      <c r="F35" s="235"/>
      <c r="G35" s="235" t="s">
        <v>531</v>
      </c>
      <c r="H35" s="235" t="s">
        <v>532</v>
      </c>
      <c r="I35" s="235" t="s">
        <v>305</v>
      </c>
      <c r="J35" s="236" t="s">
        <v>129</v>
      </c>
    </row>
    <row r="36" spans="1:10">
      <c r="A36" s="244"/>
      <c r="B36" s="235" t="s">
        <v>208</v>
      </c>
      <c r="C36" s="235" t="s">
        <v>239</v>
      </c>
      <c r="D36" s="235" t="s">
        <v>47</v>
      </c>
      <c r="E36" s="235" t="s">
        <v>136</v>
      </c>
      <c r="F36" s="235"/>
      <c r="G36" s="235" t="s">
        <v>140</v>
      </c>
      <c r="H36" s="235" t="s">
        <v>47</v>
      </c>
      <c r="I36" s="235" t="s">
        <v>165</v>
      </c>
      <c r="J36" s="236" t="s">
        <v>37</v>
      </c>
    </row>
    <row r="37" spans="1:10">
      <c r="A37" s="245" t="s">
        <v>17</v>
      </c>
      <c r="B37" s="246" t="s">
        <v>293</v>
      </c>
      <c r="C37" s="246" t="s">
        <v>293</v>
      </c>
      <c r="D37" s="246" t="s">
        <v>293</v>
      </c>
      <c r="E37" s="246" t="s">
        <v>293</v>
      </c>
      <c r="F37" s="246"/>
      <c r="G37" s="247" t="s">
        <v>293</v>
      </c>
      <c r="H37" s="247" t="s">
        <v>293</v>
      </c>
      <c r="I37" s="247" t="s">
        <v>293</v>
      </c>
      <c r="J37" s="248" t="s">
        <v>293</v>
      </c>
    </row>
    <row r="38" spans="1:10">
      <c r="A38" s="245" t="s">
        <v>169</v>
      </c>
      <c r="B38" s="249">
        <v>0.11</v>
      </c>
      <c r="C38" s="249">
        <v>1.6500000000000001E-2</v>
      </c>
      <c r="D38" s="249">
        <v>6.59E-2</v>
      </c>
      <c r="E38" s="249">
        <v>2.75E-2</v>
      </c>
      <c r="F38" s="249"/>
      <c r="G38" s="249">
        <v>6.0400000000000002E-2</v>
      </c>
      <c r="H38" s="249">
        <v>3.3000000000000002E-2</v>
      </c>
      <c r="I38" s="249">
        <v>3.85E-2</v>
      </c>
      <c r="J38" s="250">
        <v>1.6500000000000001E-2</v>
      </c>
    </row>
    <row r="39" spans="1:10">
      <c r="A39" s="251" t="s">
        <v>58</v>
      </c>
      <c r="B39" s="252" t="s">
        <v>56</v>
      </c>
      <c r="C39" s="252" t="s">
        <v>56</v>
      </c>
      <c r="D39" s="252" t="s">
        <v>533</v>
      </c>
      <c r="E39" s="252" t="s">
        <v>307</v>
      </c>
      <c r="F39" s="252"/>
      <c r="G39" s="252" t="s">
        <v>534</v>
      </c>
      <c r="H39" s="252" t="s">
        <v>535</v>
      </c>
      <c r="I39" s="252" t="s">
        <v>536</v>
      </c>
      <c r="J39" s="252" t="s">
        <v>537</v>
      </c>
    </row>
    <row r="40" spans="1:10">
      <c r="A40" s="254" t="s">
        <v>21</v>
      </c>
      <c r="B40" s="254"/>
      <c r="C40" s="254"/>
      <c r="D40" s="241"/>
      <c r="E40" s="241"/>
      <c r="F40" s="241"/>
      <c r="G40" s="241"/>
      <c r="H40" s="241"/>
      <c r="I40" s="241"/>
      <c r="J40" s="238"/>
    </row>
    <row r="41" spans="1:10">
      <c r="A41" s="134" t="s">
        <v>265</v>
      </c>
      <c r="B41" s="134"/>
      <c r="C41" s="134"/>
      <c r="D41" s="134"/>
      <c r="E41" s="134"/>
      <c r="F41" s="134"/>
      <c r="G41" s="134"/>
      <c r="H41" s="134"/>
      <c r="I41" s="134"/>
      <c r="J41" s="134"/>
    </row>
    <row r="42" spans="1:10" ht="16" thickBot="1">
      <c r="A42" s="135"/>
      <c r="B42" s="135"/>
      <c r="C42" s="135"/>
      <c r="D42" s="135"/>
      <c r="E42" s="135"/>
      <c r="F42" s="135"/>
      <c r="G42" s="135"/>
      <c r="H42" s="135"/>
      <c r="I42" s="135"/>
      <c r="J42" s="135"/>
    </row>
    <row r="43" spans="1:10" ht="16" thickTop="1"/>
    <row r="47" spans="1:10" s="52" customFormat="1">
      <c r="A47" s="1"/>
      <c r="B47" s="1"/>
      <c r="C47" s="1"/>
      <c r="D47" s="1"/>
      <c r="E47" s="1"/>
      <c r="F47" s="1"/>
      <c r="G47" s="1"/>
      <c r="H47" s="1"/>
      <c r="I47" s="1"/>
      <c r="J47" s="1"/>
    </row>
    <row r="64" spans="11:11">
      <c r="K64" s="66"/>
    </row>
    <row r="66" spans="11:11">
      <c r="K66" s="10"/>
    </row>
    <row r="67" spans="11:11">
      <c r="K67" s="10"/>
    </row>
    <row r="68" spans="11:11">
      <c r="K68" s="10"/>
    </row>
    <row r="69" spans="11:11">
      <c r="K69" s="10"/>
    </row>
    <row r="87" spans="11:11">
      <c r="K87" s="60"/>
    </row>
  </sheetData>
  <mergeCells count="13">
    <mergeCell ref="J5:J7"/>
    <mergeCell ref="A40:C40"/>
    <mergeCell ref="A41:J42"/>
    <mergeCell ref="A2:J2"/>
    <mergeCell ref="B3:E4"/>
    <mergeCell ref="G3:J4"/>
    <mergeCell ref="B5:B7"/>
    <mergeCell ref="C5:C7"/>
    <mergeCell ref="D5:D7"/>
    <mergeCell ref="E5:E7"/>
    <mergeCell ref="G5:G7"/>
    <mergeCell ref="H5:H7"/>
    <mergeCell ref="I5:I7"/>
  </mergeCells>
  <pageMargins left="0.25" right="0.25" top="0.75" bottom="0.75" header="0.3" footer="0.3"/>
  <pageSetup orientation="landscape"/>
  <rowBreaks count="1" manualBreakCount="1">
    <brk id="79" max="16383" man="1"/>
  </rowBreaks>
  <ignoredErrors>
    <ignoredError sqref="B8:J8 B39:C39 B37:J38 A9:J36 A40:J42 A37:A38 A39 D39:J39" numberStoredAsText="1"/>
  </ignoredError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7"/>
  <sheetViews>
    <sheetView topLeftCell="A24" zoomScale="110" zoomScaleNormal="110" zoomScalePageLayoutView="110" workbookViewId="0">
      <selection activeCell="J40" sqref="A3:J40"/>
    </sheetView>
  </sheetViews>
  <sheetFormatPr baseColWidth="10" defaultColWidth="11" defaultRowHeight="15" x14ac:dyDescent="0"/>
  <cols>
    <col min="1" max="1" width="29.33203125" style="1" bestFit="1" customWidth="1"/>
    <col min="2" max="5" width="5.83203125" style="1" customWidth="1"/>
    <col min="6" max="6" width="3.33203125" style="1" customWidth="1"/>
    <col min="7" max="10" width="7" style="1" customWidth="1"/>
    <col min="11" max="16384" width="11" style="1"/>
  </cols>
  <sheetData>
    <row r="2" spans="1:13" ht="16" thickBot="1">
      <c r="A2" s="133" t="s">
        <v>192</v>
      </c>
      <c r="B2" s="133"/>
      <c r="C2" s="133"/>
      <c r="D2" s="133"/>
      <c r="E2" s="133"/>
      <c r="F2" s="133"/>
      <c r="G2" s="133"/>
      <c r="H2" s="133"/>
      <c r="I2" s="133"/>
      <c r="J2" s="133"/>
      <c r="K2" s="59"/>
      <c r="M2" s="34"/>
    </row>
    <row r="3" spans="1:13" ht="16" thickTop="1">
      <c r="A3" s="218"/>
      <c r="B3" s="219" t="s">
        <v>170</v>
      </c>
      <c r="C3" s="219"/>
      <c r="D3" s="219"/>
      <c r="E3" s="219"/>
      <c r="F3" s="220"/>
      <c r="G3" s="221" t="s">
        <v>171</v>
      </c>
      <c r="H3" s="221"/>
      <c r="I3" s="221"/>
      <c r="J3" s="221"/>
      <c r="K3" s="59"/>
      <c r="M3" s="34"/>
    </row>
    <row r="4" spans="1:13">
      <c r="A4" s="218"/>
      <c r="B4" s="222"/>
      <c r="C4" s="222"/>
      <c r="D4" s="222"/>
      <c r="E4" s="222"/>
      <c r="F4" s="223"/>
      <c r="G4" s="224"/>
      <c r="H4" s="224"/>
      <c r="I4" s="224"/>
      <c r="J4" s="224"/>
      <c r="K4" s="59"/>
      <c r="L4" s="34"/>
    </row>
    <row r="5" spans="1:13" ht="30" customHeight="1">
      <c r="A5" s="218"/>
      <c r="B5" s="225" t="s">
        <v>172</v>
      </c>
      <c r="C5" s="225" t="s">
        <v>173</v>
      </c>
      <c r="D5" s="226" t="s">
        <v>174</v>
      </c>
      <c r="E5" s="227" t="s">
        <v>175</v>
      </c>
      <c r="F5" s="228"/>
      <c r="G5" s="229" t="s">
        <v>585</v>
      </c>
      <c r="H5" s="226" t="s">
        <v>176</v>
      </c>
      <c r="I5" s="225" t="s">
        <v>177</v>
      </c>
      <c r="J5" s="227" t="s">
        <v>178</v>
      </c>
      <c r="K5" s="59"/>
      <c r="L5" s="34"/>
    </row>
    <row r="6" spans="1:13">
      <c r="A6" s="218"/>
      <c r="B6" s="225"/>
      <c r="C6" s="225"/>
      <c r="D6" s="226"/>
      <c r="E6" s="227"/>
      <c r="F6" s="228"/>
      <c r="G6" s="229"/>
      <c r="H6" s="226"/>
      <c r="I6" s="225"/>
      <c r="J6" s="227"/>
      <c r="K6" s="59"/>
      <c r="L6" s="59"/>
    </row>
    <row r="7" spans="1:13">
      <c r="A7" s="230"/>
      <c r="B7" s="225"/>
      <c r="C7" s="225"/>
      <c r="D7" s="226"/>
      <c r="E7" s="227"/>
      <c r="F7" s="228"/>
      <c r="G7" s="229"/>
      <c r="H7" s="226"/>
      <c r="I7" s="225"/>
      <c r="J7" s="227"/>
      <c r="K7" s="59"/>
      <c r="L7" s="59"/>
    </row>
    <row r="8" spans="1:13">
      <c r="A8" s="231"/>
      <c r="B8" s="232" t="s">
        <v>0</v>
      </c>
      <c r="C8" s="232" t="s">
        <v>1</v>
      </c>
      <c r="D8" s="233" t="s">
        <v>2</v>
      </c>
      <c r="E8" s="232" t="s">
        <v>3</v>
      </c>
      <c r="F8" s="232"/>
      <c r="G8" s="232" t="s">
        <v>4</v>
      </c>
      <c r="H8" s="232" t="s">
        <v>5</v>
      </c>
      <c r="I8" s="232" t="s">
        <v>6</v>
      </c>
      <c r="J8" s="232" t="s">
        <v>7</v>
      </c>
    </row>
    <row r="9" spans="1:13">
      <c r="A9" s="234" t="s">
        <v>343</v>
      </c>
      <c r="B9" s="235" t="s">
        <v>26</v>
      </c>
      <c r="C9" s="235" t="s">
        <v>38</v>
      </c>
      <c r="D9" s="235" t="s">
        <v>182</v>
      </c>
      <c r="E9" s="235" t="s">
        <v>22</v>
      </c>
      <c r="F9" s="235"/>
      <c r="G9" s="235" t="s">
        <v>34</v>
      </c>
      <c r="H9" s="235" t="s">
        <v>144</v>
      </c>
      <c r="I9" s="235" t="s">
        <v>39</v>
      </c>
      <c r="J9" s="236" t="s">
        <v>45</v>
      </c>
    </row>
    <row r="10" spans="1:13">
      <c r="A10" s="234"/>
      <c r="B10" s="235" t="s">
        <v>8</v>
      </c>
      <c r="C10" s="235" t="s">
        <v>11</v>
      </c>
      <c r="D10" s="235" t="s">
        <v>135</v>
      </c>
      <c r="E10" s="235" t="s">
        <v>10</v>
      </c>
      <c r="F10" s="235"/>
      <c r="G10" s="235" t="s">
        <v>135</v>
      </c>
      <c r="H10" s="235" t="s">
        <v>142</v>
      </c>
      <c r="I10" s="235" t="s">
        <v>10</v>
      </c>
      <c r="J10" s="236" t="s">
        <v>12</v>
      </c>
      <c r="L10" s="60"/>
    </row>
    <row r="11" spans="1:13">
      <c r="A11" s="234" t="s">
        <v>344</v>
      </c>
      <c r="B11" s="235" t="s">
        <v>196</v>
      </c>
      <c r="C11" s="235" t="s">
        <v>30</v>
      </c>
      <c r="D11" s="235" t="s">
        <v>197</v>
      </c>
      <c r="E11" s="235" t="s">
        <v>26</v>
      </c>
      <c r="F11" s="235"/>
      <c r="G11" s="235" t="s">
        <v>33</v>
      </c>
      <c r="H11" s="235" t="s">
        <v>26</v>
      </c>
      <c r="I11" s="235" t="s">
        <v>26</v>
      </c>
      <c r="J11" s="236" t="s">
        <v>45</v>
      </c>
    </row>
    <row r="12" spans="1:13">
      <c r="A12" s="234"/>
      <c r="B12" s="235" t="s">
        <v>9</v>
      </c>
      <c r="C12" s="235" t="s">
        <v>11</v>
      </c>
      <c r="D12" s="235" t="s">
        <v>142</v>
      </c>
      <c r="E12" s="235" t="s">
        <v>10</v>
      </c>
      <c r="F12" s="235"/>
      <c r="G12" s="235" t="s">
        <v>142</v>
      </c>
      <c r="H12" s="235" t="s">
        <v>10</v>
      </c>
      <c r="I12" s="235" t="s">
        <v>10</v>
      </c>
      <c r="J12" s="236" t="s">
        <v>12</v>
      </c>
    </row>
    <row r="13" spans="1:13">
      <c r="A13" s="234" t="s">
        <v>345</v>
      </c>
      <c r="B13" s="235" t="s">
        <v>328</v>
      </c>
      <c r="C13" s="235" t="s">
        <v>538</v>
      </c>
      <c r="D13" s="235" t="s">
        <v>35</v>
      </c>
      <c r="E13" s="235" t="s">
        <v>115</v>
      </c>
      <c r="F13" s="235"/>
      <c r="G13" s="235" t="s">
        <v>33</v>
      </c>
      <c r="H13" s="235" t="s">
        <v>34</v>
      </c>
      <c r="I13" s="235" t="s">
        <v>44</v>
      </c>
      <c r="J13" s="236" t="s">
        <v>43</v>
      </c>
    </row>
    <row r="14" spans="1:13">
      <c r="A14" s="234"/>
      <c r="B14" s="235" t="s">
        <v>36</v>
      </c>
      <c r="C14" s="235" t="s">
        <v>132</v>
      </c>
      <c r="D14" s="235" t="s">
        <v>37</v>
      </c>
      <c r="E14" s="235" t="s">
        <v>142</v>
      </c>
      <c r="F14" s="235"/>
      <c r="G14" s="235" t="s">
        <v>37</v>
      </c>
      <c r="H14" s="235" t="s">
        <v>37</v>
      </c>
      <c r="I14" s="235" t="s">
        <v>179</v>
      </c>
      <c r="J14" s="236" t="s">
        <v>8</v>
      </c>
    </row>
    <row r="15" spans="1:13">
      <c r="A15" s="234" t="s">
        <v>346</v>
      </c>
      <c r="B15" s="235" t="s">
        <v>45</v>
      </c>
      <c r="C15" s="235" t="s">
        <v>45</v>
      </c>
      <c r="D15" s="235" t="s">
        <v>26</v>
      </c>
      <c r="E15" s="235" t="s">
        <v>39</v>
      </c>
      <c r="F15" s="235"/>
      <c r="G15" s="235" t="s">
        <v>45</v>
      </c>
      <c r="H15" s="235" t="s">
        <v>32</v>
      </c>
      <c r="I15" s="235" t="s">
        <v>34</v>
      </c>
      <c r="J15" s="236" t="s">
        <v>45</v>
      </c>
    </row>
    <row r="16" spans="1:13">
      <c r="A16" s="234"/>
      <c r="B16" s="235" t="s">
        <v>8</v>
      </c>
      <c r="C16" s="235" t="s">
        <v>11</v>
      </c>
      <c r="D16" s="235" t="s">
        <v>135</v>
      </c>
      <c r="E16" s="235" t="s">
        <v>10</v>
      </c>
      <c r="F16" s="235"/>
      <c r="G16" s="235" t="s">
        <v>135</v>
      </c>
      <c r="H16" s="235" t="s">
        <v>142</v>
      </c>
      <c r="I16" s="235" t="s">
        <v>142</v>
      </c>
      <c r="J16" s="236" t="s">
        <v>12</v>
      </c>
    </row>
    <row r="17" spans="1:11">
      <c r="A17" s="237" t="s">
        <v>347</v>
      </c>
      <c r="B17" s="235" t="s">
        <v>35</v>
      </c>
      <c r="C17" s="235" t="s">
        <v>539</v>
      </c>
      <c r="D17" s="235" t="s">
        <v>235</v>
      </c>
      <c r="E17" s="235" t="s">
        <v>187</v>
      </c>
      <c r="F17" s="235"/>
      <c r="G17" s="235" t="s">
        <v>34</v>
      </c>
      <c r="H17" s="235" t="s">
        <v>43</v>
      </c>
      <c r="I17" s="235" t="s">
        <v>43</v>
      </c>
      <c r="J17" s="236" t="s">
        <v>44</v>
      </c>
    </row>
    <row r="18" spans="1:11">
      <c r="A18" s="234"/>
      <c r="B18" s="235" t="s">
        <v>148</v>
      </c>
      <c r="C18" s="235" t="s">
        <v>179</v>
      </c>
      <c r="D18" s="235" t="s">
        <v>150</v>
      </c>
      <c r="E18" s="235" t="s">
        <v>183</v>
      </c>
      <c r="F18" s="235"/>
      <c r="G18" s="235" t="s">
        <v>150</v>
      </c>
      <c r="H18" s="235" t="s">
        <v>16</v>
      </c>
      <c r="I18" s="235" t="s">
        <v>160</v>
      </c>
      <c r="J18" s="236" t="s">
        <v>12</v>
      </c>
    </row>
    <row r="19" spans="1:11">
      <c r="A19" s="237" t="s">
        <v>348</v>
      </c>
      <c r="B19" s="235" t="s">
        <v>182</v>
      </c>
      <c r="C19" s="235" t="s">
        <v>489</v>
      </c>
      <c r="D19" s="235" t="s">
        <v>43</v>
      </c>
      <c r="E19" s="235" t="s">
        <v>38</v>
      </c>
      <c r="F19" s="235"/>
      <c r="G19" s="235" t="s">
        <v>157</v>
      </c>
      <c r="H19" s="235" t="s">
        <v>32</v>
      </c>
      <c r="I19" s="235" t="s">
        <v>32</v>
      </c>
      <c r="J19" s="236" t="s">
        <v>33</v>
      </c>
    </row>
    <row r="20" spans="1:11">
      <c r="A20" s="238"/>
      <c r="B20" s="235" t="s">
        <v>148</v>
      </c>
      <c r="C20" s="235" t="s">
        <v>16</v>
      </c>
      <c r="D20" s="235" t="s">
        <v>36</v>
      </c>
      <c r="E20" s="235" t="s">
        <v>181</v>
      </c>
      <c r="F20" s="235"/>
      <c r="G20" s="235" t="s">
        <v>27</v>
      </c>
      <c r="H20" s="235" t="s">
        <v>37</v>
      </c>
      <c r="I20" s="235" t="s">
        <v>37</v>
      </c>
      <c r="J20" s="236" t="s">
        <v>12</v>
      </c>
    </row>
    <row r="21" spans="1:11">
      <c r="A21" s="239" t="s">
        <v>592</v>
      </c>
      <c r="B21" s="235" t="s">
        <v>158</v>
      </c>
      <c r="C21" s="235" t="s">
        <v>540</v>
      </c>
      <c r="D21" s="235" t="s">
        <v>34</v>
      </c>
      <c r="E21" s="235" t="s">
        <v>185</v>
      </c>
      <c r="F21" s="235"/>
      <c r="G21" s="235" t="s">
        <v>231</v>
      </c>
      <c r="H21" s="235" t="s">
        <v>231</v>
      </c>
      <c r="I21" s="235" t="s">
        <v>32</v>
      </c>
      <c r="J21" s="236" t="s">
        <v>34</v>
      </c>
      <c r="K21" s="60" t="s">
        <v>48</v>
      </c>
    </row>
    <row r="22" spans="1:11">
      <c r="A22" s="234"/>
      <c r="B22" s="235" t="s">
        <v>25</v>
      </c>
      <c r="C22" s="235" t="s">
        <v>179</v>
      </c>
      <c r="D22" s="235" t="s">
        <v>150</v>
      </c>
      <c r="E22" s="235" t="s">
        <v>160</v>
      </c>
      <c r="F22" s="235"/>
      <c r="G22" s="235" t="s">
        <v>23</v>
      </c>
      <c r="H22" s="235" t="s">
        <v>156</v>
      </c>
      <c r="I22" s="235" t="s">
        <v>16</v>
      </c>
      <c r="J22" s="236" t="s">
        <v>8</v>
      </c>
    </row>
    <row r="23" spans="1:11">
      <c r="A23" s="234" t="s">
        <v>350</v>
      </c>
      <c r="B23" s="235" t="s">
        <v>329</v>
      </c>
      <c r="C23" s="235" t="s">
        <v>541</v>
      </c>
      <c r="D23" s="235" t="s">
        <v>33</v>
      </c>
      <c r="E23" s="235" t="s">
        <v>542</v>
      </c>
      <c r="F23" s="235"/>
      <c r="G23" s="235" t="s">
        <v>32</v>
      </c>
      <c r="H23" s="235" t="s">
        <v>40</v>
      </c>
      <c r="I23" s="235" t="s">
        <v>39</v>
      </c>
      <c r="J23" s="236" t="s">
        <v>29</v>
      </c>
    </row>
    <row r="24" spans="1:11">
      <c r="A24" s="238"/>
      <c r="B24" s="235" t="s">
        <v>16</v>
      </c>
      <c r="C24" s="235" t="s">
        <v>179</v>
      </c>
      <c r="D24" s="235" t="s">
        <v>132</v>
      </c>
      <c r="E24" s="235" t="s">
        <v>135</v>
      </c>
      <c r="F24" s="235"/>
      <c r="G24" s="235" t="s">
        <v>132</v>
      </c>
      <c r="H24" s="235" t="s">
        <v>142</v>
      </c>
      <c r="I24" s="235" t="s">
        <v>142</v>
      </c>
      <c r="J24" s="236" t="s">
        <v>12</v>
      </c>
    </row>
    <row r="25" spans="1:11">
      <c r="A25" s="239" t="s">
        <v>593</v>
      </c>
      <c r="B25" s="235" t="s">
        <v>543</v>
      </c>
      <c r="C25" s="235" t="s">
        <v>544</v>
      </c>
      <c r="D25" s="235" t="s">
        <v>32</v>
      </c>
      <c r="E25" s="235" t="s">
        <v>147</v>
      </c>
      <c r="F25" s="235"/>
      <c r="G25" s="235" t="s">
        <v>157</v>
      </c>
      <c r="H25" s="235" t="s">
        <v>159</v>
      </c>
      <c r="I25" s="235" t="s">
        <v>235</v>
      </c>
      <c r="J25" s="236" t="s">
        <v>39</v>
      </c>
    </row>
    <row r="26" spans="1:11">
      <c r="A26" s="240"/>
      <c r="B26" s="235" t="s">
        <v>25</v>
      </c>
      <c r="C26" s="235" t="s">
        <v>27</v>
      </c>
      <c r="D26" s="235" t="s">
        <v>179</v>
      </c>
      <c r="E26" s="235" t="s">
        <v>9</v>
      </c>
      <c r="F26" s="235"/>
      <c r="G26" s="235" t="s">
        <v>31</v>
      </c>
      <c r="H26" s="235" t="s">
        <v>179</v>
      </c>
      <c r="I26" s="235" t="s">
        <v>8</v>
      </c>
      <c r="J26" s="236" t="s">
        <v>142</v>
      </c>
    </row>
    <row r="27" spans="1:11">
      <c r="A27" s="241" t="s">
        <v>594</v>
      </c>
      <c r="B27" s="235" t="s">
        <v>292</v>
      </c>
      <c r="C27" s="235" t="s">
        <v>545</v>
      </c>
      <c r="D27" s="235" t="s">
        <v>291</v>
      </c>
      <c r="E27" s="235" t="s">
        <v>198</v>
      </c>
      <c r="F27" s="235"/>
      <c r="G27" s="235" t="s">
        <v>127</v>
      </c>
      <c r="H27" s="235" t="s">
        <v>152</v>
      </c>
      <c r="I27" s="235" t="s">
        <v>147</v>
      </c>
      <c r="J27" s="236" t="s">
        <v>32</v>
      </c>
    </row>
    <row r="28" spans="1:11">
      <c r="A28" s="234"/>
      <c r="B28" s="235" t="s">
        <v>116</v>
      </c>
      <c r="C28" s="235" t="s">
        <v>36</v>
      </c>
      <c r="D28" s="235" t="s">
        <v>148</v>
      </c>
      <c r="E28" s="235" t="s">
        <v>148</v>
      </c>
      <c r="F28" s="235"/>
      <c r="G28" s="235" t="s">
        <v>25</v>
      </c>
      <c r="H28" s="235" t="s">
        <v>27</v>
      </c>
      <c r="I28" s="235" t="s">
        <v>150</v>
      </c>
      <c r="J28" s="236" t="s">
        <v>8</v>
      </c>
    </row>
    <row r="29" spans="1:11">
      <c r="A29" s="237" t="s">
        <v>352</v>
      </c>
      <c r="B29" s="235" t="s">
        <v>129</v>
      </c>
      <c r="C29" s="235" t="s">
        <v>231</v>
      </c>
      <c r="D29" s="235" t="s">
        <v>34</v>
      </c>
      <c r="E29" s="235" t="s">
        <v>32</v>
      </c>
      <c r="F29" s="235"/>
      <c r="G29" s="235" t="s">
        <v>231</v>
      </c>
      <c r="H29" s="235" t="s">
        <v>34</v>
      </c>
      <c r="I29" s="235" t="s">
        <v>44</v>
      </c>
      <c r="J29" s="236" t="s">
        <v>44</v>
      </c>
    </row>
    <row r="30" spans="1:11">
      <c r="A30" s="234"/>
      <c r="B30" s="235" t="s">
        <v>82</v>
      </c>
      <c r="C30" s="235" t="s">
        <v>24</v>
      </c>
      <c r="D30" s="235" t="s">
        <v>36</v>
      </c>
      <c r="E30" s="235" t="s">
        <v>181</v>
      </c>
      <c r="F30" s="235"/>
      <c r="G30" s="235" t="s">
        <v>25</v>
      </c>
      <c r="H30" s="235" t="s">
        <v>37</v>
      </c>
      <c r="I30" s="235" t="s">
        <v>179</v>
      </c>
      <c r="J30" s="236" t="s">
        <v>12</v>
      </c>
    </row>
    <row r="31" spans="1:11">
      <c r="A31" s="237" t="s">
        <v>353</v>
      </c>
      <c r="B31" s="235" t="s">
        <v>231</v>
      </c>
      <c r="C31" s="235" t="s">
        <v>143</v>
      </c>
      <c r="D31" s="235" t="s">
        <v>330</v>
      </c>
      <c r="E31" s="235" t="s">
        <v>34</v>
      </c>
      <c r="F31" s="235"/>
      <c r="G31" s="235" t="s">
        <v>291</v>
      </c>
      <c r="H31" s="235" t="s">
        <v>330</v>
      </c>
      <c r="I31" s="235" t="s">
        <v>231</v>
      </c>
      <c r="J31" s="236" t="s">
        <v>34</v>
      </c>
    </row>
    <row r="32" spans="1:11">
      <c r="A32" s="234"/>
      <c r="B32" s="235" t="s">
        <v>136</v>
      </c>
      <c r="C32" s="235" t="s">
        <v>36</v>
      </c>
      <c r="D32" s="235" t="s">
        <v>24</v>
      </c>
      <c r="E32" s="235" t="s">
        <v>181</v>
      </c>
      <c r="F32" s="235"/>
      <c r="G32" s="235" t="s">
        <v>24</v>
      </c>
      <c r="H32" s="235" t="s">
        <v>23</v>
      </c>
      <c r="I32" s="235" t="s">
        <v>156</v>
      </c>
      <c r="J32" s="236" t="s">
        <v>8</v>
      </c>
    </row>
    <row r="33" spans="1:10">
      <c r="A33" s="242" t="s">
        <v>595</v>
      </c>
      <c r="B33" s="235" t="s">
        <v>231</v>
      </c>
      <c r="C33" s="235" t="s">
        <v>546</v>
      </c>
      <c r="D33" s="235" t="s">
        <v>547</v>
      </c>
      <c r="E33" s="235" t="s">
        <v>246</v>
      </c>
      <c r="F33" s="235"/>
      <c r="G33" s="235" t="s">
        <v>297</v>
      </c>
      <c r="H33" s="235" t="s">
        <v>163</v>
      </c>
      <c r="I33" s="235" t="s">
        <v>139</v>
      </c>
      <c r="J33" s="236" t="s">
        <v>229</v>
      </c>
    </row>
    <row r="34" spans="1:10">
      <c r="A34" s="238"/>
      <c r="B34" s="235" t="s">
        <v>151</v>
      </c>
      <c r="C34" s="235" t="s">
        <v>179</v>
      </c>
      <c r="D34" s="235" t="s">
        <v>24</v>
      </c>
      <c r="E34" s="235" t="s">
        <v>150</v>
      </c>
      <c r="F34" s="235"/>
      <c r="G34" s="235" t="s">
        <v>24</v>
      </c>
      <c r="H34" s="235" t="s">
        <v>156</v>
      </c>
      <c r="I34" s="235" t="s">
        <v>16</v>
      </c>
      <c r="J34" s="236" t="s">
        <v>160</v>
      </c>
    </row>
    <row r="35" spans="1:10">
      <c r="A35" s="243" t="s">
        <v>596</v>
      </c>
      <c r="B35" s="235" t="s">
        <v>548</v>
      </c>
      <c r="C35" s="235" t="s">
        <v>549</v>
      </c>
      <c r="D35" s="235" t="s">
        <v>131</v>
      </c>
      <c r="E35" s="235" t="s">
        <v>188</v>
      </c>
      <c r="F35" s="235"/>
      <c r="G35" s="235" t="s">
        <v>199</v>
      </c>
      <c r="H35" s="235" t="s">
        <v>331</v>
      </c>
      <c r="I35" s="235" t="s">
        <v>199</v>
      </c>
      <c r="J35" s="236" t="s">
        <v>38</v>
      </c>
    </row>
    <row r="36" spans="1:10">
      <c r="A36" s="244"/>
      <c r="B36" s="235" t="s">
        <v>153</v>
      </c>
      <c r="C36" s="235" t="s">
        <v>25</v>
      </c>
      <c r="D36" s="235" t="s">
        <v>160</v>
      </c>
      <c r="E36" s="235" t="s">
        <v>179</v>
      </c>
      <c r="F36" s="235"/>
      <c r="G36" s="235" t="s">
        <v>16</v>
      </c>
      <c r="H36" s="235" t="s">
        <v>160</v>
      </c>
      <c r="I36" s="235" t="s">
        <v>31</v>
      </c>
      <c r="J36" s="236" t="s">
        <v>142</v>
      </c>
    </row>
    <row r="37" spans="1:10">
      <c r="A37" s="245" t="s">
        <v>17</v>
      </c>
      <c r="B37" s="246" t="s">
        <v>49</v>
      </c>
      <c r="C37" s="246" t="s">
        <v>49</v>
      </c>
      <c r="D37" s="246" t="s">
        <v>49</v>
      </c>
      <c r="E37" s="246" t="s">
        <v>49</v>
      </c>
      <c r="F37" s="246"/>
      <c r="G37" s="247" t="s">
        <v>49</v>
      </c>
      <c r="H37" s="247" t="s">
        <v>49</v>
      </c>
      <c r="I37" s="247" t="s">
        <v>49</v>
      </c>
      <c r="J37" s="248" t="s">
        <v>49</v>
      </c>
    </row>
    <row r="38" spans="1:10">
      <c r="A38" s="245" t="s">
        <v>169</v>
      </c>
      <c r="B38" s="249">
        <v>4.36E-2</v>
      </c>
      <c r="C38" s="249">
        <v>9.2499999999999995E-3</v>
      </c>
      <c r="D38" s="249">
        <v>2.5100000000000001E-2</v>
      </c>
      <c r="E38" s="249">
        <v>1.06E-2</v>
      </c>
      <c r="F38" s="249"/>
      <c r="G38" s="249">
        <v>2.1100000000000001E-2</v>
      </c>
      <c r="H38" s="249">
        <v>1.32E-2</v>
      </c>
      <c r="I38" s="249">
        <v>1.32E-2</v>
      </c>
      <c r="J38" s="250">
        <v>6.6E-3</v>
      </c>
    </row>
    <row r="39" spans="1:10">
      <c r="A39" s="251" t="s">
        <v>58</v>
      </c>
      <c r="B39" s="252" t="s">
        <v>56</v>
      </c>
      <c r="C39" s="252" t="s">
        <v>56</v>
      </c>
      <c r="D39" s="252" t="s">
        <v>332</v>
      </c>
      <c r="E39" s="252" t="s">
        <v>333</v>
      </c>
      <c r="F39" s="252"/>
      <c r="G39" s="252" t="s">
        <v>550</v>
      </c>
      <c r="H39" s="252" t="s">
        <v>551</v>
      </c>
      <c r="I39" s="252" t="s">
        <v>552</v>
      </c>
      <c r="J39" s="252" t="s">
        <v>553</v>
      </c>
    </row>
    <row r="40" spans="1:10">
      <c r="A40" s="254" t="s">
        <v>21</v>
      </c>
      <c r="B40" s="254"/>
      <c r="C40" s="254"/>
      <c r="D40" s="241"/>
      <c r="E40" s="241"/>
      <c r="F40" s="241"/>
      <c r="G40" s="241"/>
      <c r="H40" s="241"/>
      <c r="I40" s="241"/>
      <c r="J40" s="238"/>
    </row>
    <row r="41" spans="1:10">
      <c r="A41" s="134" t="s">
        <v>270</v>
      </c>
      <c r="B41" s="134"/>
      <c r="C41" s="134"/>
      <c r="D41" s="134"/>
      <c r="E41" s="134"/>
      <c r="F41" s="134"/>
      <c r="G41" s="134"/>
      <c r="H41" s="134"/>
      <c r="I41" s="134"/>
      <c r="J41" s="134"/>
    </row>
    <row r="42" spans="1:10" ht="16" thickBot="1">
      <c r="A42" s="135"/>
      <c r="B42" s="135"/>
      <c r="C42" s="135"/>
      <c r="D42" s="135"/>
      <c r="E42" s="135"/>
      <c r="F42" s="135"/>
      <c r="G42" s="135"/>
      <c r="H42" s="135"/>
      <c r="I42" s="135"/>
      <c r="J42" s="135"/>
    </row>
    <row r="43" spans="1:10" ht="16" thickTop="1"/>
    <row r="47" spans="1:10" s="52" customFormat="1">
      <c r="A47" s="1"/>
      <c r="B47" s="1"/>
      <c r="C47" s="1"/>
      <c r="D47" s="1"/>
      <c r="E47" s="1"/>
      <c r="F47" s="1"/>
      <c r="G47" s="1"/>
      <c r="H47" s="1"/>
      <c r="I47" s="1"/>
      <c r="J47" s="1"/>
    </row>
    <row r="64" spans="11:11">
      <c r="K64" s="34"/>
    </row>
    <row r="66" spans="11:11">
      <c r="K66" s="10"/>
    </row>
    <row r="67" spans="11:11">
      <c r="K67" s="10"/>
    </row>
    <row r="68" spans="11:11">
      <c r="K68" s="10"/>
    </row>
    <row r="69" spans="11:11">
      <c r="K69" s="10"/>
    </row>
    <row r="87" spans="11:11">
      <c r="K87" s="60"/>
    </row>
  </sheetData>
  <mergeCells count="13">
    <mergeCell ref="J5:J7"/>
    <mergeCell ref="A40:C40"/>
    <mergeCell ref="A41:J42"/>
    <mergeCell ref="A2:J2"/>
    <mergeCell ref="B3:E4"/>
    <mergeCell ref="G3:J4"/>
    <mergeCell ref="B5:B7"/>
    <mergeCell ref="C5:C7"/>
    <mergeCell ref="D5:D7"/>
    <mergeCell ref="E5:E7"/>
    <mergeCell ref="G5:G7"/>
    <mergeCell ref="H5:H7"/>
    <mergeCell ref="I5:I7"/>
  </mergeCells>
  <pageMargins left="0.25" right="0.25" top="0.75" bottom="0.75" header="0.3" footer="0.3"/>
  <pageSetup orientation="landscape"/>
  <rowBreaks count="1" manualBreakCount="1">
    <brk id="79" max="16383" man="1"/>
  </rowBreaks>
  <ignoredErrors>
    <ignoredError sqref="A8:J8 A37:A38 A36 A39 A5:F7 H5:J7 B39:C39 B37:J38 B9:J36 D39:J39" numberStoredAsText="1"/>
  </ignoredError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7"/>
  <sheetViews>
    <sheetView zoomScale="110" zoomScaleNormal="110" zoomScalePageLayoutView="110" workbookViewId="0">
      <selection activeCell="A3" sqref="A3:J40"/>
    </sheetView>
  </sheetViews>
  <sheetFormatPr baseColWidth="10" defaultColWidth="11" defaultRowHeight="15" x14ac:dyDescent="0"/>
  <cols>
    <col min="1" max="1" width="29.33203125" style="1" bestFit="1" customWidth="1"/>
    <col min="2" max="5" width="6.33203125" style="1" customWidth="1"/>
    <col min="6" max="6" width="3.33203125" style="1" customWidth="1"/>
    <col min="7" max="11" width="6.5" style="1" customWidth="1"/>
    <col min="12" max="16384" width="11" style="1"/>
  </cols>
  <sheetData>
    <row r="2" spans="1:13" ht="16" thickBot="1">
      <c r="A2" s="133" t="s">
        <v>192</v>
      </c>
      <c r="B2" s="133"/>
      <c r="C2" s="133"/>
      <c r="D2" s="133"/>
      <c r="E2" s="133"/>
      <c r="F2" s="133"/>
      <c r="G2" s="133"/>
      <c r="H2" s="133"/>
      <c r="I2" s="133"/>
      <c r="J2" s="133"/>
      <c r="K2" s="59"/>
      <c r="M2" s="66"/>
    </row>
    <row r="3" spans="1:13" ht="16" thickTop="1">
      <c r="A3" s="218"/>
      <c r="B3" s="219" t="s">
        <v>170</v>
      </c>
      <c r="C3" s="219"/>
      <c r="D3" s="219"/>
      <c r="E3" s="219"/>
      <c r="F3" s="220"/>
      <c r="G3" s="221" t="s">
        <v>171</v>
      </c>
      <c r="H3" s="221"/>
      <c r="I3" s="221"/>
      <c r="J3" s="221"/>
      <c r="K3" s="59"/>
      <c r="M3" s="66"/>
    </row>
    <row r="4" spans="1:13">
      <c r="A4" s="218"/>
      <c r="B4" s="222"/>
      <c r="C4" s="222"/>
      <c r="D4" s="222"/>
      <c r="E4" s="222"/>
      <c r="F4" s="223"/>
      <c r="G4" s="224"/>
      <c r="H4" s="224"/>
      <c r="I4" s="224"/>
      <c r="J4" s="224"/>
      <c r="K4" s="59"/>
      <c r="L4" s="66"/>
    </row>
    <row r="5" spans="1:13" ht="30" customHeight="1">
      <c r="A5" s="218"/>
      <c r="B5" s="225" t="s">
        <v>172</v>
      </c>
      <c r="C5" s="225" t="s">
        <v>173</v>
      </c>
      <c r="D5" s="226" t="s">
        <v>174</v>
      </c>
      <c r="E5" s="227" t="s">
        <v>175</v>
      </c>
      <c r="F5" s="228"/>
      <c r="G5" s="229" t="s">
        <v>585</v>
      </c>
      <c r="H5" s="226" t="s">
        <v>176</v>
      </c>
      <c r="I5" s="225" t="s">
        <v>177</v>
      </c>
      <c r="J5" s="227" t="s">
        <v>178</v>
      </c>
      <c r="K5" s="59"/>
      <c r="L5" s="66"/>
    </row>
    <row r="6" spans="1:13">
      <c r="A6" s="218"/>
      <c r="B6" s="225"/>
      <c r="C6" s="225"/>
      <c r="D6" s="226"/>
      <c r="E6" s="227"/>
      <c r="F6" s="228"/>
      <c r="G6" s="229"/>
      <c r="H6" s="226"/>
      <c r="I6" s="225"/>
      <c r="J6" s="227"/>
      <c r="K6" s="59"/>
      <c r="L6" s="59"/>
    </row>
    <row r="7" spans="1:13">
      <c r="A7" s="230"/>
      <c r="B7" s="225"/>
      <c r="C7" s="225"/>
      <c r="D7" s="226"/>
      <c r="E7" s="227"/>
      <c r="F7" s="228"/>
      <c r="G7" s="229"/>
      <c r="H7" s="226"/>
      <c r="I7" s="225"/>
      <c r="J7" s="227"/>
      <c r="K7" s="59"/>
      <c r="L7" s="59"/>
    </row>
    <row r="8" spans="1:13">
      <c r="A8" s="231"/>
      <c r="B8" s="232" t="s">
        <v>0</v>
      </c>
      <c r="C8" s="232" t="s">
        <v>1</v>
      </c>
      <c r="D8" s="233" t="s">
        <v>2</v>
      </c>
      <c r="E8" s="232" t="s">
        <v>3</v>
      </c>
      <c r="F8" s="232"/>
      <c r="G8" s="232" t="s">
        <v>4</v>
      </c>
      <c r="H8" s="232" t="s">
        <v>5</v>
      </c>
      <c r="I8" s="232" t="s">
        <v>6</v>
      </c>
      <c r="J8" s="232" t="s">
        <v>7</v>
      </c>
    </row>
    <row r="9" spans="1:13">
      <c r="A9" s="234" t="s">
        <v>343</v>
      </c>
      <c r="B9" s="235" t="s">
        <v>229</v>
      </c>
      <c r="C9" s="235" t="s">
        <v>147</v>
      </c>
      <c r="D9" s="235" t="s">
        <v>115</v>
      </c>
      <c r="E9" s="235" t="s">
        <v>246</v>
      </c>
      <c r="F9" s="235"/>
      <c r="G9" s="235" t="s">
        <v>230</v>
      </c>
      <c r="H9" s="235" t="s">
        <v>306</v>
      </c>
      <c r="I9" s="235" t="s">
        <v>131</v>
      </c>
      <c r="J9" s="236" t="s">
        <v>22</v>
      </c>
    </row>
    <row r="10" spans="1:13">
      <c r="A10" s="234"/>
      <c r="B10" s="235" t="s">
        <v>83</v>
      </c>
      <c r="C10" s="235" t="s">
        <v>16</v>
      </c>
      <c r="D10" s="235" t="s">
        <v>25</v>
      </c>
      <c r="E10" s="235" t="s">
        <v>36</v>
      </c>
      <c r="F10" s="235"/>
      <c r="G10" s="235" t="s">
        <v>148</v>
      </c>
      <c r="H10" s="235" t="s">
        <v>27</v>
      </c>
      <c r="I10" s="235" t="s">
        <v>36</v>
      </c>
      <c r="J10" s="236" t="s">
        <v>179</v>
      </c>
      <c r="L10" s="60"/>
    </row>
    <row r="11" spans="1:13">
      <c r="A11" s="234" t="s">
        <v>344</v>
      </c>
      <c r="B11" s="235" t="s">
        <v>510</v>
      </c>
      <c r="C11" s="235" t="s">
        <v>43</v>
      </c>
      <c r="D11" s="235" t="s">
        <v>238</v>
      </c>
      <c r="E11" s="235" t="s">
        <v>30</v>
      </c>
      <c r="F11" s="235"/>
      <c r="G11" s="235" t="s">
        <v>46</v>
      </c>
      <c r="H11" s="235" t="s">
        <v>147</v>
      </c>
      <c r="I11" s="235" t="s">
        <v>235</v>
      </c>
      <c r="J11" s="236" t="s">
        <v>184</v>
      </c>
    </row>
    <row r="12" spans="1:13">
      <c r="A12" s="234"/>
      <c r="B12" s="235" t="s">
        <v>193</v>
      </c>
      <c r="C12" s="235" t="s">
        <v>16</v>
      </c>
      <c r="D12" s="235" t="s">
        <v>27</v>
      </c>
      <c r="E12" s="235" t="s">
        <v>16</v>
      </c>
      <c r="F12" s="235"/>
      <c r="G12" s="235" t="s">
        <v>23</v>
      </c>
      <c r="H12" s="235" t="s">
        <v>36</v>
      </c>
      <c r="I12" s="235" t="s">
        <v>150</v>
      </c>
      <c r="J12" s="236" t="s">
        <v>181</v>
      </c>
    </row>
    <row r="13" spans="1:13">
      <c r="A13" s="234" t="s">
        <v>345</v>
      </c>
      <c r="B13" s="235" t="s">
        <v>554</v>
      </c>
      <c r="C13" s="235" t="s">
        <v>555</v>
      </c>
      <c r="D13" s="235" t="s">
        <v>256</v>
      </c>
      <c r="E13" s="235" t="s">
        <v>556</v>
      </c>
      <c r="F13" s="235"/>
      <c r="G13" s="235" t="s">
        <v>127</v>
      </c>
      <c r="H13" s="235" t="s">
        <v>245</v>
      </c>
      <c r="I13" s="235" t="s">
        <v>144</v>
      </c>
      <c r="J13" s="236" t="s">
        <v>163</v>
      </c>
    </row>
    <row r="14" spans="1:13">
      <c r="A14" s="234"/>
      <c r="B14" s="235" t="s">
        <v>130</v>
      </c>
      <c r="C14" s="235" t="s">
        <v>25</v>
      </c>
      <c r="D14" s="235" t="s">
        <v>168</v>
      </c>
      <c r="E14" s="235" t="s">
        <v>36</v>
      </c>
      <c r="F14" s="235"/>
      <c r="G14" s="235" t="s">
        <v>237</v>
      </c>
      <c r="H14" s="235" t="s">
        <v>242</v>
      </c>
      <c r="I14" s="235" t="s">
        <v>136</v>
      </c>
      <c r="J14" s="236" t="s">
        <v>148</v>
      </c>
    </row>
    <row r="15" spans="1:13">
      <c r="A15" s="234" t="s">
        <v>346</v>
      </c>
      <c r="B15" s="235" t="s">
        <v>256</v>
      </c>
      <c r="C15" s="235" t="s">
        <v>22</v>
      </c>
      <c r="D15" s="235" t="s">
        <v>185</v>
      </c>
      <c r="E15" s="235" t="s">
        <v>127</v>
      </c>
      <c r="F15" s="235"/>
      <c r="G15" s="235" t="s">
        <v>43</v>
      </c>
      <c r="H15" s="235" t="s">
        <v>127</v>
      </c>
      <c r="I15" s="235" t="s">
        <v>159</v>
      </c>
      <c r="J15" s="236" t="s">
        <v>29</v>
      </c>
    </row>
    <row r="16" spans="1:13">
      <c r="A16" s="234"/>
      <c r="B16" s="235" t="s">
        <v>167</v>
      </c>
      <c r="C16" s="235" t="s">
        <v>16</v>
      </c>
      <c r="D16" s="235" t="s">
        <v>148</v>
      </c>
      <c r="E16" s="235" t="s">
        <v>150</v>
      </c>
      <c r="F16" s="235"/>
      <c r="G16" s="235" t="s">
        <v>25</v>
      </c>
      <c r="H16" s="235" t="s">
        <v>27</v>
      </c>
      <c r="I16" s="235" t="s">
        <v>156</v>
      </c>
      <c r="J16" s="236" t="s">
        <v>8</v>
      </c>
    </row>
    <row r="17" spans="1:10">
      <c r="A17" s="237" t="s">
        <v>347</v>
      </c>
      <c r="B17" s="235" t="s">
        <v>301</v>
      </c>
      <c r="C17" s="235" t="s">
        <v>557</v>
      </c>
      <c r="D17" s="235" t="s">
        <v>558</v>
      </c>
      <c r="E17" s="235" t="s">
        <v>522</v>
      </c>
      <c r="F17" s="235"/>
      <c r="G17" s="235" t="s">
        <v>304</v>
      </c>
      <c r="H17" s="235" t="s">
        <v>559</v>
      </c>
      <c r="I17" s="235" t="s">
        <v>207</v>
      </c>
      <c r="J17" s="236" t="s">
        <v>34</v>
      </c>
    </row>
    <row r="18" spans="1:10">
      <c r="A18" s="234"/>
      <c r="B18" s="235" t="s">
        <v>308</v>
      </c>
      <c r="C18" s="235" t="s">
        <v>164</v>
      </c>
      <c r="D18" s="235" t="s">
        <v>241</v>
      </c>
      <c r="E18" s="235" t="s">
        <v>205</v>
      </c>
      <c r="F18" s="235"/>
      <c r="G18" s="235" t="s">
        <v>244</v>
      </c>
      <c r="H18" s="235" t="s">
        <v>233</v>
      </c>
      <c r="I18" s="235" t="s">
        <v>161</v>
      </c>
      <c r="J18" s="236" t="s">
        <v>8</v>
      </c>
    </row>
    <row r="19" spans="1:10">
      <c r="A19" s="237" t="s">
        <v>348</v>
      </c>
      <c r="B19" s="235" t="s">
        <v>131</v>
      </c>
      <c r="C19" s="235" t="s">
        <v>290</v>
      </c>
      <c r="D19" s="235" t="s">
        <v>207</v>
      </c>
      <c r="E19" s="235" t="s">
        <v>147</v>
      </c>
      <c r="F19" s="235"/>
      <c r="G19" s="235" t="s">
        <v>560</v>
      </c>
      <c r="H19" s="235" t="s">
        <v>163</v>
      </c>
      <c r="I19" s="235" t="s">
        <v>226</v>
      </c>
      <c r="J19" s="236" t="s">
        <v>35</v>
      </c>
    </row>
    <row r="20" spans="1:10">
      <c r="A20" s="238"/>
      <c r="B20" s="235" t="s">
        <v>266</v>
      </c>
      <c r="C20" s="235" t="s">
        <v>165</v>
      </c>
      <c r="D20" s="235" t="s">
        <v>233</v>
      </c>
      <c r="E20" s="235" t="s">
        <v>136</v>
      </c>
      <c r="F20" s="235"/>
      <c r="G20" s="235" t="s">
        <v>232</v>
      </c>
      <c r="H20" s="235" t="s">
        <v>240</v>
      </c>
      <c r="I20" s="235" t="s">
        <v>240</v>
      </c>
      <c r="J20" s="236" t="s">
        <v>8</v>
      </c>
    </row>
    <row r="21" spans="1:10">
      <c r="A21" s="239" t="s">
        <v>592</v>
      </c>
      <c r="B21" s="235" t="s">
        <v>256</v>
      </c>
      <c r="C21" s="235" t="s">
        <v>302</v>
      </c>
      <c r="D21" s="235" t="s">
        <v>207</v>
      </c>
      <c r="E21" s="235" t="s">
        <v>137</v>
      </c>
      <c r="F21" s="235"/>
      <c r="G21" s="235" t="s">
        <v>561</v>
      </c>
      <c r="H21" s="235" t="s">
        <v>337</v>
      </c>
      <c r="I21" s="235" t="s">
        <v>201</v>
      </c>
      <c r="J21" s="236" t="s">
        <v>231</v>
      </c>
    </row>
    <row r="22" spans="1:10">
      <c r="A22" s="234"/>
      <c r="B22" s="235" t="s">
        <v>234</v>
      </c>
      <c r="C22" s="235" t="s">
        <v>165</v>
      </c>
      <c r="D22" s="235" t="s">
        <v>130</v>
      </c>
      <c r="E22" s="235" t="s">
        <v>140</v>
      </c>
      <c r="F22" s="235"/>
      <c r="G22" s="235" t="s">
        <v>300</v>
      </c>
      <c r="H22" s="235" t="s">
        <v>241</v>
      </c>
      <c r="I22" s="235" t="s">
        <v>242</v>
      </c>
      <c r="J22" s="236" t="s">
        <v>151</v>
      </c>
    </row>
    <row r="23" spans="1:10">
      <c r="A23" s="234" t="s">
        <v>350</v>
      </c>
      <c r="B23" s="235" t="s">
        <v>548</v>
      </c>
      <c r="C23" s="235" t="s">
        <v>382</v>
      </c>
      <c r="D23" s="235" t="s">
        <v>235</v>
      </c>
      <c r="E23" s="235" t="s">
        <v>562</v>
      </c>
      <c r="F23" s="235"/>
      <c r="G23" s="235" t="s">
        <v>127</v>
      </c>
      <c r="H23" s="235" t="s">
        <v>184</v>
      </c>
      <c r="I23" s="235" t="s">
        <v>28</v>
      </c>
      <c r="J23" s="236" t="s">
        <v>43</v>
      </c>
    </row>
    <row r="24" spans="1:10">
      <c r="A24" s="238"/>
      <c r="B24" s="235" t="s">
        <v>161</v>
      </c>
      <c r="C24" s="235" t="s">
        <v>165</v>
      </c>
      <c r="D24" s="235" t="s">
        <v>193</v>
      </c>
      <c r="E24" s="235" t="s">
        <v>153</v>
      </c>
      <c r="F24" s="235"/>
      <c r="G24" s="235" t="s">
        <v>82</v>
      </c>
      <c r="H24" s="235" t="s">
        <v>25</v>
      </c>
      <c r="I24" s="235" t="s">
        <v>27</v>
      </c>
      <c r="J24" s="236" t="s">
        <v>181</v>
      </c>
    </row>
    <row r="25" spans="1:10">
      <c r="A25" s="239" t="s">
        <v>593</v>
      </c>
      <c r="B25" s="235" t="s">
        <v>563</v>
      </c>
      <c r="C25" s="235" t="s">
        <v>564</v>
      </c>
      <c r="D25" s="235" t="s">
        <v>206</v>
      </c>
      <c r="E25" s="235" t="s">
        <v>256</v>
      </c>
      <c r="F25" s="235"/>
      <c r="G25" s="235" t="s">
        <v>565</v>
      </c>
      <c r="H25" s="235" t="s">
        <v>566</v>
      </c>
      <c r="I25" s="235" t="s">
        <v>297</v>
      </c>
      <c r="J25" s="236" t="s">
        <v>127</v>
      </c>
    </row>
    <row r="26" spans="1:10">
      <c r="A26" s="240"/>
      <c r="B26" s="235" t="s">
        <v>241</v>
      </c>
      <c r="C26" s="235" t="s">
        <v>202</v>
      </c>
      <c r="D26" s="235" t="s">
        <v>128</v>
      </c>
      <c r="E26" s="235" t="s">
        <v>151</v>
      </c>
      <c r="F26" s="235"/>
      <c r="G26" s="235" t="s">
        <v>134</v>
      </c>
      <c r="H26" s="235" t="s">
        <v>165</v>
      </c>
      <c r="I26" s="235" t="s">
        <v>136</v>
      </c>
      <c r="J26" s="236" t="s">
        <v>36</v>
      </c>
    </row>
    <row r="27" spans="1:10">
      <c r="A27" s="241" t="s">
        <v>594</v>
      </c>
      <c r="B27" s="235" t="s">
        <v>567</v>
      </c>
      <c r="C27" s="235" t="s">
        <v>489</v>
      </c>
      <c r="D27" s="235" t="s">
        <v>321</v>
      </c>
      <c r="E27" s="235" t="s">
        <v>568</v>
      </c>
      <c r="F27" s="235"/>
      <c r="G27" s="235" t="s">
        <v>259</v>
      </c>
      <c r="H27" s="235" t="s">
        <v>569</v>
      </c>
      <c r="I27" s="235" t="s">
        <v>304</v>
      </c>
      <c r="J27" s="236" t="s">
        <v>155</v>
      </c>
    </row>
    <row r="28" spans="1:10">
      <c r="A28" s="234"/>
      <c r="B28" s="235" t="s">
        <v>299</v>
      </c>
      <c r="C28" s="235" t="s">
        <v>140</v>
      </c>
      <c r="D28" s="235" t="s">
        <v>241</v>
      </c>
      <c r="E28" s="235" t="s">
        <v>300</v>
      </c>
      <c r="F28" s="235"/>
      <c r="G28" s="235" t="s">
        <v>310</v>
      </c>
      <c r="H28" s="235" t="s">
        <v>166</v>
      </c>
      <c r="I28" s="235" t="s">
        <v>202</v>
      </c>
      <c r="J28" s="236" t="s">
        <v>82</v>
      </c>
    </row>
    <row r="29" spans="1:10">
      <c r="A29" s="237" t="s">
        <v>352</v>
      </c>
      <c r="B29" s="235" t="s">
        <v>311</v>
      </c>
      <c r="C29" s="235" t="s">
        <v>314</v>
      </c>
      <c r="D29" s="235" t="s">
        <v>127</v>
      </c>
      <c r="E29" s="235" t="s">
        <v>157</v>
      </c>
      <c r="F29" s="235"/>
      <c r="G29" s="235" t="s">
        <v>200</v>
      </c>
      <c r="H29" s="235" t="s">
        <v>182</v>
      </c>
      <c r="I29" s="235" t="s">
        <v>44</v>
      </c>
      <c r="J29" s="236" t="s">
        <v>46</v>
      </c>
    </row>
    <row r="30" spans="1:10">
      <c r="A30" s="234"/>
      <c r="B30" s="235" t="s">
        <v>298</v>
      </c>
      <c r="C30" s="235" t="s">
        <v>268</v>
      </c>
      <c r="D30" s="235" t="s">
        <v>130</v>
      </c>
      <c r="E30" s="235" t="s">
        <v>164</v>
      </c>
      <c r="F30" s="235"/>
      <c r="G30" s="235" t="s">
        <v>310</v>
      </c>
      <c r="H30" s="235" t="s">
        <v>242</v>
      </c>
      <c r="I30" s="235" t="s">
        <v>140</v>
      </c>
      <c r="J30" s="236" t="s">
        <v>179</v>
      </c>
    </row>
    <row r="31" spans="1:10">
      <c r="A31" s="237" t="s">
        <v>353</v>
      </c>
      <c r="B31" s="235" t="s">
        <v>565</v>
      </c>
      <c r="C31" s="235" t="s">
        <v>340</v>
      </c>
      <c r="D31" s="235" t="s">
        <v>259</v>
      </c>
      <c r="E31" s="235" t="s">
        <v>127</v>
      </c>
      <c r="F31" s="235"/>
      <c r="G31" s="235" t="s">
        <v>570</v>
      </c>
      <c r="H31" s="235" t="s">
        <v>324</v>
      </c>
      <c r="I31" s="235" t="s">
        <v>336</v>
      </c>
      <c r="J31" s="236" t="s">
        <v>206</v>
      </c>
    </row>
    <row r="32" spans="1:10">
      <c r="A32" s="234"/>
      <c r="B32" s="235" t="s">
        <v>267</v>
      </c>
      <c r="C32" s="235" t="s">
        <v>133</v>
      </c>
      <c r="D32" s="235" t="s">
        <v>133</v>
      </c>
      <c r="E32" s="235" t="s">
        <v>167</v>
      </c>
      <c r="F32" s="235"/>
      <c r="G32" s="235" t="s">
        <v>247</v>
      </c>
      <c r="H32" s="235" t="s">
        <v>233</v>
      </c>
      <c r="I32" s="235" t="s">
        <v>237</v>
      </c>
      <c r="J32" s="236" t="s">
        <v>82</v>
      </c>
    </row>
    <row r="33" spans="1:10">
      <c r="A33" s="242" t="s">
        <v>595</v>
      </c>
      <c r="B33" s="235" t="s">
        <v>571</v>
      </c>
      <c r="C33" s="235" t="s">
        <v>509</v>
      </c>
      <c r="D33" s="235" t="s">
        <v>526</v>
      </c>
      <c r="E33" s="235" t="s">
        <v>523</v>
      </c>
      <c r="F33" s="235"/>
      <c r="G33" s="235" t="s">
        <v>572</v>
      </c>
      <c r="H33" s="235" t="s">
        <v>573</v>
      </c>
      <c r="I33" s="235" t="s">
        <v>204</v>
      </c>
      <c r="J33" s="236" t="s">
        <v>243</v>
      </c>
    </row>
    <row r="34" spans="1:10">
      <c r="A34" s="238"/>
      <c r="B34" s="235" t="s">
        <v>338</v>
      </c>
      <c r="C34" s="235" t="s">
        <v>242</v>
      </c>
      <c r="D34" s="235" t="s">
        <v>309</v>
      </c>
      <c r="E34" s="235" t="s">
        <v>300</v>
      </c>
      <c r="F34" s="235"/>
      <c r="G34" s="235" t="s">
        <v>299</v>
      </c>
      <c r="H34" s="235" t="s">
        <v>162</v>
      </c>
      <c r="I34" s="235" t="s">
        <v>205</v>
      </c>
      <c r="J34" s="236" t="s">
        <v>133</v>
      </c>
    </row>
    <row r="35" spans="1:10">
      <c r="A35" s="243" t="s">
        <v>596</v>
      </c>
      <c r="B35" s="235" t="s">
        <v>574</v>
      </c>
      <c r="C35" s="235" t="s">
        <v>575</v>
      </c>
      <c r="D35" s="235" t="s">
        <v>236</v>
      </c>
      <c r="E35" s="235" t="s">
        <v>576</v>
      </c>
      <c r="F35" s="235"/>
      <c r="G35" s="235" t="s">
        <v>577</v>
      </c>
      <c r="H35" s="235" t="s">
        <v>578</v>
      </c>
      <c r="I35" s="235" t="s">
        <v>579</v>
      </c>
      <c r="J35" s="236" t="s">
        <v>229</v>
      </c>
    </row>
    <row r="36" spans="1:10">
      <c r="A36" s="244"/>
      <c r="B36" s="235" t="s">
        <v>244</v>
      </c>
      <c r="C36" s="235" t="s">
        <v>154</v>
      </c>
      <c r="D36" s="235" t="s">
        <v>116</v>
      </c>
      <c r="E36" s="235" t="s">
        <v>82</v>
      </c>
      <c r="F36" s="235"/>
      <c r="G36" s="235" t="s">
        <v>240</v>
      </c>
      <c r="H36" s="235" t="s">
        <v>116</v>
      </c>
      <c r="I36" s="235" t="s">
        <v>128</v>
      </c>
      <c r="J36" s="236" t="s">
        <v>37</v>
      </c>
    </row>
    <row r="37" spans="1:10">
      <c r="A37" s="245" t="s">
        <v>17</v>
      </c>
      <c r="B37" s="246" t="s">
        <v>315</v>
      </c>
      <c r="C37" s="246" t="s">
        <v>315</v>
      </c>
      <c r="D37" s="246" t="s">
        <v>315</v>
      </c>
      <c r="E37" s="246" t="s">
        <v>315</v>
      </c>
      <c r="F37" s="246"/>
      <c r="G37" s="247" t="s">
        <v>315</v>
      </c>
      <c r="H37" s="247" t="s">
        <v>315</v>
      </c>
      <c r="I37" s="247" t="s">
        <v>315</v>
      </c>
      <c r="J37" s="248" t="s">
        <v>315</v>
      </c>
    </row>
    <row r="38" spans="1:10">
      <c r="A38" s="245" t="s">
        <v>169</v>
      </c>
      <c r="B38" s="249">
        <v>0.10199999999999999</v>
      </c>
      <c r="C38" s="249">
        <v>1.8599999999999998E-2</v>
      </c>
      <c r="D38" s="249">
        <v>6.0499999999999998E-2</v>
      </c>
      <c r="E38" s="249">
        <v>2.3300000000000001E-2</v>
      </c>
      <c r="F38" s="249"/>
      <c r="G38" s="249">
        <v>5.5800000000000002E-2</v>
      </c>
      <c r="H38" s="249">
        <v>3.2599999999999997E-2</v>
      </c>
      <c r="I38" s="249">
        <v>3.2599999999999997E-2</v>
      </c>
      <c r="J38" s="250">
        <v>1.4E-2</v>
      </c>
    </row>
    <row r="39" spans="1:10">
      <c r="A39" s="251" t="s">
        <v>58</v>
      </c>
      <c r="B39" s="252" t="s">
        <v>56</v>
      </c>
      <c r="C39" s="252" t="s">
        <v>56</v>
      </c>
      <c r="D39" s="252" t="s">
        <v>580</v>
      </c>
      <c r="E39" s="252" t="s">
        <v>339</v>
      </c>
      <c r="F39" s="252"/>
      <c r="G39" s="252" t="s">
        <v>581</v>
      </c>
      <c r="H39" s="252" t="s">
        <v>582</v>
      </c>
      <c r="I39" s="252" t="s">
        <v>583</v>
      </c>
      <c r="J39" s="252" t="s">
        <v>584</v>
      </c>
    </row>
    <row r="40" spans="1:10">
      <c r="A40" s="254" t="s">
        <v>21</v>
      </c>
      <c r="B40" s="254"/>
      <c r="C40" s="254"/>
      <c r="D40" s="241"/>
      <c r="E40" s="241"/>
      <c r="F40" s="241"/>
      <c r="G40" s="241"/>
      <c r="H40" s="241"/>
      <c r="I40" s="241"/>
      <c r="J40" s="238"/>
    </row>
    <row r="41" spans="1:10">
      <c r="A41" s="134" t="s">
        <v>270</v>
      </c>
      <c r="B41" s="134"/>
      <c r="C41" s="134"/>
      <c r="D41" s="134"/>
      <c r="E41" s="134"/>
      <c r="F41" s="134"/>
      <c r="G41" s="134"/>
      <c r="H41" s="134"/>
      <c r="I41" s="134"/>
      <c r="J41" s="134"/>
    </row>
    <row r="42" spans="1:10" ht="16" thickBot="1">
      <c r="A42" s="135"/>
      <c r="B42" s="135"/>
      <c r="C42" s="135"/>
      <c r="D42" s="135"/>
      <c r="E42" s="135"/>
      <c r="F42" s="135"/>
      <c r="G42" s="135"/>
      <c r="H42" s="135"/>
      <c r="I42" s="135"/>
      <c r="J42" s="135"/>
    </row>
    <row r="43" spans="1:10" ht="16" thickTop="1"/>
    <row r="47" spans="1:10" s="52" customFormat="1">
      <c r="A47" s="1"/>
      <c r="B47" s="1"/>
      <c r="C47" s="1"/>
      <c r="D47" s="1"/>
      <c r="E47" s="1"/>
      <c r="F47" s="1"/>
      <c r="G47" s="1"/>
      <c r="H47" s="1"/>
      <c r="I47" s="1"/>
      <c r="J47" s="1"/>
    </row>
    <row r="64" spans="11:11">
      <c r="K64" s="66"/>
    </row>
    <row r="66" spans="11:11">
      <c r="K66" s="10"/>
    </row>
    <row r="67" spans="11:11">
      <c r="K67" s="10"/>
    </row>
    <row r="68" spans="11:11">
      <c r="K68" s="10"/>
    </row>
    <row r="69" spans="11:11">
      <c r="K69" s="10"/>
    </row>
    <row r="87" spans="11:11">
      <c r="K87" s="60"/>
    </row>
  </sheetData>
  <mergeCells count="13">
    <mergeCell ref="J5:J7"/>
    <mergeCell ref="A40:C40"/>
    <mergeCell ref="A41:J42"/>
    <mergeCell ref="A2:J2"/>
    <mergeCell ref="B3:E4"/>
    <mergeCell ref="G3:J4"/>
    <mergeCell ref="B5:B7"/>
    <mergeCell ref="C5:C7"/>
    <mergeCell ref="D5:D7"/>
    <mergeCell ref="E5:E7"/>
    <mergeCell ref="G5:G7"/>
    <mergeCell ref="H5:H7"/>
    <mergeCell ref="I5:I7"/>
  </mergeCells>
  <pageMargins left="0.25" right="0.25" top="0.75" bottom="0.75" header="0.3" footer="0.3"/>
  <pageSetup orientation="landscape"/>
  <rowBreaks count="1" manualBreakCount="1">
    <brk id="79" max="16383" man="1"/>
  </rowBreaks>
  <ignoredErrors>
    <ignoredError sqref="B8:J8 B39:C39 B37:J38 A9:J36 A40:J40 A37:A38 A39 D39:J39"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view="pageLayout" topLeftCell="A2" zoomScale="70" workbookViewId="0">
      <selection activeCell="C37" sqref="A3:C37"/>
    </sheetView>
  </sheetViews>
  <sheetFormatPr baseColWidth="10" defaultColWidth="11" defaultRowHeight="15" x14ac:dyDescent="0"/>
  <cols>
    <col min="1" max="1" width="43.6640625" style="1" bestFit="1" customWidth="1"/>
    <col min="2" max="3" width="18.1640625" style="1" customWidth="1"/>
    <col min="4" max="4" width="11.6640625" style="1" customWidth="1"/>
    <col min="5" max="10" width="11" style="1"/>
    <col min="11" max="11" width="43.6640625" style="1" bestFit="1" customWidth="1"/>
    <col min="12" max="12" width="13.5" style="1" customWidth="1"/>
    <col min="13" max="13" width="16.6640625" style="1" customWidth="1"/>
    <col min="14" max="16384" width="11" style="1"/>
  </cols>
  <sheetData>
    <row r="1" spans="1:6">
      <c r="A1" s="107" t="s">
        <v>114</v>
      </c>
      <c r="B1" s="107"/>
      <c r="C1" s="107"/>
      <c r="D1" s="107"/>
      <c r="E1" s="107"/>
      <c r="F1" s="107"/>
    </row>
    <row r="2" spans="1:6" ht="16" thickBot="1">
      <c r="A2" s="83" t="s">
        <v>190</v>
      </c>
      <c r="B2" s="83"/>
      <c r="C2" s="83"/>
    </row>
    <row r="3" spans="1:6" ht="16" customHeight="1" thickTop="1">
      <c r="A3" s="33"/>
      <c r="B3" s="105" t="s">
        <v>272</v>
      </c>
      <c r="C3" s="103" t="s">
        <v>363</v>
      </c>
    </row>
    <row r="4" spans="1:6">
      <c r="A4" s="19"/>
      <c r="B4" s="106"/>
      <c r="C4" s="104"/>
    </row>
    <row r="5" spans="1:6">
      <c r="A5" s="20"/>
      <c r="B5" s="5" t="s">
        <v>0</v>
      </c>
      <c r="C5" s="5" t="s">
        <v>1</v>
      </c>
    </row>
    <row r="6" spans="1:6">
      <c r="A6" s="9" t="s">
        <v>343</v>
      </c>
      <c r="B6" s="13" t="s">
        <v>115</v>
      </c>
      <c r="C6" s="13" t="s">
        <v>43</v>
      </c>
    </row>
    <row r="7" spans="1:6">
      <c r="A7" s="9"/>
      <c r="B7" s="13" t="s">
        <v>16</v>
      </c>
      <c r="C7" s="13" t="s">
        <v>142</v>
      </c>
    </row>
    <row r="8" spans="1:6">
      <c r="A8" s="9" t="s">
        <v>344</v>
      </c>
      <c r="B8" s="13" t="s">
        <v>33</v>
      </c>
      <c r="C8" s="13" t="s">
        <v>38</v>
      </c>
    </row>
    <row r="9" spans="1:6">
      <c r="A9" s="9"/>
      <c r="B9" s="13" t="s">
        <v>16</v>
      </c>
      <c r="C9" s="13" t="s">
        <v>142</v>
      </c>
    </row>
    <row r="10" spans="1:6">
      <c r="A10" s="9" t="s">
        <v>345</v>
      </c>
      <c r="B10" s="13" t="s">
        <v>131</v>
      </c>
      <c r="C10" s="13" t="s">
        <v>32</v>
      </c>
    </row>
    <row r="11" spans="1:6">
      <c r="A11" s="9"/>
      <c r="B11" s="13" t="s">
        <v>128</v>
      </c>
      <c r="C11" s="13" t="s">
        <v>16</v>
      </c>
    </row>
    <row r="12" spans="1:6">
      <c r="A12" s="9" t="s">
        <v>346</v>
      </c>
      <c r="B12" s="13" t="s">
        <v>29</v>
      </c>
      <c r="C12" s="13" t="s">
        <v>35</v>
      </c>
    </row>
    <row r="13" spans="1:6">
      <c r="A13" s="9"/>
      <c r="B13" s="13" t="s">
        <v>16</v>
      </c>
      <c r="C13" s="13" t="s">
        <v>142</v>
      </c>
    </row>
    <row r="14" spans="1:6">
      <c r="A14" s="43" t="s">
        <v>347</v>
      </c>
      <c r="B14" s="13" t="s">
        <v>158</v>
      </c>
      <c r="C14" s="13" t="s">
        <v>115</v>
      </c>
    </row>
    <row r="15" spans="1:6">
      <c r="A15" s="9"/>
      <c r="B15" s="13" t="s">
        <v>82</v>
      </c>
      <c r="C15" s="13" t="s">
        <v>181</v>
      </c>
    </row>
    <row r="16" spans="1:6">
      <c r="A16" s="43" t="s">
        <v>348</v>
      </c>
      <c r="B16" s="13" t="s">
        <v>341</v>
      </c>
      <c r="C16" s="13" t="s">
        <v>368</v>
      </c>
    </row>
    <row r="17" spans="1:3">
      <c r="B17" s="13" t="s">
        <v>25</v>
      </c>
      <c r="C17" s="13" t="s">
        <v>135</v>
      </c>
    </row>
    <row r="18" spans="1:3">
      <c r="A18" s="78" t="s">
        <v>349</v>
      </c>
      <c r="B18" s="13" t="s">
        <v>137</v>
      </c>
      <c r="C18" s="13" t="s">
        <v>26</v>
      </c>
    </row>
    <row r="19" spans="1:3">
      <c r="A19" s="9"/>
      <c r="B19" s="13" t="s">
        <v>165</v>
      </c>
      <c r="C19" s="13" t="s">
        <v>160</v>
      </c>
    </row>
    <row r="20" spans="1:3">
      <c r="A20" s="9" t="s">
        <v>350</v>
      </c>
      <c r="B20" s="13" t="s">
        <v>29</v>
      </c>
      <c r="C20" s="13" t="s">
        <v>43</v>
      </c>
    </row>
    <row r="21" spans="1:3">
      <c r="B21" s="13" t="s">
        <v>23</v>
      </c>
      <c r="C21" s="13" t="s">
        <v>181</v>
      </c>
    </row>
    <row r="22" spans="1:3">
      <c r="A22" s="78" t="s">
        <v>351</v>
      </c>
      <c r="B22" s="13" t="s">
        <v>22</v>
      </c>
      <c r="C22" s="13" t="s">
        <v>33</v>
      </c>
    </row>
    <row r="23" spans="1:3">
      <c r="A23" s="53"/>
      <c r="B23" s="13" t="s">
        <v>23</v>
      </c>
      <c r="C23" s="13" t="s">
        <v>9</v>
      </c>
    </row>
    <row r="24" spans="1:3">
      <c r="A24" s="8" t="s">
        <v>364</v>
      </c>
      <c r="B24" s="13" t="s">
        <v>29</v>
      </c>
      <c r="C24" s="13" t="s">
        <v>46</v>
      </c>
    </row>
    <row r="25" spans="1:3">
      <c r="A25" s="9"/>
      <c r="B25" s="13" t="s">
        <v>136</v>
      </c>
      <c r="C25" s="13" t="s">
        <v>179</v>
      </c>
    </row>
    <row r="26" spans="1:3">
      <c r="A26" s="43" t="s">
        <v>352</v>
      </c>
      <c r="B26" s="13" t="s">
        <v>30</v>
      </c>
      <c r="C26" s="13" t="s">
        <v>143</v>
      </c>
    </row>
    <row r="27" spans="1:3">
      <c r="A27" s="9"/>
      <c r="B27" s="13" t="s">
        <v>83</v>
      </c>
      <c r="C27" s="13" t="s">
        <v>179</v>
      </c>
    </row>
    <row r="28" spans="1:3">
      <c r="A28" s="43" t="s">
        <v>353</v>
      </c>
      <c r="B28" s="13" t="s">
        <v>26</v>
      </c>
      <c r="C28" s="13" t="s">
        <v>30</v>
      </c>
    </row>
    <row r="29" spans="1:3">
      <c r="A29" s="9"/>
      <c r="B29" s="13" t="s">
        <v>136</v>
      </c>
      <c r="C29" s="13" t="s">
        <v>179</v>
      </c>
    </row>
    <row r="30" spans="1:3">
      <c r="A30" s="79" t="s">
        <v>354</v>
      </c>
      <c r="B30" s="13" t="s">
        <v>115</v>
      </c>
      <c r="C30" s="13" t="s">
        <v>42</v>
      </c>
    </row>
    <row r="31" spans="1:3">
      <c r="B31" s="13" t="s">
        <v>136</v>
      </c>
      <c r="C31" s="13" t="s">
        <v>160</v>
      </c>
    </row>
    <row r="32" spans="1:3">
      <c r="A32" s="80" t="s">
        <v>355</v>
      </c>
      <c r="B32" s="13" t="s">
        <v>30</v>
      </c>
      <c r="C32" s="13" t="s">
        <v>184</v>
      </c>
    </row>
    <row r="33" spans="1:3">
      <c r="A33" s="20" t="s">
        <v>15</v>
      </c>
      <c r="B33" s="16" t="s">
        <v>23</v>
      </c>
      <c r="C33" s="16" t="s">
        <v>181</v>
      </c>
    </row>
    <row r="34" spans="1:3">
      <c r="A34" s="15" t="s">
        <v>17</v>
      </c>
      <c r="B34" s="12" t="s">
        <v>138</v>
      </c>
      <c r="C34" s="12" t="s">
        <v>138</v>
      </c>
    </row>
    <row r="35" spans="1:3">
      <c r="A35" s="15" t="s">
        <v>18</v>
      </c>
      <c r="B35" s="27">
        <v>9.1499999999999998E-2</v>
      </c>
      <c r="C35" s="27">
        <v>1.4E-2</v>
      </c>
    </row>
    <row r="36" spans="1:3">
      <c r="A36" s="63" t="s">
        <v>58</v>
      </c>
      <c r="B36" s="64" t="s">
        <v>342</v>
      </c>
      <c r="C36" s="24" t="s">
        <v>331</v>
      </c>
    </row>
    <row r="37" spans="1:3">
      <c r="A37" s="73" t="s">
        <v>21</v>
      </c>
      <c r="B37" s="8"/>
      <c r="C37" s="73"/>
    </row>
    <row r="38" spans="1:3" ht="15" customHeight="1">
      <c r="A38" s="84" t="s">
        <v>263</v>
      </c>
      <c r="B38" s="84"/>
      <c r="C38" s="84"/>
    </row>
    <row r="39" spans="1:3">
      <c r="A39" s="84"/>
      <c r="B39" s="84"/>
      <c r="C39" s="84"/>
    </row>
    <row r="40" spans="1:3" ht="16" thickBot="1">
      <c r="A40" s="85"/>
      <c r="B40" s="85"/>
      <c r="C40" s="85"/>
    </row>
    <row r="41" spans="1:3" ht="16" thickTop="1"/>
  </sheetData>
  <mergeCells count="3">
    <mergeCell ref="C3:C4"/>
    <mergeCell ref="B3:B4"/>
    <mergeCell ref="A1:F1"/>
  </mergeCells>
  <phoneticPr fontId="20" type="noConversion"/>
  <pageMargins left="0.25" right="0.25" top="0.75" bottom="0.75" header="0.3" footer="0.3"/>
  <pageSetup orientation="landscape"/>
  <ignoredErrors>
    <ignoredError sqref="A46:D50 A41:D45 C37:C40 A6:A23 A37:A40 B5:C5 B6:B36 A25:A36 C3 C6:C35 K41:K43 M41:M43 C4" numberStoredAsText="1"/>
  </ignoredErrors>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view="pageLayout" workbookViewId="0">
      <selection activeCell="J24" sqref="A5:J24"/>
    </sheetView>
  </sheetViews>
  <sheetFormatPr baseColWidth="10" defaultColWidth="11" defaultRowHeight="15" x14ac:dyDescent="0"/>
  <cols>
    <col min="1" max="1" width="26.1640625" style="1" bestFit="1" customWidth="1"/>
    <col min="2" max="6" width="6.6640625" style="1" customWidth="1"/>
    <col min="7" max="7" width="2.6640625" style="1" customWidth="1"/>
    <col min="8" max="10" width="6.6640625" style="1" customWidth="1"/>
    <col min="11" max="11" width="27.5" style="1" bestFit="1" customWidth="1"/>
    <col min="12" max="12" width="7.33203125" style="1" bestFit="1" customWidth="1"/>
    <col min="13" max="13" width="8.5" style="1" customWidth="1"/>
    <col min="14" max="14" width="7.33203125" style="1" customWidth="1"/>
    <col min="15" max="16" width="9.1640625" style="1" customWidth="1"/>
    <col min="17" max="17" width="2.1640625" style="1" customWidth="1"/>
    <col min="18" max="20" width="8.1640625" style="1" customWidth="1"/>
    <col min="21" max="16384" width="11" style="1"/>
  </cols>
  <sheetData>
    <row r="1" spans="1:20">
      <c r="K1" s="1" t="s">
        <v>369</v>
      </c>
    </row>
    <row r="2" spans="1:20">
      <c r="A2" s="107" t="s">
        <v>114</v>
      </c>
      <c r="B2" s="107"/>
      <c r="C2" s="107"/>
      <c r="D2" s="107"/>
      <c r="E2" s="107"/>
      <c r="F2" s="107"/>
      <c r="G2" s="107"/>
      <c r="H2" s="107"/>
      <c r="I2" s="107"/>
      <c r="K2" s="107" t="s">
        <v>114</v>
      </c>
      <c r="L2" s="107"/>
      <c r="M2" s="107"/>
      <c r="N2" s="107"/>
      <c r="O2" s="107"/>
      <c r="P2" s="107"/>
      <c r="Q2" s="107"/>
      <c r="R2" s="107"/>
      <c r="S2" s="107"/>
    </row>
    <row r="4" spans="1:20" ht="16" thickBot="1">
      <c r="A4" s="110" t="s">
        <v>189</v>
      </c>
      <c r="B4" s="110"/>
      <c r="C4" s="110"/>
      <c r="D4" s="110"/>
      <c r="E4" s="110"/>
      <c r="F4" s="110"/>
      <c r="G4" s="110"/>
      <c r="H4" s="110"/>
      <c r="I4" s="110"/>
      <c r="J4" s="110"/>
      <c r="K4" s="110" t="s">
        <v>189</v>
      </c>
      <c r="L4" s="110"/>
      <c r="M4" s="110"/>
      <c r="N4" s="110"/>
      <c r="O4" s="110"/>
      <c r="P4" s="110"/>
      <c r="Q4" s="110"/>
      <c r="R4" s="110"/>
      <c r="S4" s="110"/>
      <c r="T4" s="110"/>
    </row>
    <row r="5" spans="1:20" ht="16" thickTop="1">
      <c r="A5" s="156"/>
      <c r="B5" s="157" t="s">
        <v>86</v>
      </c>
      <c r="C5" s="157"/>
      <c r="D5" s="157"/>
      <c r="E5" s="157"/>
      <c r="F5" s="157"/>
      <c r="G5" s="158"/>
      <c r="H5" s="159" t="s">
        <v>13</v>
      </c>
      <c r="I5" s="159"/>
      <c r="J5" s="159"/>
      <c r="K5" s="87"/>
      <c r="L5" s="111" t="s">
        <v>86</v>
      </c>
      <c r="M5" s="111"/>
      <c r="N5" s="111"/>
      <c r="O5" s="111"/>
      <c r="P5" s="111"/>
      <c r="R5" s="112" t="s">
        <v>13</v>
      </c>
      <c r="S5" s="112"/>
      <c r="T5" s="112"/>
    </row>
    <row r="6" spans="1:20" ht="30">
      <c r="A6" s="160"/>
      <c r="B6" s="161" t="s">
        <v>87</v>
      </c>
      <c r="C6" s="161" t="s">
        <v>221</v>
      </c>
      <c r="D6" s="161" t="s">
        <v>222</v>
      </c>
      <c r="E6" s="162" t="s">
        <v>223</v>
      </c>
      <c r="F6" s="162" t="s">
        <v>88</v>
      </c>
      <c r="G6" s="162"/>
      <c r="H6" s="162" t="s">
        <v>87</v>
      </c>
      <c r="I6" s="162" t="s">
        <v>224</v>
      </c>
      <c r="J6" s="162" t="s">
        <v>89</v>
      </c>
      <c r="K6" s="2"/>
      <c r="L6" s="86" t="s">
        <v>87</v>
      </c>
      <c r="M6" s="86" t="s">
        <v>221</v>
      </c>
      <c r="N6" s="86" t="s">
        <v>222</v>
      </c>
      <c r="O6" s="88" t="s">
        <v>223</v>
      </c>
      <c r="P6" s="88" t="s">
        <v>88</v>
      </c>
      <c r="Q6" s="88"/>
      <c r="R6" s="88" t="s">
        <v>87</v>
      </c>
      <c r="S6" s="88" t="s">
        <v>224</v>
      </c>
      <c r="T6" s="88" t="s">
        <v>89</v>
      </c>
    </row>
    <row r="7" spans="1:20">
      <c r="A7" s="163"/>
      <c r="B7" s="164" t="s">
        <v>0</v>
      </c>
      <c r="C7" s="164" t="s">
        <v>1</v>
      </c>
      <c r="D7" s="164" t="s">
        <v>2</v>
      </c>
      <c r="E7" s="165" t="s">
        <v>3</v>
      </c>
      <c r="F7" s="165" t="s">
        <v>4</v>
      </c>
      <c r="G7" s="166"/>
      <c r="H7" s="165" t="s">
        <v>5</v>
      </c>
      <c r="I7" s="165" t="s">
        <v>6</v>
      </c>
      <c r="J7" s="165" t="s">
        <v>7</v>
      </c>
      <c r="K7" s="4"/>
      <c r="L7" s="5" t="s">
        <v>0</v>
      </c>
      <c r="M7" s="5" t="s">
        <v>1</v>
      </c>
      <c r="N7" s="5" t="s">
        <v>2</v>
      </c>
      <c r="O7" s="6" t="s">
        <v>3</v>
      </c>
      <c r="P7" s="6" t="s">
        <v>4</v>
      </c>
      <c r="Q7" s="35"/>
      <c r="R7" s="6" t="s">
        <v>5</v>
      </c>
      <c r="S7" s="6" t="s">
        <v>6</v>
      </c>
      <c r="T7" s="6" t="s">
        <v>7</v>
      </c>
    </row>
    <row r="8" spans="1:20">
      <c r="A8" s="167" t="s">
        <v>90</v>
      </c>
      <c r="B8" s="168">
        <v>0.69964669999999995</v>
      </c>
      <c r="C8" s="169">
        <v>0.73081609999999997</v>
      </c>
      <c r="D8" s="168">
        <v>0.7040573</v>
      </c>
      <c r="E8" s="168">
        <v>0.71498170000000005</v>
      </c>
      <c r="F8" s="168">
        <v>0.6800486</v>
      </c>
      <c r="G8" s="168"/>
      <c r="H8" s="168">
        <v>0.69897209999999999</v>
      </c>
      <c r="I8" s="168">
        <v>0.67343969999999997</v>
      </c>
      <c r="J8" s="168">
        <v>0.71179040000000005</v>
      </c>
      <c r="K8" s="9" t="s">
        <v>90</v>
      </c>
      <c r="L8" s="36">
        <v>0.69729099999999999</v>
      </c>
      <c r="M8" s="37">
        <v>0.73081609999999997</v>
      </c>
      <c r="N8" s="36">
        <v>0.70286400000000004</v>
      </c>
      <c r="O8" s="38">
        <v>0.71498170000000005</v>
      </c>
      <c r="P8" s="38">
        <v>0.68126520000000002</v>
      </c>
      <c r="Q8" s="38"/>
      <c r="R8" s="38">
        <v>0.69852939999999997</v>
      </c>
      <c r="S8" s="38">
        <v>0.67441859999999998</v>
      </c>
      <c r="T8" s="38">
        <v>0.70887920000000004</v>
      </c>
    </row>
    <row r="9" spans="1:20">
      <c r="A9" s="167" t="s">
        <v>91</v>
      </c>
      <c r="B9" s="168">
        <v>31.856300000000001</v>
      </c>
      <c r="C9" s="169">
        <v>31.562729999999998</v>
      </c>
      <c r="D9" s="168">
        <v>31.63842</v>
      </c>
      <c r="E9" s="168">
        <v>31.866019999999999</v>
      </c>
      <c r="F9" s="168" t="s">
        <v>373</v>
      </c>
      <c r="G9" s="168"/>
      <c r="H9" s="168">
        <v>31.10866</v>
      </c>
      <c r="I9" s="168" t="s">
        <v>378</v>
      </c>
      <c r="J9" s="168">
        <v>31.58952</v>
      </c>
      <c r="K9" s="9" t="s">
        <v>91</v>
      </c>
      <c r="L9" s="39">
        <v>31.856300000000001</v>
      </c>
      <c r="M9" s="40">
        <v>31.562729999999998</v>
      </c>
      <c r="N9" s="39">
        <v>31.63842</v>
      </c>
      <c r="O9" s="41">
        <v>31.866019999999999</v>
      </c>
      <c r="P9" s="41" t="s">
        <v>121</v>
      </c>
      <c r="Q9" s="41"/>
      <c r="R9" s="41">
        <v>31.12059</v>
      </c>
      <c r="S9" s="41" t="s">
        <v>92</v>
      </c>
      <c r="T9" s="41">
        <v>31.58952</v>
      </c>
    </row>
    <row r="10" spans="1:20">
      <c r="A10" s="167" t="s">
        <v>93</v>
      </c>
      <c r="B10" s="168">
        <v>0.3486455</v>
      </c>
      <c r="C10" s="169" t="s">
        <v>371</v>
      </c>
      <c r="D10" s="168">
        <v>0.30429600000000001</v>
      </c>
      <c r="E10" s="168">
        <v>0.3410475</v>
      </c>
      <c r="F10" s="168">
        <v>0.31508520000000001</v>
      </c>
      <c r="G10" s="168"/>
      <c r="H10" s="168">
        <v>0.34948610000000002</v>
      </c>
      <c r="I10" s="168">
        <v>0.33671990000000002</v>
      </c>
      <c r="J10" s="168" t="s">
        <v>379</v>
      </c>
      <c r="K10" s="9" t="s">
        <v>93</v>
      </c>
      <c r="L10" s="36">
        <v>0.3486455</v>
      </c>
      <c r="M10" s="37">
        <v>0.32521319999999998</v>
      </c>
      <c r="N10" s="36" t="s">
        <v>120</v>
      </c>
      <c r="O10" s="38">
        <v>0.3410475</v>
      </c>
      <c r="P10" s="38">
        <v>0.31508520000000001</v>
      </c>
      <c r="Q10" s="38"/>
      <c r="R10" s="38">
        <v>0.35</v>
      </c>
      <c r="S10" s="38">
        <v>0.33720929999999999</v>
      </c>
      <c r="T10" s="38" t="s">
        <v>94</v>
      </c>
    </row>
    <row r="11" spans="1:20">
      <c r="A11" s="167" t="s">
        <v>95</v>
      </c>
      <c r="B11" s="168">
        <v>0.20023560000000001</v>
      </c>
      <c r="C11" s="169" t="s">
        <v>372</v>
      </c>
      <c r="D11" s="168">
        <v>0.23747019999999999</v>
      </c>
      <c r="E11" s="168">
        <v>0.228989</v>
      </c>
      <c r="F11" s="168">
        <v>0.2335766</v>
      </c>
      <c r="G11" s="168"/>
      <c r="H11" s="168">
        <v>0.22613800000000001</v>
      </c>
      <c r="I11" s="168">
        <v>0.22060959999999999</v>
      </c>
      <c r="J11" s="168">
        <v>0.25618629999999998</v>
      </c>
      <c r="K11" s="9" t="s">
        <v>95</v>
      </c>
      <c r="L11" s="36">
        <v>0.20023560000000001</v>
      </c>
      <c r="M11" s="37">
        <v>0.226553</v>
      </c>
      <c r="N11" s="36" t="s">
        <v>225</v>
      </c>
      <c r="O11" s="38">
        <v>0.228989</v>
      </c>
      <c r="P11" s="38">
        <v>0.2335766</v>
      </c>
      <c r="Q11" s="38"/>
      <c r="R11" s="38">
        <v>0.22647059999999999</v>
      </c>
      <c r="S11" s="38">
        <v>0.2194767</v>
      </c>
      <c r="T11" s="38">
        <v>0.25618629999999998</v>
      </c>
    </row>
    <row r="12" spans="1:20">
      <c r="A12" s="167" t="s">
        <v>96</v>
      </c>
      <c r="B12" s="168">
        <v>0.1354535</v>
      </c>
      <c r="C12" s="169">
        <v>0.1205847</v>
      </c>
      <c r="D12" s="168">
        <v>0.1324582</v>
      </c>
      <c r="E12" s="168">
        <v>0.13154689999999999</v>
      </c>
      <c r="F12" s="168">
        <v>0.1532847</v>
      </c>
      <c r="G12" s="168"/>
      <c r="H12" s="168">
        <v>0.15418499999999999</v>
      </c>
      <c r="I12" s="168">
        <v>0.13642960000000001</v>
      </c>
      <c r="J12" s="168">
        <v>0.12081509999999999</v>
      </c>
      <c r="K12" s="9" t="s">
        <v>96</v>
      </c>
      <c r="L12" s="36">
        <v>0.1354535</v>
      </c>
      <c r="M12" s="37">
        <v>0.1205847</v>
      </c>
      <c r="N12" s="36">
        <v>0.1324582</v>
      </c>
      <c r="O12" s="38">
        <v>0.13154689999999999</v>
      </c>
      <c r="P12" s="38">
        <v>0.1532847</v>
      </c>
      <c r="Q12" s="38"/>
      <c r="R12" s="38">
        <v>0.1529412</v>
      </c>
      <c r="S12" s="38">
        <v>0.1366279</v>
      </c>
      <c r="T12" s="38">
        <v>0.121</v>
      </c>
    </row>
    <row r="13" spans="1:20">
      <c r="A13" s="167" t="s">
        <v>98</v>
      </c>
      <c r="B13" s="168">
        <v>0.32979979999999998</v>
      </c>
      <c r="C13" s="169">
        <v>0.30937880000000001</v>
      </c>
      <c r="D13" s="168">
        <v>0.35918860000000002</v>
      </c>
      <c r="E13" s="168">
        <v>0.32034109999999999</v>
      </c>
      <c r="F13" s="168" t="s">
        <v>374</v>
      </c>
      <c r="G13" s="168"/>
      <c r="H13" s="168">
        <v>0.36710720000000002</v>
      </c>
      <c r="I13" s="168">
        <v>0.36719879999999999</v>
      </c>
      <c r="J13" s="168">
        <v>0.36535659999999998</v>
      </c>
      <c r="K13" s="9" t="s">
        <v>98</v>
      </c>
      <c r="L13" s="36">
        <v>0.32979979999999998</v>
      </c>
      <c r="M13" s="37">
        <v>0.30937880000000001</v>
      </c>
      <c r="N13" s="36">
        <v>0.35918860000000002</v>
      </c>
      <c r="O13" s="38">
        <v>0.32034109999999999</v>
      </c>
      <c r="P13" s="38" t="s">
        <v>122</v>
      </c>
      <c r="Q13" s="38"/>
      <c r="R13" s="38">
        <v>0.36617650000000002</v>
      </c>
      <c r="S13" s="38">
        <v>0.36627910000000002</v>
      </c>
      <c r="T13" s="38">
        <v>0.36535659999999998</v>
      </c>
    </row>
    <row r="14" spans="1:20">
      <c r="A14" s="167"/>
      <c r="B14" s="168"/>
      <c r="C14" s="168"/>
      <c r="D14" s="168"/>
      <c r="E14" s="168"/>
      <c r="F14" s="168"/>
      <c r="G14" s="168"/>
      <c r="H14" s="168"/>
      <c r="I14" s="168"/>
      <c r="J14" s="168"/>
      <c r="K14" s="9"/>
      <c r="L14" s="42"/>
      <c r="M14" s="42"/>
      <c r="N14" s="42"/>
      <c r="O14" s="42"/>
      <c r="P14" s="42"/>
      <c r="Q14" s="42"/>
      <c r="R14" s="42"/>
      <c r="S14" s="42"/>
      <c r="T14" s="42"/>
    </row>
    <row r="15" spans="1:20">
      <c r="A15" s="167" t="s">
        <v>586</v>
      </c>
      <c r="B15" s="168">
        <v>5.2281319999999996</v>
      </c>
      <c r="C15" s="169">
        <v>5.2334959999999997</v>
      </c>
      <c r="D15" s="168">
        <v>5.4659500000000003</v>
      </c>
      <c r="E15" s="168">
        <v>5.265854</v>
      </c>
      <c r="F15" s="168" t="s">
        <v>375</v>
      </c>
      <c r="G15" s="168"/>
      <c r="H15" s="168">
        <v>5.7088239999999999</v>
      </c>
      <c r="I15" s="168">
        <v>5.5123369999999996</v>
      </c>
      <c r="J15" s="168">
        <v>5.4483259999999998</v>
      </c>
      <c r="K15" s="9" t="s">
        <v>99</v>
      </c>
      <c r="L15" s="39">
        <v>5.2281319999999996</v>
      </c>
      <c r="M15" s="40">
        <v>5.2334959999999997</v>
      </c>
      <c r="N15" s="39">
        <v>5.4659500000000003</v>
      </c>
      <c r="O15" s="41">
        <v>5.265854</v>
      </c>
      <c r="P15" s="41" t="s">
        <v>123</v>
      </c>
      <c r="Q15" s="41"/>
      <c r="R15" s="41">
        <v>5.7025040000000002</v>
      </c>
      <c r="S15" s="41">
        <v>5.505814</v>
      </c>
      <c r="T15" s="41">
        <v>5.4483259999999998</v>
      </c>
    </row>
    <row r="16" spans="1:20">
      <c r="A16" s="170" t="s">
        <v>100</v>
      </c>
      <c r="B16" s="168">
        <v>7.6899860000000002</v>
      </c>
      <c r="C16" s="169">
        <v>7.3763540000000001</v>
      </c>
      <c r="D16" s="168">
        <v>7.8901329999999996</v>
      </c>
      <c r="E16" s="168">
        <v>7.3560309999999998</v>
      </c>
      <c r="F16" s="168" t="s">
        <v>376</v>
      </c>
      <c r="G16" s="168"/>
      <c r="H16" s="168">
        <v>8.1371520000000004</v>
      </c>
      <c r="I16" s="168">
        <v>7.853701</v>
      </c>
      <c r="J16" s="168">
        <v>7.7006360000000003</v>
      </c>
      <c r="K16" s="43" t="s">
        <v>100</v>
      </c>
      <c r="L16" s="39">
        <v>7.8844729999999998</v>
      </c>
      <c r="M16" s="40">
        <v>7.5788669999999998</v>
      </c>
      <c r="N16" s="39">
        <v>7.8901329999999996</v>
      </c>
      <c r="O16" s="41">
        <v>7.5563560000000001</v>
      </c>
      <c r="P16" s="41">
        <v>8.505274</v>
      </c>
      <c r="Q16" s="44"/>
      <c r="R16" s="41">
        <v>8.2580369999999998</v>
      </c>
      <c r="S16" s="41">
        <v>7.9796480000000001</v>
      </c>
      <c r="T16" s="41">
        <v>7.9397739999999999</v>
      </c>
    </row>
    <row r="17" spans="1:20">
      <c r="A17" s="158" t="s">
        <v>101</v>
      </c>
      <c r="B17" s="168">
        <v>1.7722990000000001</v>
      </c>
      <c r="C17" s="169">
        <v>1.2130829999999999</v>
      </c>
      <c r="D17" s="168">
        <v>1.95621</v>
      </c>
      <c r="E17" s="168">
        <v>2.3984830000000001</v>
      </c>
      <c r="F17" s="168">
        <v>1.541075</v>
      </c>
      <c r="G17" s="168"/>
      <c r="H17" s="168">
        <v>1.7689060000000001</v>
      </c>
      <c r="I17" s="168">
        <v>1.3255729999999999</v>
      </c>
      <c r="J17" s="168">
        <v>1.4846950000000001</v>
      </c>
      <c r="K17" s="1" t="s">
        <v>101</v>
      </c>
      <c r="L17" s="39">
        <v>1.7722990000000001</v>
      </c>
      <c r="M17" s="40">
        <v>1.2130829999999999</v>
      </c>
      <c r="N17" s="39">
        <v>1.95621</v>
      </c>
      <c r="O17" s="41">
        <v>2.3984830000000001</v>
      </c>
      <c r="P17" s="41">
        <v>1.541075</v>
      </c>
      <c r="Q17" s="44"/>
      <c r="R17" s="41">
        <v>1.7689060000000001</v>
      </c>
      <c r="S17" s="41">
        <v>1.327628</v>
      </c>
      <c r="T17" s="41">
        <v>1.4846950000000001</v>
      </c>
    </row>
    <row r="18" spans="1:20">
      <c r="A18" s="170" t="s">
        <v>102</v>
      </c>
      <c r="B18" s="169">
        <v>0.81358030000000003</v>
      </c>
      <c r="C18" s="169" t="s">
        <v>370</v>
      </c>
      <c r="D18" s="168">
        <v>0.81749050000000001</v>
      </c>
      <c r="E18" s="168">
        <v>0.83033420000000002</v>
      </c>
      <c r="F18" s="168">
        <v>0.81876610000000005</v>
      </c>
      <c r="G18" s="168"/>
      <c r="H18" s="168">
        <v>0.81718749999999996</v>
      </c>
      <c r="I18" s="168">
        <v>0.83281729999999998</v>
      </c>
      <c r="J18" s="168">
        <v>0.8387597</v>
      </c>
      <c r="K18" s="43" t="s">
        <v>102</v>
      </c>
      <c r="L18" s="45">
        <v>0.81358030000000003</v>
      </c>
      <c r="M18" s="45" t="s">
        <v>117</v>
      </c>
      <c r="N18" s="46">
        <v>0.81749050000000001</v>
      </c>
      <c r="O18" s="47">
        <v>0.83033420000000002</v>
      </c>
      <c r="P18" s="47">
        <v>0.81876610000000005</v>
      </c>
      <c r="Q18" s="47"/>
      <c r="R18" s="47">
        <v>0.81718749999999996</v>
      </c>
      <c r="S18" s="47">
        <v>0.83255820000000003</v>
      </c>
      <c r="T18" s="47">
        <v>0.8387597</v>
      </c>
    </row>
    <row r="19" spans="1:20">
      <c r="A19" s="158" t="s">
        <v>103</v>
      </c>
      <c r="B19" s="168">
        <v>0.54416960000000003</v>
      </c>
      <c r="C19" s="169">
        <v>0.52618759999999998</v>
      </c>
      <c r="D19" s="168">
        <v>0.51193310000000003</v>
      </c>
      <c r="E19" s="168">
        <v>0.57612669999999999</v>
      </c>
      <c r="F19" s="168">
        <v>0.50060899999999997</v>
      </c>
      <c r="G19" s="168"/>
      <c r="H19" s="168">
        <v>0.54117649999999995</v>
      </c>
      <c r="I19" s="168">
        <v>0.52539910000000001</v>
      </c>
      <c r="J19" s="168">
        <v>0.50072779999999995</v>
      </c>
      <c r="K19" s="1" t="s">
        <v>103</v>
      </c>
      <c r="L19" s="46">
        <v>0.54416960000000003</v>
      </c>
      <c r="M19" s="45">
        <v>0.52618759999999998</v>
      </c>
      <c r="N19" s="46">
        <v>0.51193310000000003</v>
      </c>
      <c r="O19" s="47">
        <v>0.57612669999999999</v>
      </c>
      <c r="P19" s="47">
        <v>0.50060899999999997</v>
      </c>
      <c r="Q19" s="47"/>
      <c r="R19" s="47">
        <v>0.5419735</v>
      </c>
      <c r="S19" s="47">
        <v>0.52470930000000005</v>
      </c>
      <c r="T19" s="47">
        <v>0.50072779999999995</v>
      </c>
    </row>
    <row r="20" spans="1:20">
      <c r="A20" s="167" t="s">
        <v>104</v>
      </c>
      <c r="B20" s="168">
        <v>-3.4083599999999999E-2</v>
      </c>
      <c r="C20" s="169">
        <v>-1.2608899999999999E-2</v>
      </c>
      <c r="D20" s="168">
        <v>3.86238E-2</v>
      </c>
      <c r="E20" s="168">
        <v>-4.86363E-2</v>
      </c>
      <c r="F20" s="168" t="s">
        <v>377</v>
      </c>
      <c r="G20" s="168"/>
      <c r="H20" s="168">
        <v>6.3167100000000004E-2</v>
      </c>
      <c r="I20" s="171">
        <v>-1.84975E-2</v>
      </c>
      <c r="J20" s="168">
        <v>4.4637000000000001E-3</v>
      </c>
      <c r="K20" s="9" t="s">
        <v>104</v>
      </c>
      <c r="L20" s="39">
        <v>-3.4083599999999999E-2</v>
      </c>
      <c r="M20" s="40">
        <v>-1.2608899999999999E-2</v>
      </c>
      <c r="N20" s="39">
        <v>3.86238E-2</v>
      </c>
      <c r="O20" s="41">
        <v>-4.86363E-2</v>
      </c>
      <c r="P20" s="41" t="s">
        <v>105</v>
      </c>
      <c r="Q20" s="41"/>
      <c r="R20" s="41">
        <v>6.1784199999999997E-2</v>
      </c>
      <c r="S20" s="48">
        <v>-2.10189E-2</v>
      </c>
      <c r="T20" s="41">
        <v>4.4637000000000001E-3</v>
      </c>
    </row>
    <row r="21" spans="1:20">
      <c r="A21" s="167" t="s">
        <v>106</v>
      </c>
      <c r="B21" s="168">
        <v>0.13427559999999999</v>
      </c>
      <c r="C21" s="169">
        <v>0.13520099999999999</v>
      </c>
      <c r="D21" s="168">
        <v>0.12768499999999999</v>
      </c>
      <c r="E21" s="168">
        <v>0.1084044</v>
      </c>
      <c r="F21" s="168">
        <v>0.14233580000000001</v>
      </c>
      <c r="G21" s="168"/>
      <c r="H21" s="168">
        <v>0.12481639999999999</v>
      </c>
      <c r="I21" s="168">
        <v>0.1335268</v>
      </c>
      <c r="J21" s="168">
        <v>0.1368268</v>
      </c>
      <c r="K21" s="9" t="s">
        <v>106</v>
      </c>
      <c r="L21" s="36">
        <v>0.13427559999999999</v>
      </c>
      <c r="M21" s="37">
        <v>0.13520099999999999</v>
      </c>
      <c r="N21" s="36">
        <v>0.12768499999999999</v>
      </c>
      <c r="O21" s="38">
        <v>0.1084044</v>
      </c>
      <c r="P21" s="38">
        <v>0.14233580000000001</v>
      </c>
      <c r="Q21" s="38"/>
      <c r="R21" s="38">
        <v>0.1235294</v>
      </c>
      <c r="S21" s="38">
        <v>0.1337209</v>
      </c>
      <c r="T21" s="38">
        <v>0.1368268</v>
      </c>
    </row>
    <row r="22" spans="1:20">
      <c r="A22" s="167" t="s">
        <v>107</v>
      </c>
      <c r="B22" s="168">
        <v>0.5394582</v>
      </c>
      <c r="C22" s="169">
        <v>0.50669909999999996</v>
      </c>
      <c r="D22" s="168">
        <v>0.54892600000000003</v>
      </c>
      <c r="E22" s="168">
        <v>0.55663819999999997</v>
      </c>
      <c r="F22" s="168">
        <v>0.55474449999999997</v>
      </c>
      <c r="G22" s="168"/>
      <c r="H22" s="168">
        <v>0.5374449</v>
      </c>
      <c r="I22" s="168">
        <v>0.54136430000000002</v>
      </c>
      <c r="J22" s="168">
        <v>0.56331880000000001</v>
      </c>
      <c r="K22" s="9" t="s">
        <v>107</v>
      </c>
      <c r="L22" s="36">
        <v>0.5394582</v>
      </c>
      <c r="M22" s="37">
        <v>0.50669909999999996</v>
      </c>
      <c r="N22" s="36">
        <v>0.54892600000000003</v>
      </c>
      <c r="O22" s="38">
        <v>0.55663819999999997</v>
      </c>
      <c r="P22" s="38">
        <v>0.55474449999999997</v>
      </c>
      <c r="Q22" s="38"/>
      <c r="R22" s="38">
        <v>0.53823529999999997</v>
      </c>
      <c r="S22" s="38">
        <v>0.54215120000000006</v>
      </c>
      <c r="T22" s="38">
        <v>0.56331880000000001</v>
      </c>
    </row>
    <row r="23" spans="1:20">
      <c r="A23" s="172" t="s">
        <v>113</v>
      </c>
      <c r="B23" s="173">
        <v>849</v>
      </c>
      <c r="C23" s="173">
        <v>821</v>
      </c>
      <c r="D23" s="173">
        <v>838</v>
      </c>
      <c r="E23" s="173">
        <v>821</v>
      </c>
      <c r="F23" s="173">
        <v>822</v>
      </c>
      <c r="G23" s="173"/>
      <c r="H23" s="173">
        <v>681</v>
      </c>
      <c r="I23" s="173">
        <v>689</v>
      </c>
      <c r="J23" s="173">
        <v>687</v>
      </c>
      <c r="K23" s="49" t="s">
        <v>113</v>
      </c>
      <c r="L23" s="50">
        <v>849</v>
      </c>
      <c r="M23" s="50">
        <v>821</v>
      </c>
      <c r="N23" s="50">
        <v>838</v>
      </c>
      <c r="O23" s="51">
        <v>821</v>
      </c>
      <c r="P23" s="51">
        <v>822</v>
      </c>
      <c r="Q23" s="51"/>
      <c r="R23" s="51">
        <v>680</v>
      </c>
      <c r="S23" s="51">
        <v>687</v>
      </c>
      <c r="T23" s="51">
        <v>688</v>
      </c>
    </row>
    <row r="24" spans="1:20">
      <c r="A24" s="174" t="s">
        <v>21</v>
      </c>
      <c r="B24" s="174"/>
      <c r="C24" s="174"/>
      <c r="D24" s="175"/>
      <c r="E24" s="175"/>
      <c r="F24" s="175"/>
      <c r="G24" s="175"/>
      <c r="H24" s="175"/>
      <c r="I24" s="175"/>
      <c r="J24" s="175"/>
      <c r="K24" s="113" t="s">
        <v>21</v>
      </c>
      <c r="L24" s="113"/>
      <c r="M24" s="113"/>
      <c r="N24" s="52"/>
      <c r="O24" s="52"/>
      <c r="P24" s="52"/>
      <c r="Q24" s="52"/>
      <c r="R24" s="52"/>
      <c r="S24" s="52"/>
      <c r="T24" s="52"/>
    </row>
    <row r="25" spans="1:20">
      <c r="A25" s="108" t="s">
        <v>271</v>
      </c>
      <c r="B25" s="108"/>
      <c r="C25" s="108"/>
      <c r="D25" s="108"/>
      <c r="E25" s="108"/>
      <c r="F25" s="108"/>
      <c r="G25" s="108"/>
      <c r="H25" s="108"/>
      <c r="I25" s="108"/>
      <c r="J25" s="108"/>
      <c r="K25" s="108" t="s">
        <v>271</v>
      </c>
      <c r="L25" s="108"/>
      <c r="M25" s="108"/>
      <c r="N25" s="108"/>
      <c r="O25" s="108"/>
      <c r="P25" s="108"/>
      <c r="Q25" s="108"/>
      <c r="R25" s="108"/>
      <c r="S25" s="108"/>
      <c r="T25" s="108"/>
    </row>
    <row r="26" spans="1:20">
      <c r="A26" s="108"/>
      <c r="B26" s="108"/>
      <c r="C26" s="108"/>
      <c r="D26" s="108"/>
      <c r="E26" s="108"/>
      <c r="F26" s="108"/>
      <c r="G26" s="108"/>
      <c r="H26" s="108"/>
      <c r="I26" s="108"/>
      <c r="J26" s="108"/>
      <c r="K26" s="108"/>
      <c r="L26" s="108"/>
      <c r="M26" s="108"/>
      <c r="N26" s="108"/>
      <c r="O26" s="108"/>
      <c r="P26" s="108"/>
      <c r="Q26" s="108"/>
      <c r="R26" s="108"/>
      <c r="S26" s="108"/>
      <c r="T26" s="108"/>
    </row>
    <row r="27" spans="1:20">
      <c r="A27" s="108"/>
      <c r="B27" s="108"/>
      <c r="C27" s="108"/>
      <c r="D27" s="108"/>
      <c r="E27" s="108"/>
      <c r="F27" s="108"/>
      <c r="G27" s="108"/>
      <c r="H27" s="108"/>
      <c r="I27" s="108"/>
      <c r="J27" s="108"/>
      <c r="K27" s="108"/>
      <c r="L27" s="108"/>
      <c r="M27" s="108"/>
      <c r="N27" s="108"/>
      <c r="O27" s="108"/>
      <c r="P27" s="108"/>
      <c r="Q27" s="108"/>
      <c r="R27" s="108"/>
      <c r="S27" s="108"/>
      <c r="T27" s="108"/>
    </row>
    <row r="28" spans="1:20">
      <c r="A28" s="108"/>
      <c r="B28" s="108"/>
      <c r="C28" s="108"/>
      <c r="D28" s="108"/>
      <c r="E28" s="108"/>
      <c r="F28" s="108"/>
      <c r="G28" s="108"/>
      <c r="H28" s="108"/>
      <c r="I28" s="108"/>
      <c r="J28" s="108"/>
      <c r="K28" s="108"/>
      <c r="L28" s="108"/>
      <c r="M28" s="108"/>
      <c r="N28" s="108"/>
      <c r="O28" s="108"/>
      <c r="P28" s="108"/>
      <c r="Q28" s="108"/>
      <c r="R28" s="108"/>
      <c r="S28" s="108"/>
      <c r="T28" s="108"/>
    </row>
    <row r="29" spans="1:20">
      <c r="A29" s="108"/>
      <c r="B29" s="108"/>
      <c r="C29" s="108"/>
      <c r="D29" s="108"/>
      <c r="E29" s="108"/>
      <c r="F29" s="108"/>
      <c r="G29" s="108"/>
      <c r="H29" s="108"/>
      <c r="I29" s="108"/>
      <c r="J29" s="108"/>
      <c r="K29" s="108"/>
      <c r="L29" s="108"/>
      <c r="M29" s="108"/>
      <c r="N29" s="108"/>
      <c r="O29" s="108"/>
      <c r="P29" s="108"/>
      <c r="Q29" s="108"/>
      <c r="R29" s="108"/>
      <c r="S29" s="108"/>
      <c r="T29" s="108"/>
    </row>
    <row r="30" spans="1:20" ht="16" thickBot="1">
      <c r="A30" s="109"/>
      <c r="B30" s="109"/>
      <c r="C30" s="109"/>
      <c r="D30" s="109"/>
      <c r="E30" s="109"/>
      <c r="F30" s="109"/>
      <c r="G30" s="109"/>
      <c r="H30" s="109"/>
      <c r="I30" s="109"/>
      <c r="J30" s="109"/>
      <c r="K30" s="109"/>
      <c r="L30" s="109"/>
      <c r="M30" s="109"/>
      <c r="N30" s="109"/>
      <c r="O30" s="109"/>
      <c r="P30" s="109"/>
      <c r="Q30" s="109"/>
      <c r="R30" s="109"/>
      <c r="S30" s="109"/>
      <c r="T30" s="109"/>
    </row>
    <row r="31" spans="1:20" ht="16" thickTop="1"/>
    <row r="35" spans="3:4">
      <c r="C35" s="1">
        <f>6*14</f>
        <v>84</v>
      </c>
    </row>
    <row r="36" spans="3:4">
      <c r="D36" s="1">
        <v>9</v>
      </c>
    </row>
    <row r="37" spans="3:4">
      <c r="D37" s="1">
        <f>D36/C35</f>
        <v>0.10714285714285714</v>
      </c>
    </row>
  </sheetData>
  <mergeCells count="12">
    <mergeCell ref="A25:J30"/>
    <mergeCell ref="A2:I2"/>
    <mergeCell ref="A4:J4"/>
    <mergeCell ref="B5:F5"/>
    <mergeCell ref="H5:J5"/>
    <mergeCell ref="A24:C24"/>
    <mergeCell ref="K25:T30"/>
    <mergeCell ref="K2:S2"/>
    <mergeCell ref="K4:T4"/>
    <mergeCell ref="L5:P5"/>
    <mergeCell ref="R5:T5"/>
    <mergeCell ref="K24:M24"/>
  </mergeCells>
  <phoneticPr fontId="20" type="noConversion"/>
  <pageMargins left="0.25" right="0.25" top="0.75" bottom="0.75" header="0.3" footer="0.3"/>
  <pageSetup orientation="portrait"/>
  <ignoredErrors>
    <ignoredError sqref="B7:J7" numberStoredAsText="1"/>
  </ignoredErrors>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6"/>
  <sheetViews>
    <sheetView view="pageLayout" topLeftCell="A6" workbookViewId="0">
      <selection activeCell="D16" sqref="D16"/>
    </sheetView>
  </sheetViews>
  <sheetFormatPr baseColWidth="10" defaultColWidth="11" defaultRowHeight="15" x14ac:dyDescent="0"/>
  <cols>
    <col min="1" max="1" width="27.5" style="1" bestFit="1" customWidth="1"/>
    <col min="2" max="2" width="7.33203125" style="1" bestFit="1" customWidth="1"/>
    <col min="3" max="3" width="9.1640625" style="1" bestFit="1" customWidth="1"/>
    <col min="4" max="4" width="8.1640625" style="1" bestFit="1" customWidth="1"/>
    <col min="5" max="5" width="6.1640625" style="1" bestFit="1" customWidth="1"/>
    <col min="6" max="6" width="8.1640625" style="1" bestFit="1" customWidth="1"/>
    <col min="7" max="7" width="10.6640625" style="1" bestFit="1" customWidth="1"/>
    <col min="8" max="8" width="17.33203125" style="1" bestFit="1" customWidth="1"/>
    <col min="9" max="9" width="10.83203125" style="1" bestFit="1" customWidth="1"/>
    <col min="10" max="10" width="10.6640625" style="1" bestFit="1" customWidth="1"/>
    <col min="11" max="11" width="10" style="1" bestFit="1" customWidth="1"/>
    <col min="12" max="16384" width="11" style="1"/>
  </cols>
  <sheetData>
    <row r="2" spans="1:11">
      <c r="A2" s="107" t="s">
        <v>114</v>
      </c>
      <c r="B2" s="107"/>
      <c r="C2" s="107"/>
      <c r="D2" s="107"/>
      <c r="E2" s="107"/>
      <c r="F2" s="107"/>
      <c r="G2" s="107"/>
      <c r="H2" s="107"/>
    </row>
    <row r="4" spans="1:11" ht="16" thickBot="1">
      <c r="A4" s="110" t="s">
        <v>189</v>
      </c>
      <c r="B4" s="110"/>
      <c r="C4" s="110"/>
      <c r="D4" s="110"/>
      <c r="E4" s="110"/>
      <c r="F4" s="110"/>
      <c r="G4" s="110"/>
      <c r="H4" s="110"/>
      <c r="I4" s="110"/>
    </row>
    <row r="5" spans="1:11" ht="16" customHeight="1" thickTop="1">
      <c r="A5" s="54"/>
      <c r="B5" s="61"/>
      <c r="C5" s="117" t="s">
        <v>220</v>
      </c>
      <c r="D5" s="117"/>
      <c r="E5" s="117"/>
      <c r="F5" s="117"/>
      <c r="G5" s="117"/>
      <c r="H5" s="62" t="s">
        <v>41</v>
      </c>
      <c r="I5" s="62"/>
      <c r="J5" s="116" t="s">
        <v>13</v>
      </c>
      <c r="K5" s="116"/>
    </row>
    <row r="6" spans="1:11" ht="30">
      <c r="A6" s="2"/>
      <c r="B6" s="55" t="s">
        <v>87</v>
      </c>
      <c r="C6" s="55"/>
      <c r="D6" s="55"/>
      <c r="E6" s="34"/>
      <c r="F6" s="34"/>
      <c r="G6" s="34"/>
      <c r="H6" s="34"/>
      <c r="I6" s="34" t="s">
        <v>219</v>
      </c>
      <c r="K6" s="34" t="s">
        <v>218</v>
      </c>
    </row>
    <row r="7" spans="1:11" ht="45">
      <c r="A7" s="2"/>
      <c r="B7" s="55"/>
      <c r="C7" s="55" t="s">
        <v>210</v>
      </c>
      <c r="D7" s="55" t="s">
        <v>211</v>
      </c>
      <c r="E7" s="34" t="s">
        <v>212</v>
      </c>
      <c r="F7" s="34" t="s">
        <v>141</v>
      </c>
      <c r="G7" s="34" t="s">
        <v>215</v>
      </c>
      <c r="H7" s="34" t="s">
        <v>214</v>
      </c>
      <c r="I7" s="34" t="s">
        <v>213</v>
      </c>
      <c r="J7" s="34" t="s">
        <v>216</v>
      </c>
      <c r="K7" s="34" t="s">
        <v>217</v>
      </c>
    </row>
    <row r="8" spans="1:11">
      <c r="A8" s="4"/>
      <c r="B8" s="5" t="s">
        <v>0</v>
      </c>
      <c r="C8" s="5" t="s">
        <v>1</v>
      </c>
      <c r="D8" s="5" t="s">
        <v>2</v>
      </c>
      <c r="E8" s="6" t="s">
        <v>3</v>
      </c>
      <c r="F8" s="6" t="s">
        <v>4</v>
      </c>
      <c r="G8" s="6" t="s">
        <v>5</v>
      </c>
      <c r="H8" s="6" t="s">
        <v>6</v>
      </c>
      <c r="I8" s="6" t="s">
        <v>7</v>
      </c>
      <c r="J8" s="56" t="s">
        <v>145</v>
      </c>
      <c r="K8" s="56" t="s">
        <v>209</v>
      </c>
    </row>
    <row r="9" spans="1:11">
      <c r="A9" s="9" t="s">
        <v>90</v>
      </c>
      <c r="B9" s="36">
        <v>0.69729099999999999</v>
      </c>
      <c r="C9" s="37">
        <v>0.73081609999999997</v>
      </c>
      <c r="D9" s="36">
        <v>0.70286400000000004</v>
      </c>
      <c r="E9" s="38">
        <v>0.71498170000000005</v>
      </c>
      <c r="F9" s="38">
        <v>0.68126520000000002</v>
      </c>
      <c r="G9" s="38">
        <v>0.69852939999999997</v>
      </c>
      <c r="H9" s="38">
        <v>0.67441859999999998</v>
      </c>
      <c r="I9" s="38">
        <v>0.70887920000000004</v>
      </c>
    </row>
    <row r="10" spans="1:11">
      <c r="A10" s="9" t="s">
        <v>91</v>
      </c>
      <c r="B10" s="39">
        <v>31.856300000000001</v>
      </c>
      <c r="C10" s="40">
        <v>31.562729999999998</v>
      </c>
      <c r="D10" s="39">
        <v>31.63842</v>
      </c>
      <c r="E10" s="41">
        <v>31.866019999999999</v>
      </c>
      <c r="F10" s="41" t="s">
        <v>121</v>
      </c>
      <c r="G10" s="41">
        <v>31.12059</v>
      </c>
      <c r="H10" s="41" t="s">
        <v>92</v>
      </c>
      <c r="I10" s="41">
        <v>31.58952</v>
      </c>
    </row>
    <row r="11" spans="1:11">
      <c r="A11" s="9" t="s">
        <v>93</v>
      </c>
      <c r="B11" s="36">
        <v>0.3486455</v>
      </c>
      <c r="C11" s="37">
        <v>0.32521319999999998</v>
      </c>
      <c r="D11" s="36" t="s">
        <v>120</v>
      </c>
      <c r="E11" s="38">
        <v>0.3410475</v>
      </c>
      <c r="F11" s="38">
        <v>0.31508520000000001</v>
      </c>
      <c r="G11" s="38">
        <v>0.35</v>
      </c>
      <c r="H11" s="38">
        <v>0.33720929999999999</v>
      </c>
      <c r="I11" s="38" t="s">
        <v>94</v>
      </c>
    </row>
    <row r="12" spans="1:11">
      <c r="A12" s="9" t="s">
        <v>95</v>
      </c>
      <c r="B12" s="36">
        <v>0.20023560000000001</v>
      </c>
      <c r="C12" s="37">
        <v>0.226553</v>
      </c>
      <c r="D12" s="36">
        <v>0.23747019999999999</v>
      </c>
      <c r="E12" s="38">
        <v>0.228989</v>
      </c>
      <c r="F12" s="38">
        <v>0.2335766</v>
      </c>
      <c r="G12" s="38">
        <v>0.22647059999999999</v>
      </c>
      <c r="H12" s="38">
        <v>0.2194767</v>
      </c>
      <c r="I12" s="38">
        <v>0.25618629999999998</v>
      </c>
    </row>
    <row r="13" spans="1:11">
      <c r="A13" s="9" t="s">
        <v>96</v>
      </c>
      <c r="B13" s="36">
        <v>0.1354535</v>
      </c>
      <c r="C13" s="37">
        <v>0.1205847</v>
      </c>
      <c r="D13" s="36">
        <v>0.1324582</v>
      </c>
      <c r="E13" s="38">
        <v>0.13154689999999999</v>
      </c>
      <c r="F13" s="38">
        <v>0.1532847</v>
      </c>
      <c r="G13" s="38">
        <v>0.1529412</v>
      </c>
      <c r="H13" s="38">
        <v>0.1366279</v>
      </c>
      <c r="I13" s="38" t="s">
        <v>97</v>
      </c>
    </row>
    <row r="14" spans="1:11">
      <c r="A14" s="9" t="s">
        <v>98</v>
      </c>
      <c r="B14" s="36">
        <v>0.32979979999999998</v>
      </c>
      <c r="C14" s="37">
        <v>0.30937880000000001</v>
      </c>
      <c r="D14" s="36">
        <v>0.35918860000000002</v>
      </c>
      <c r="E14" s="38">
        <v>0.32034109999999999</v>
      </c>
      <c r="F14" s="38" t="s">
        <v>122</v>
      </c>
      <c r="G14" s="38">
        <v>0.36617650000000002</v>
      </c>
      <c r="H14" s="38">
        <v>0.36627910000000002</v>
      </c>
      <c r="I14" s="38">
        <v>0.36535659999999998</v>
      </c>
    </row>
    <row r="15" spans="1:11">
      <c r="A15" s="9"/>
      <c r="B15" s="42"/>
      <c r="C15" s="42"/>
      <c r="D15" s="42"/>
      <c r="E15" s="42"/>
      <c r="F15" s="42"/>
      <c r="G15" s="42"/>
      <c r="H15" s="42"/>
      <c r="I15" s="42"/>
    </row>
    <row r="16" spans="1:11">
      <c r="A16" s="9" t="s">
        <v>99</v>
      </c>
      <c r="B16" s="39">
        <v>5.2281319999999996</v>
      </c>
      <c r="C16" s="40">
        <v>5.2334959999999997</v>
      </c>
      <c r="D16" s="39">
        <v>5.4659500000000003</v>
      </c>
      <c r="E16" s="41">
        <v>5.265854</v>
      </c>
      <c r="F16" s="41" t="s">
        <v>123</v>
      </c>
      <c r="G16" s="41">
        <v>5.7025040000000002</v>
      </c>
      <c r="H16" s="41">
        <v>5.505814</v>
      </c>
      <c r="I16" s="41">
        <v>5.4483259999999998</v>
      </c>
    </row>
    <row r="17" spans="1:9">
      <c r="A17" s="43" t="s">
        <v>100</v>
      </c>
      <c r="B17" s="39">
        <v>7.8844729999999998</v>
      </c>
      <c r="C17" s="40">
        <v>7.5788669999999998</v>
      </c>
      <c r="D17" s="39">
        <v>7.8901329999999996</v>
      </c>
      <c r="E17" s="41">
        <v>7.5563560000000001</v>
      </c>
      <c r="F17" s="41">
        <v>8.505274</v>
      </c>
      <c r="G17" s="41">
        <v>8.2580369999999998</v>
      </c>
      <c r="H17" s="41">
        <v>7.9796480000000001</v>
      </c>
      <c r="I17" s="41">
        <v>7.9397739999999999</v>
      </c>
    </row>
    <row r="18" spans="1:9">
      <c r="A18" s="1" t="s">
        <v>101</v>
      </c>
      <c r="B18" s="39">
        <v>1.7722990000000001</v>
      </c>
      <c r="C18" s="40">
        <v>1.2130829999999999</v>
      </c>
      <c r="D18" s="39">
        <v>1.95621</v>
      </c>
      <c r="E18" s="41">
        <v>2.3984830000000001</v>
      </c>
      <c r="F18" s="41">
        <v>1.541075</v>
      </c>
      <c r="G18" s="41">
        <v>1.7689060000000001</v>
      </c>
      <c r="H18" s="41">
        <v>1.327628</v>
      </c>
      <c r="I18" s="41">
        <v>1.4846950000000001</v>
      </c>
    </row>
    <row r="19" spans="1:9">
      <c r="A19" s="43" t="s">
        <v>102</v>
      </c>
      <c r="B19" s="45">
        <v>0.81358030000000003</v>
      </c>
      <c r="C19" s="45" t="s">
        <v>117</v>
      </c>
      <c r="D19" s="46">
        <v>0.81749050000000001</v>
      </c>
      <c r="E19" s="47">
        <v>0.83033420000000002</v>
      </c>
      <c r="F19" s="47">
        <v>0.81876610000000005</v>
      </c>
      <c r="G19" s="47">
        <v>0.81718749999999996</v>
      </c>
      <c r="H19" s="47">
        <v>0.83255820000000003</v>
      </c>
      <c r="I19" s="47">
        <v>0.8387597</v>
      </c>
    </row>
    <row r="20" spans="1:9">
      <c r="A20" s="1" t="s">
        <v>103</v>
      </c>
      <c r="B20" s="46">
        <v>0.54416960000000003</v>
      </c>
      <c r="C20" s="45">
        <v>0.52618759999999998</v>
      </c>
      <c r="D20" s="46">
        <v>0.51193310000000003</v>
      </c>
      <c r="E20" s="47">
        <v>0.57612669999999999</v>
      </c>
      <c r="F20" s="47">
        <v>0.50060899999999997</v>
      </c>
      <c r="G20" s="47">
        <v>0.5419735</v>
      </c>
      <c r="H20" s="47">
        <v>0.52470930000000005</v>
      </c>
      <c r="I20" s="47">
        <v>0.50072779999999995</v>
      </c>
    </row>
    <row r="21" spans="1:9">
      <c r="A21" s="9" t="s">
        <v>104</v>
      </c>
      <c r="B21" s="39">
        <v>-3.4083599999999999E-2</v>
      </c>
      <c r="C21" s="40">
        <v>-1.2608899999999999E-2</v>
      </c>
      <c r="D21" s="39">
        <v>3.86238E-2</v>
      </c>
      <c r="E21" s="41">
        <v>-4.86363E-2</v>
      </c>
      <c r="F21" s="41" t="s">
        <v>105</v>
      </c>
      <c r="G21" s="41">
        <v>6.1784199999999997E-2</v>
      </c>
      <c r="H21" s="48">
        <v>-2.10189E-2</v>
      </c>
      <c r="I21" s="41">
        <v>4.4637000000000001E-3</v>
      </c>
    </row>
    <row r="22" spans="1:9">
      <c r="A22" s="9" t="s">
        <v>106</v>
      </c>
      <c r="B22" s="36">
        <v>0.13427559999999999</v>
      </c>
      <c r="C22" s="37">
        <v>0.13520099999999999</v>
      </c>
      <c r="D22" s="36">
        <v>0.12768499999999999</v>
      </c>
      <c r="E22" s="38">
        <v>0.1084044</v>
      </c>
      <c r="F22" s="38">
        <v>0.14233580000000001</v>
      </c>
      <c r="G22" s="38">
        <v>0.1235294</v>
      </c>
      <c r="H22" s="38">
        <v>0.1337209</v>
      </c>
      <c r="I22" s="38">
        <v>0.1368268</v>
      </c>
    </row>
    <row r="23" spans="1:9">
      <c r="A23" s="9" t="s">
        <v>107</v>
      </c>
      <c r="B23" s="36">
        <v>0.5394582</v>
      </c>
      <c r="C23" s="37">
        <v>0.50669909999999996</v>
      </c>
      <c r="D23" s="36">
        <v>0.54892600000000003</v>
      </c>
      <c r="E23" s="38">
        <v>0.55663819999999997</v>
      </c>
      <c r="F23" s="38">
        <v>0.55474449999999997</v>
      </c>
      <c r="G23" s="38">
        <v>0.53823529999999997</v>
      </c>
      <c r="H23" s="38">
        <v>0.54215120000000006</v>
      </c>
      <c r="I23" s="38">
        <v>0.56331880000000001</v>
      </c>
    </row>
    <row r="24" spans="1:9">
      <c r="A24" s="9"/>
      <c r="B24" s="36"/>
      <c r="C24" s="37"/>
      <c r="D24" s="36"/>
      <c r="E24" s="38"/>
      <c r="F24" s="38"/>
      <c r="G24" s="38"/>
      <c r="H24" s="38"/>
      <c r="I24" s="38"/>
    </row>
    <row r="25" spans="1:9">
      <c r="A25" s="9" t="s">
        <v>108</v>
      </c>
      <c r="B25" s="39">
        <v>5.578328</v>
      </c>
      <c r="C25" s="40">
        <v>5.6455539999999997</v>
      </c>
      <c r="D25" s="39">
        <v>5.619332</v>
      </c>
      <c r="E25" s="41">
        <v>5.6845309999999998</v>
      </c>
      <c r="F25" s="41" t="s">
        <v>124</v>
      </c>
      <c r="G25" s="41">
        <v>5.7073530000000003</v>
      </c>
      <c r="H25" s="41">
        <v>5.6671509999999996</v>
      </c>
      <c r="I25" s="41">
        <v>5.6360989999999997</v>
      </c>
    </row>
    <row r="26" spans="1:9">
      <c r="A26" s="9" t="s">
        <v>109</v>
      </c>
      <c r="B26" s="36">
        <v>0.44155850000000002</v>
      </c>
      <c r="C26" s="37" t="s">
        <v>118</v>
      </c>
      <c r="D26" s="36" t="s">
        <v>119</v>
      </c>
      <c r="E26" s="38">
        <v>0.4299635</v>
      </c>
      <c r="F26" s="38">
        <v>0.40925699999999998</v>
      </c>
      <c r="G26" s="38">
        <v>0.38643070000000002</v>
      </c>
      <c r="H26" s="38">
        <v>0.41399419999999998</v>
      </c>
      <c r="I26" s="38">
        <v>0.42794759999999998</v>
      </c>
    </row>
    <row r="27" spans="1:9">
      <c r="A27" s="9" t="s">
        <v>110</v>
      </c>
      <c r="B27" s="36">
        <v>0.13561319999999999</v>
      </c>
      <c r="C27" s="37">
        <v>0.14390240000000001</v>
      </c>
      <c r="D27" s="36">
        <v>0.1481481</v>
      </c>
      <c r="E27" s="38">
        <v>0.14878050000000001</v>
      </c>
      <c r="F27" s="38">
        <v>0.15936739999999999</v>
      </c>
      <c r="G27" s="38">
        <v>0.15</v>
      </c>
      <c r="H27" s="38">
        <v>0.15574959999999999</v>
      </c>
      <c r="I27" s="38">
        <v>0.1501458</v>
      </c>
    </row>
    <row r="28" spans="1:9">
      <c r="A28" s="9" t="s">
        <v>111</v>
      </c>
      <c r="B28" s="36">
        <v>0.1036514</v>
      </c>
      <c r="C28" s="37">
        <v>8.6479899999999998E-2</v>
      </c>
      <c r="D28" s="36">
        <v>8.9605699999999996E-2</v>
      </c>
      <c r="E28" s="38">
        <v>9.5006099999999996E-2</v>
      </c>
      <c r="F28" s="38">
        <v>9.6224100000000007E-2</v>
      </c>
      <c r="G28" s="38">
        <v>9.1176499999999994E-2</v>
      </c>
      <c r="H28" s="38">
        <v>9.4614299999999998E-2</v>
      </c>
      <c r="I28" s="38">
        <v>9.4752199999999995E-2</v>
      </c>
    </row>
    <row r="29" spans="1:9">
      <c r="A29" s="9" t="s">
        <v>112</v>
      </c>
      <c r="B29" s="36">
        <v>0.17785629999999999</v>
      </c>
      <c r="C29" s="37">
        <v>0.16443360000000001</v>
      </c>
      <c r="D29" s="36">
        <v>0.19952210000000001</v>
      </c>
      <c r="E29" s="38">
        <v>0.16585369999999999</v>
      </c>
      <c r="F29" s="38" t="s">
        <v>125</v>
      </c>
      <c r="G29" s="38">
        <v>0.1941177</v>
      </c>
      <c r="H29" s="38">
        <v>0.1758721</v>
      </c>
      <c r="I29" s="38">
        <v>0.21106259999999999</v>
      </c>
    </row>
    <row r="30" spans="1:9">
      <c r="A30" s="49" t="s">
        <v>113</v>
      </c>
      <c r="B30" s="50">
        <v>849</v>
      </c>
      <c r="C30" s="50">
        <v>821</v>
      </c>
      <c r="D30" s="50">
        <v>838</v>
      </c>
      <c r="E30" s="51">
        <v>821</v>
      </c>
      <c r="F30" s="51">
        <v>822</v>
      </c>
      <c r="G30" s="51">
        <v>680</v>
      </c>
      <c r="H30" s="51">
        <v>687</v>
      </c>
      <c r="I30" s="51">
        <v>688</v>
      </c>
    </row>
    <row r="31" spans="1:9">
      <c r="A31" s="113" t="s">
        <v>21</v>
      </c>
      <c r="B31" s="113"/>
      <c r="C31" s="113"/>
      <c r="D31" s="52"/>
      <c r="E31" s="52"/>
      <c r="F31" s="52"/>
      <c r="G31" s="52"/>
      <c r="H31" s="52"/>
      <c r="I31" s="52"/>
    </row>
    <row r="32" spans="1:9">
      <c r="A32" s="114" t="s">
        <v>126</v>
      </c>
      <c r="B32" s="114"/>
      <c r="C32" s="114"/>
      <c r="D32" s="114"/>
      <c r="E32" s="114"/>
      <c r="F32" s="114"/>
      <c r="G32" s="114"/>
      <c r="H32" s="114"/>
      <c r="I32" s="114"/>
    </row>
    <row r="33" spans="1:9">
      <c r="A33" s="114"/>
      <c r="B33" s="114"/>
      <c r="C33" s="114"/>
      <c r="D33" s="114"/>
      <c r="E33" s="114"/>
      <c r="F33" s="114"/>
      <c r="G33" s="114"/>
      <c r="H33" s="114"/>
      <c r="I33" s="114"/>
    </row>
    <row r="34" spans="1:9">
      <c r="A34" s="114"/>
      <c r="B34" s="114"/>
      <c r="C34" s="114"/>
      <c r="D34" s="114"/>
      <c r="E34" s="114"/>
      <c r="F34" s="114"/>
      <c r="G34" s="114"/>
      <c r="H34" s="114"/>
      <c r="I34" s="114"/>
    </row>
    <row r="35" spans="1:9" ht="16" thickBot="1">
      <c r="A35" s="115"/>
      <c r="B35" s="115"/>
      <c r="C35" s="115"/>
      <c r="D35" s="115"/>
      <c r="E35" s="115"/>
      <c r="F35" s="115"/>
      <c r="G35" s="115"/>
      <c r="H35" s="115"/>
      <c r="I35" s="115"/>
    </row>
    <row r="36" spans="1:9" ht="16" thickTop="1"/>
  </sheetData>
  <mergeCells count="6">
    <mergeCell ref="A32:I35"/>
    <mergeCell ref="J5:K5"/>
    <mergeCell ref="C5:G5"/>
    <mergeCell ref="A2:H2"/>
    <mergeCell ref="A4:I4"/>
    <mergeCell ref="A31:C31"/>
  </mergeCells>
  <phoneticPr fontId="20" type="noConversion"/>
  <pageMargins left="0.25" right="0.25" top="0.75" bottom="0.75" header="0.3" footer="0.3"/>
  <pageSetup orientation="portrait"/>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zoomScale="85" zoomScaleNormal="85" zoomScalePageLayoutView="85" workbookViewId="0">
      <selection activeCell="A3" sqref="A3:B36"/>
    </sheetView>
  </sheetViews>
  <sheetFormatPr baseColWidth="10" defaultColWidth="11" defaultRowHeight="15" x14ac:dyDescent="0"/>
  <cols>
    <col min="1" max="1" width="43.83203125" bestFit="1" customWidth="1"/>
    <col min="2" max="2" width="21.5" style="25" customWidth="1"/>
  </cols>
  <sheetData>
    <row r="1" spans="1:2">
      <c r="A1" s="111" t="s">
        <v>191</v>
      </c>
      <c r="B1" s="111"/>
    </row>
    <row r="2" spans="1:2" ht="16" customHeight="1" thickBot="1">
      <c r="A2" s="110"/>
      <c r="B2" s="110"/>
    </row>
    <row r="3" spans="1:2" ht="16" customHeight="1" thickTop="1">
      <c r="A3" s="30"/>
      <c r="B3" s="74" t="s">
        <v>53</v>
      </c>
    </row>
    <row r="4" spans="1:2">
      <c r="A4" s="4"/>
      <c r="B4" s="5" t="s">
        <v>0</v>
      </c>
    </row>
    <row r="5" spans="1:2">
      <c r="A5" s="9" t="s">
        <v>343</v>
      </c>
      <c r="B5" s="10" t="s">
        <v>46</v>
      </c>
    </row>
    <row r="6" spans="1:2">
      <c r="A6" s="9"/>
      <c r="B6" s="10" t="s">
        <v>8</v>
      </c>
    </row>
    <row r="7" spans="1:2">
      <c r="A7" s="9" t="s">
        <v>344</v>
      </c>
      <c r="B7" s="10" t="s">
        <v>29</v>
      </c>
    </row>
    <row r="8" spans="1:2">
      <c r="A8" s="9"/>
      <c r="B8" s="10" t="s">
        <v>181</v>
      </c>
    </row>
    <row r="9" spans="1:2">
      <c r="A9" s="9" t="s">
        <v>345</v>
      </c>
      <c r="B9" s="10" t="s">
        <v>143</v>
      </c>
    </row>
    <row r="10" spans="1:2">
      <c r="A10" s="9"/>
      <c r="B10" s="10" t="s">
        <v>23</v>
      </c>
    </row>
    <row r="11" spans="1:2">
      <c r="A11" s="9" t="s">
        <v>346</v>
      </c>
      <c r="B11" s="10" t="s">
        <v>235</v>
      </c>
    </row>
    <row r="12" spans="1:2">
      <c r="A12" s="9"/>
      <c r="B12" s="10" t="s">
        <v>179</v>
      </c>
    </row>
    <row r="13" spans="1:2">
      <c r="A13" s="43" t="s">
        <v>347</v>
      </c>
      <c r="B13" s="10" t="s">
        <v>206</v>
      </c>
    </row>
    <row r="14" spans="1:2">
      <c r="A14" s="9"/>
      <c r="B14" s="10" t="s">
        <v>24</v>
      </c>
    </row>
    <row r="15" spans="1:2">
      <c r="A15" s="43" t="s">
        <v>348</v>
      </c>
      <c r="B15" s="10" t="s">
        <v>380</v>
      </c>
    </row>
    <row r="16" spans="1:2">
      <c r="A16" s="1"/>
      <c r="B16" s="10" t="s">
        <v>193</v>
      </c>
    </row>
    <row r="17" spans="1:2">
      <c r="A17" s="78" t="s">
        <v>349</v>
      </c>
      <c r="B17" s="10" t="s">
        <v>129</v>
      </c>
    </row>
    <row r="18" spans="1:2">
      <c r="A18" s="9"/>
      <c r="B18" s="10" t="s">
        <v>24</v>
      </c>
    </row>
    <row r="19" spans="1:2">
      <c r="A19" s="9" t="s">
        <v>350</v>
      </c>
      <c r="B19" s="10" t="s">
        <v>22</v>
      </c>
    </row>
    <row r="20" spans="1:2">
      <c r="A20" s="1"/>
      <c r="B20" s="10" t="s">
        <v>36</v>
      </c>
    </row>
    <row r="21" spans="1:2">
      <c r="A21" s="78" t="s">
        <v>351</v>
      </c>
      <c r="B21" s="10" t="s">
        <v>381</v>
      </c>
    </row>
    <row r="22" spans="1:2">
      <c r="A22" s="53"/>
      <c r="B22" s="10" t="s">
        <v>36</v>
      </c>
    </row>
    <row r="23" spans="1:2">
      <c r="A23" s="8" t="s">
        <v>364</v>
      </c>
      <c r="B23" s="10" t="s">
        <v>194</v>
      </c>
    </row>
    <row r="24" spans="1:2">
      <c r="A24" s="9"/>
      <c r="B24" s="10" t="s">
        <v>47</v>
      </c>
    </row>
    <row r="25" spans="1:2">
      <c r="A25" s="43" t="s">
        <v>352</v>
      </c>
      <c r="B25" s="10" t="s">
        <v>325</v>
      </c>
    </row>
    <row r="26" spans="1:2">
      <c r="A26" s="9"/>
      <c r="B26" s="10" t="s">
        <v>167</v>
      </c>
    </row>
    <row r="27" spans="1:2">
      <c r="A27" s="43" t="s">
        <v>353</v>
      </c>
      <c r="B27" s="10" t="s">
        <v>194</v>
      </c>
    </row>
    <row r="28" spans="1:2">
      <c r="A28" s="9"/>
      <c r="B28" s="10" t="s">
        <v>47</v>
      </c>
    </row>
    <row r="29" spans="1:2" ht="15" customHeight="1">
      <c r="A29" s="79" t="s">
        <v>354</v>
      </c>
      <c r="B29" s="10" t="s">
        <v>382</v>
      </c>
    </row>
    <row r="30" spans="1:2">
      <c r="A30" s="1"/>
      <c r="B30" s="10" t="s">
        <v>47</v>
      </c>
    </row>
    <row r="31" spans="1:2">
      <c r="A31" s="80" t="s">
        <v>355</v>
      </c>
      <c r="B31" s="10" t="s">
        <v>383</v>
      </c>
    </row>
    <row r="32" spans="1:2">
      <c r="A32" s="57"/>
      <c r="B32" s="17" t="s">
        <v>25</v>
      </c>
    </row>
    <row r="33" spans="1:2">
      <c r="A33" s="9" t="s">
        <v>17</v>
      </c>
      <c r="B33" s="10" t="s">
        <v>316</v>
      </c>
    </row>
    <row r="34" spans="1:2">
      <c r="A34" s="9" t="s">
        <v>18</v>
      </c>
      <c r="B34" s="76">
        <v>4.4600000000000001E-2</v>
      </c>
    </row>
    <row r="35" spans="1:2">
      <c r="A35" s="58" t="s">
        <v>58</v>
      </c>
      <c r="B35" s="17" t="s">
        <v>56</v>
      </c>
    </row>
    <row r="36" spans="1:2">
      <c r="A36" s="75" t="s">
        <v>21</v>
      </c>
      <c r="B36" s="26"/>
    </row>
    <row r="37" spans="1:2" ht="15" customHeight="1">
      <c r="A37" s="108" t="s">
        <v>264</v>
      </c>
      <c r="B37" s="108"/>
    </row>
    <row r="38" spans="1:2">
      <c r="A38" s="108"/>
      <c r="B38" s="108"/>
    </row>
    <row r="39" spans="1:2" ht="16" thickBot="1">
      <c r="A39" s="109"/>
      <c r="B39" s="109"/>
    </row>
    <row r="40" spans="1:2" ht="16" thickTop="1">
      <c r="A40" s="1"/>
      <c r="B40" s="7"/>
    </row>
    <row r="48" spans="1:2">
      <c r="A48" t="s">
        <v>48</v>
      </c>
    </row>
  </sheetData>
  <mergeCells count="2">
    <mergeCell ref="A1:B2"/>
    <mergeCell ref="A37:B39"/>
  </mergeCells>
  <pageMargins left="0.75" right="0.75" top="1" bottom="1" header="0.5" footer="0.5"/>
  <pageSetup orientation="landscape" horizontalDpi="1200" verticalDpi="1200"/>
  <ignoredErrors>
    <ignoredError sqref="B4 A32:A33 A36:A39 A35 A34 B35 B36:B39 B33:B34 B5:B32" numberStoredAsText="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workbookViewId="0">
      <selection activeCell="I27" sqref="H5:J27"/>
    </sheetView>
  </sheetViews>
  <sheetFormatPr baseColWidth="10" defaultColWidth="11" defaultRowHeight="15" x14ac:dyDescent="0"/>
  <cols>
    <col min="2" max="2" width="43.33203125" customWidth="1"/>
    <col min="3" max="4" width="8.83203125" customWidth="1"/>
    <col min="8" max="8" width="39.83203125" bestFit="1" customWidth="1"/>
    <col min="14" max="14" width="17.6640625" bestFit="1" customWidth="1"/>
  </cols>
  <sheetData>
    <row r="1" spans="1:18" ht="15" customHeight="1">
      <c r="A1" s="124" t="s">
        <v>462</v>
      </c>
      <c r="G1" s="124" t="s">
        <v>463</v>
      </c>
      <c r="M1" s="124" t="s">
        <v>2</v>
      </c>
    </row>
    <row r="2" spans="1:18" ht="16" customHeight="1" thickBot="1">
      <c r="A2" s="125"/>
      <c r="G2" s="125"/>
      <c r="M2" s="125"/>
      <c r="N2" s="121" t="s">
        <v>406</v>
      </c>
      <c r="O2" s="121"/>
      <c r="P2" s="121"/>
      <c r="Q2" s="121"/>
      <c r="R2" s="121"/>
    </row>
    <row r="3" spans="1:18" ht="16" thickTop="1">
      <c r="K3" s="8"/>
      <c r="L3" s="8"/>
      <c r="N3" s="67" t="s">
        <v>407</v>
      </c>
      <c r="O3" s="122" t="s">
        <v>408</v>
      </c>
      <c r="P3" s="122"/>
      <c r="Q3" s="123" t="s">
        <v>409</v>
      </c>
      <c r="R3" s="123"/>
    </row>
    <row r="4" spans="1:18" ht="16" thickBot="1">
      <c r="H4" s="121" t="s">
        <v>405</v>
      </c>
      <c r="I4" s="121"/>
      <c r="J4" s="121"/>
      <c r="K4" s="8"/>
      <c r="L4" s="8"/>
      <c r="O4" s="67" t="s">
        <v>274</v>
      </c>
      <c r="P4" s="67" t="s">
        <v>275</v>
      </c>
      <c r="Q4" s="67" t="s">
        <v>274</v>
      </c>
      <c r="R4" s="67" t="s">
        <v>275</v>
      </c>
    </row>
    <row r="5" spans="1:18" ht="17" thickTop="1" thickBot="1">
      <c r="E5" s="81"/>
      <c r="F5" s="81"/>
      <c r="H5" s="89" t="s">
        <v>407</v>
      </c>
      <c r="I5" s="67" t="s">
        <v>274</v>
      </c>
      <c r="J5" s="67" t="s">
        <v>275</v>
      </c>
      <c r="K5" s="67"/>
      <c r="L5" s="67"/>
      <c r="N5" s="92"/>
      <c r="O5" s="69" t="s">
        <v>0</v>
      </c>
      <c r="P5" s="69" t="s">
        <v>1</v>
      </c>
      <c r="Q5" s="69" t="s">
        <v>2</v>
      </c>
      <c r="R5" s="69" t="s">
        <v>3</v>
      </c>
    </row>
    <row r="6" spans="1:18" ht="17" thickTop="1" thickBot="1">
      <c r="B6" s="121" t="s">
        <v>384</v>
      </c>
      <c r="C6" s="121"/>
      <c r="D6" s="121"/>
      <c r="H6" s="92"/>
      <c r="I6" s="69" t="s">
        <v>0</v>
      </c>
      <c r="J6" s="69" t="s">
        <v>1</v>
      </c>
      <c r="K6" s="8"/>
      <c r="L6" s="8"/>
      <c r="N6" s="93" t="s">
        <v>411</v>
      </c>
      <c r="O6" s="25">
        <v>93</v>
      </c>
      <c r="P6" s="70">
        <f t="shared" ref="P6:P11" si="0">O6/O$12</f>
        <v>0.55029585798816572</v>
      </c>
      <c r="Q6" s="25">
        <v>43</v>
      </c>
      <c r="R6" s="70">
        <f t="shared" ref="R6:R11" si="1">Q6/Q$12</f>
        <v>0.48863636363636365</v>
      </c>
    </row>
    <row r="7" spans="1:18" ht="16" thickTop="1">
      <c r="B7" s="89" t="s">
        <v>385</v>
      </c>
      <c r="C7" s="89" t="s">
        <v>274</v>
      </c>
      <c r="D7" s="89" t="s">
        <v>275</v>
      </c>
      <c r="H7" t="s">
        <v>412</v>
      </c>
      <c r="I7" s="25">
        <v>15</v>
      </c>
      <c r="J7" s="70">
        <f t="shared" ref="J7:J26" si="2">I7/I$27</f>
        <v>0.16129032258064516</v>
      </c>
      <c r="K7" s="8"/>
      <c r="N7" s="93" t="s">
        <v>413</v>
      </c>
      <c r="O7" s="25">
        <v>39</v>
      </c>
      <c r="P7" s="70">
        <f t="shared" si="0"/>
        <v>0.23076923076923078</v>
      </c>
      <c r="Q7" s="25">
        <v>25</v>
      </c>
      <c r="R7" s="70">
        <f t="shared" si="1"/>
        <v>0.28409090909090912</v>
      </c>
    </row>
    <row r="8" spans="1:18">
      <c r="B8" s="68"/>
      <c r="C8" s="69" t="s">
        <v>0</v>
      </c>
      <c r="D8" s="69" t="s">
        <v>1</v>
      </c>
      <c r="H8" t="s">
        <v>414</v>
      </c>
      <c r="I8" s="25">
        <v>12</v>
      </c>
      <c r="J8" s="70">
        <f t="shared" si="2"/>
        <v>0.12903225806451613</v>
      </c>
      <c r="K8" s="25"/>
      <c r="N8" s="93" t="s">
        <v>415</v>
      </c>
      <c r="O8" s="25">
        <v>7</v>
      </c>
      <c r="P8" s="70">
        <f t="shared" si="0"/>
        <v>4.142011834319527E-2</v>
      </c>
      <c r="Q8" s="25">
        <v>5</v>
      </c>
      <c r="R8" s="70">
        <f t="shared" si="1"/>
        <v>5.6818181818181816E-2</v>
      </c>
    </row>
    <row r="9" spans="1:18">
      <c r="B9" t="s">
        <v>386</v>
      </c>
      <c r="C9" s="25">
        <v>38</v>
      </c>
      <c r="D9" s="70">
        <f t="shared" ref="D9:D27" si="3">C9/C$28</f>
        <v>0.40860215053763443</v>
      </c>
      <c r="H9" t="s">
        <v>410</v>
      </c>
      <c r="I9" s="25">
        <v>11</v>
      </c>
      <c r="J9" s="70">
        <f t="shared" si="2"/>
        <v>0.11827956989247312</v>
      </c>
      <c r="K9" s="25"/>
      <c r="N9" s="93" t="s">
        <v>417</v>
      </c>
      <c r="O9" s="25">
        <v>6</v>
      </c>
      <c r="P9" s="70">
        <f t="shared" si="0"/>
        <v>3.5502958579881658E-2</v>
      </c>
      <c r="Q9" s="25">
        <v>4</v>
      </c>
      <c r="R9" s="70">
        <f t="shared" si="1"/>
        <v>4.5454545454545456E-2</v>
      </c>
    </row>
    <row r="10" spans="1:18">
      <c r="B10" t="s">
        <v>387</v>
      </c>
      <c r="C10" s="25">
        <v>8</v>
      </c>
      <c r="D10" s="70">
        <f t="shared" si="3"/>
        <v>8.6021505376344093E-2</v>
      </c>
      <c r="H10" t="s">
        <v>416</v>
      </c>
      <c r="I10" s="25">
        <v>7</v>
      </c>
      <c r="J10" s="70">
        <f t="shared" si="2"/>
        <v>7.5268817204301078E-2</v>
      </c>
      <c r="K10" s="25"/>
      <c r="N10" s="93" t="s">
        <v>419</v>
      </c>
      <c r="O10" s="25">
        <v>3</v>
      </c>
      <c r="P10" s="70">
        <f t="shared" si="0"/>
        <v>1.7751479289940829E-2</v>
      </c>
      <c r="Q10" s="25">
        <v>1</v>
      </c>
      <c r="R10" s="70">
        <f t="shared" si="1"/>
        <v>1.1363636363636364E-2</v>
      </c>
    </row>
    <row r="11" spans="1:18">
      <c r="B11" t="s">
        <v>388</v>
      </c>
      <c r="C11" s="25">
        <v>7</v>
      </c>
      <c r="D11" s="70">
        <f t="shared" si="3"/>
        <v>7.5268817204301078E-2</v>
      </c>
      <c r="H11" t="s">
        <v>418</v>
      </c>
      <c r="I11" s="25">
        <v>6</v>
      </c>
      <c r="J11" s="70">
        <f t="shared" si="2"/>
        <v>6.4516129032258063E-2</v>
      </c>
      <c r="K11" s="25"/>
      <c r="N11" s="93" t="s">
        <v>404</v>
      </c>
      <c r="O11" s="25">
        <v>21</v>
      </c>
      <c r="P11" s="70">
        <f t="shared" si="0"/>
        <v>0.1242603550295858</v>
      </c>
      <c r="Q11" s="25">
        <v>10</v>
      </c>
      <c r="R11" s="70">
        <f t="shared" si="1"/>
        <v>0.11363636363636363</v>
      </c>
    </row>
    <row r="12" spans="1:18">
      <c r="B12" t="s">
        <v>389</v>
      </c>
      <c r="C12" s="25">
        <v>7</v>
      </c>
      <c r="D12" s="70">
        <f t="shared" si="3"/>
        <v>7.5268817204301078E-2</v>
      </c>
      <c r="H12" t="s">
        <v>420</v>
      </c>
      <c r="I12" s="25">
        <v>5</v>
      </c>
      <c r="J12" s="70">
        <f t="shared" si="2"/>
        <v>5.3763440860215055E-2</v>
      </c>
      <c r="K12" s="25"/>
      <c r="N12" s="71" t="s">
        <v>287</v>
      </c>
      <c r="O12" s="120">
        <f>SUM(O6:O11)</f>
        <v>169</v>
      </c>
      <c r="P12" s="120"/>
      <c r="Q12" s="120">
        <f>SUM(Q6:Q11)</f>
        <v>88</v>
      </c>
      <c r="R12" s="120"/>
    </row>
    <row r="13" spans="1:18">
      <c r="B13" t="s">
        <v>390</v>
      </c>
      <c r="C13" s="25">
        <v>4</v>
      </c>
      <c r="D13" s="70">
        <f t="shared" si="3"/>
        <v>4.3010752688172046E-2</v>
      </c>
      <c r="H13" t="s">
        <v>423</v>
      </c>
      <c r="I13" s="25">
        <v>4</v>
      </c>
      <c r="J13" s="70">
        <f t="shared" si="2"/>
        <v>4.3010752688172046E-2</v>
      </c>
      <c r="K13" s="25"/>
      <c r="N13" s="118" t="s">
        <v>288</v>
      </c>
      <c r="O13" s="118"/>
      <c r="P13" s="118"/>
      <c r="Q13" s="118"/>
      <c r="R13" s="118"/>
    </row>
    <row r="14" spans="1:18" ht="16" thickBot="1">
      <c r="B14" t="s">
        <v>391</v>
      </c>
      <c r="C14" s="25">
        <v>3</v>
      </c>
      <c r="D14" s="70">
        <f t="shared" si="3"/>
        <v>3.2258064516129031E-2</v>
      </c>
      <c r="H14" t="s">
        <v>421</v>
      </c>
      <c r="I14" s="25">
        <v>3</v>
      </c>
      <c r="J14" s="70">
        <f t="shared" si="2"/>
        <v>3.2258064516129031E-2</v>
      </c>
      <c r="K14" s="25"/>
      <c r="N14" s="119"/>
      <c r="O14" s="119"/>
      <c r="P14" s="119"/>
      <c r="Q14" s="119"/>
      <c r="R14" s="119"/>
    </row>
    <row r="15" spans="1:18" ht="16" thickTop="1">
      <c r="B15" t="s">
        <v>392</v>
      </c>
      <c r="C15" s="25">
        <v>3</v>
      </c>
      <c r="D15" s="70">
        <f t="shared" si="3"/>
        <v>3.2258064516129031E-2</v>
      </c>
      <c r="H15" t="s">
        <v>424</v>
      </c>
      <c r="I15" s="25">
        <v>3</v>
      </c>
      <c r="J15" s="70">
        <f t="shared" si="2"/>
        <v>3.2258064516129031E-2</v>
      </c>
      <c r="K15" s="25"/>
    </row>
    <row r="16" spans="1:18">
      <c r="B16" t="s">
        <v>393</v>
      </c>
      <c r="C16" s="25">
        <v>2</v>
      </c>
      <c r="D16" s="70">
        <f t="shared" si="3"/>
        <v>2.1505376344086023E-2</v>
      </c>
      <c r="H16" t="s">
        <v>425</v>
      </c>
      <c r="I16" s="25">
        <v>2</v>
      </c>
      <c r="J16" s="70">
        <f t="shared" si="2"/>
        <v>2.1505376344086023E-2</v>
      </c>
      <c r="K16" s="25"/>
    </row>
    <row r="17" spans="1:12">
      <c r="B17" t="s">
        <v>394</v>
      </c>
      <c r="C17" s="25">
        <v>2</v>
      </c>
      <c r="D17" s="70">
        <f t="shared" si="3"/>
        <v>2.1505376344086023E-2</v>
      </c>
      <c r="H17" t="s">
        <v>429</v>
      </c>
      <c r="I17" s="25">
        <v>2</v>
      </c>
      <c r="J17" s="70">
        <f t="shared" si="2"/>
        <v>2.1505376344086023E-2</v>
      </c>
      <c r="K17" s="25"/>
    </row>
    <row r="18" spans="1:12">
      <c r="B18" t="s">
        <v>395</v>
      </c>
      <c r="C18" s="25">
        <v>2</v>
      </c>
      <c r="D18" s="70">
        <f t="shared" si="3"/>
        <v>2.1505376344086023E-2</v>
      </c>
      <c r="H18" t="s">
        <v>430</v>
      </c>
      <c r="I18" s="25">
        <v>2</v>
      </c>
      <c r="J18" s="70">
        <f t="shared" si="2"/>
        <v>2.1505376344086023E-2</v>
      </c>
      <c r="K18" s="25"/>
    </row>
    <row r="19" spans="1:12">
      <c r="B19" t="s">
        <v>396</v>
      </c>
      <c r="C19" s="25">
        <v>1</v>
      </c>
      <c r="D19" s="70">
        <f t="shared" si="3"/>
        <v>1.0752688172043012E-2</v>
      </c>
      <c r="H19" t="s">
        <v>431</v>
      </c>
      <c r="I19" s="25">
        <v>2</v>
      </c>
      <c r="J19" s="70">
        <f t="shared" si="2"/>
        <v>2.1505376344086023E-2</v>
      </c>
      <c r="K19" s="25"/>
    </row>
    <row r="20" spans="1:12">
      <c r="B20" t="s">
        <v>397</v>
      </c>
      <c r="C20" s="25">
        <v>1</v>
      </c>
      <c r="D20" s="70">
        <f t="shared" si="3"/>
        <v>1.0752688172043012E-2</v>
      </c>
      <c r="H20" t="s">
        <v>432</v>
      </c>
      <c r="I20" s="25">
        <v>2</v>
      </c>
      <c r="J20" s="70">
        <f t="shared" si="2"/>
        <v>2.1505376344086023E-2</v>
      </c>
      <c r="K20" s="25"/>
    </row>
    <row r="21" spans="1:12" ht="15" customHeight="1">
      <c r="B21" t="s">
        <v>398</v>
      </c>
      <c r="C21" s="25">
        <v>1</v>
      </c>
      <c r="D21" s="70">
        <f t="shared" si="3"/>
        <v>1.0752688172043012E-2</v>
      </c>
      <c r="H21" t="s">
        <v>426</v>
      </c>
      <c r="I21" s="25">
        <v>1</v>
      </c>
      <c r="J21" s="70">
        <f t="shared" si="2"/>
        <v>1.0752688172043012E-2</v>
      </c>
      <c r="K21" s="25"/>
    </row>
    <row r="22" spans="1:12">
      <c r="B22" t="s">
        <v>399</v>
      </c>
      <c r="C22" s="25">
        <v>1</v>
      </c>
      <c r="D22" s="70">
        <f t="shared" si="3"/>
        <v>1.0752688172043012E-2</v>
      </c>
      <c r="H22" t="s">
        <v>428</v>
      </c>
      <c r="I22" s="25">
        <v>1</v>
      </c>
      <c r="J22" s="70">
        <f t="shared" si="2"/>
        <v>1.0752688172043012E-2</v>
      </c>
      <c r="K22" s="25"/>
    </row>
    <row r="23" spans="1:12">
      <c r="B23" t="s">
        <v>400</v>
      </c>
      <c r="C23" s="25">
        <v>1</v>
      </c>
      <c r="D23" s="70">
        <f t="shared" si="3"/>
        <v>1.0752688172043012E-2</v>
      </c>
      <c r="H23" t="s">
        <v>433</v>
      </c>
      <c r="I23" s="25">
        <v>1</v>
      </c>
      <c r="J23" s="70">
        <f t="shared" si="2"/>
        <v>1.0752688172043012E-2</v>
      </c>
      <c r="K23" s="25"/>
    </row>
    <row r="24" spans="1:12">
      <c r="B24" t="s">
        <v>401</v>
      </c>
      <c r="C24" s="25">
        <v>1</v>
      </c>
      <c r="D24" s="70">
        <f t="shared" si="3"/>
        <v>1.0752688172043012E-2</v>
      </c>
      <c r="H24" t="s">
        <v>434</v>
      </c>
      <c r="I24" s="25">
        <v>1</v>
      </c>
      <c r="J24" s="70">
        <f t="shared" si="2"/>
        <v>1.0752688172043012E-2</v>
      </c>
      <c r="K24" s="25"/>
    </row>
    <row r="25" spans="1:12">
      <c r="B25" t="s">
        <v>402</v>
      </c>
      <c r="C25" s="25">
        <v>1</v>
      </c>
      <c r="D25" s="70">
        <f t="shared" si="3"/>
        <v>1.0752688172043012E-2</v>
      </c>
      <c r="H25" t="s">
        <v>422</v>
      </c>
      <c r="I25" s="25">
        <v>1</v>
      </c>
      <c r="J25" s="70">
        <f t="shared" si="2"/>
        <v>1.0752688172043012E-2</v>
      </c>
      <c r="K25" s="94"/>
    </row>
    <row r="26" spans="1:12">
      <c r="B26" t="s">
        <v>403</v>
      </c>
      <c r="C26" s="25">
        <v>1</v>
      </c>
      <c r="D26" s="70">
        <f t="shared" si="3"/>
        <v>1.0752688172043012E-2</v>
      </c>
      <c r="H26" t="s">
        <v>404</v>
      </c>
      <c r="I26" s="25">
        <v>12</v>
      </c>
      <c r="J26" s="70">
        <f t="shared" si="2"/>
        <v>0.12903225806451613</v>
      </c>
      <c r="K26" s="25"/>
    </row>
    <row r="27" spans="1:12">
      <c r="B27" s="90" t="s">
        <v>404</v>
      </c>
      <c r="C27" s="91">
        <v>9</v>
      </c>
      <c r="D27" s="70">
        <f t="shared" si="3"/>
        <v>9.6774193548387094E-2</v>
      </c>
      <c r="H27" s="71" t="s">
        <v>287</v>
      </c>
      <c r="I27" s="120">
        <f>SUM(I7:I26)</f>
        <v>93</v>
      </c>
      <c r="J27" s="120"/>
      <c r="K27" s="25"/>
    </row>
    <row r="28" spans="1:12">
      <c r="B28" s="71" t="s">
        <v>287</v>
      </c>
      <c r="C28" s="120">
        <f>SUM(C9:C27)</f>
        <v>93</v>
      </c>
      <c r="D28" s="120"/>
      <c r="H28" s="118" t="s">
        <v>288</v>
      </c>
      <c r="I28" s="118"/>
      <c r="J28" s="118"/>
      <c r="K28" s="25"/>
    </row>
    <row r="29" spans="1:12" ht="16" thickBot="1">
      <c r="B29" s="118" t="s">
        <v>288</v>
      </c>
      <c r="C29" s="118"/>
      <c r="D29" s="118"/>
      <c r="H29" s="119"/>
      <c r="I29" s="119"/>
      <c r="J29" s="119"/>
      <c r="K29" s="25"/>
    </row>
    <row r="30" spans="1:12" ht="17" thickTop="1" thickBot="1">
      <c r="A30">
        <v>1</v>
      </c>
      <c r="B30" s="119"/>
      <c r="C30" s="119"/>
      <c r="D30" s="119"/>
      <c r="K30" s="25"/>
      <c r="L30" s="70"/>
    </row>
    <row r="31" spans="1:12" ht="16" thickTop="1">
      <c r="A31">
        <v>2</v>
      </c>
      <c r="K31" s="25"/>
      <c r="L31" s="70"/>
    </row>
    <row r="32" spans="1:12">
      <c r="A32">
        <v>3</v>
      </c>
      <c r="K32" s="25"/>
      <c r="L32" s="70"/>
    </row>
    <row r="33" spans="1:14">
      <c r="A33">
        <v>4</v>
      </c>
      <c r="B33" t="s">
        <v>435</v>
      </c>
      <c r="C33">
        <v>38</v>
      </c>
      <c r="K33" s="25"/>
      <c r="L33" s="70"/>
    </row>
    <row r="34" spans="1:14" ht="15" customHeight="1">
      <c r="A34">
        <v>5</v>
      </c>
      <c r="B34" t="s">
        <v>436</v>
      </c>
      <c r="C34">
        <v>9</v>
      </c>
    </row>
    <row r="35" spans="1:14">
      <c r="A35">
        <v>6</v>
      </c>
      <c r="B35" t="s">
        <v>437</v>
      </c>
      <c r="C35">
        <v>8</v>
      </c>
    </row>
    <row r="36" spans="1:14">
      <c r="A36">
        <v>7</v>
      </c>
      <c r="B36" t="s">
        <v>438</v>
      </c>
      <c r="C36">
        <v>7</v>
      </c>
    </row>
    <row r="37" spans="1:14">
      <c r="A37">
        <v>8</v>
      </c>
      <c r="B37" t="s">
        <v>439</v>
      </c>
      <c r="C37">
        <v>7</v>
      </c>
    </row>
    <row r="38" spans="1:14">
      <c r="A38">
        <v>9</v>
      </c>
      <c r="B38" t="s">
        <v>440</v>
      </c>
      <c r="C38">
        <v>4</v>
      </c>
    </row>
    <row r="39" spans="1:14">
      <c r="A39">
        <v>10</v>
      </c>
      <c r="B39" t="s">
        <v>441</v>
      </c>
      <c r="C39">
        <v>3</v>
      </c>
    </row>
    <row r="40" spans="1:14">
      <c r="A40">
        <v>11</v>
      </c>
      <c r="B40" t="s">
        <v>442</v>
      </c>
      <c r="C40">
        <v>3</v>
      </c>
    </row>
    <row r="41" spans="1:14">
      <c r="A41">
        <v>12</v>
      </c>
      <c r="B41" t="s">
        <v>443</v>
      </c>
      <c r="C41">
        <v>2</v>
      </c>
    </row>
    <row r="42" spans="1:14">
      <c r="A42">
        <v>13</v>
      </c>
      <c r="B42" t="s">
        <v>444</v>
      </c>
      <c r="C42">
        <v>2</v>
      </c>
    </row>
    <row r="43" spans="1:14">
      <c r="A43">
        <v>14</v>
      </c>
      <c r="B43" t="s">
        <v>445</v>
      </c>
      <c r="C43">
        <v>2</v>
      </c>
      <c r="M43">
        <v>15</v>
      </c>
      <c r="N43">
        <f t="shared" ref="N43:N63" si="4">I7-M43</f>
        <v>0</v>
      </c>
    </row>
    <row r="44" spans="1:14">
      <c r="A44">
        <v>15</v>
      </c>
      <c r="B44" t="s">
        <v>446</v>
      </c>
      <c r="C44">
        <v>1</v>
      </c>
      <c r="E44" t="s">
        <v>447</v>
      </c>
      <c r="F44" t="s">
        <v>448</v>
      </c>
      <c r="M44">
        <v>12</v>
      </c>
      <c r="N44">
        <f t="shared" si="4"/>
        <v>0</v>
      </c>
    </row>
    <row r="45" spans="1:14">
      <c r="A45">
        <v>16</v>
      </c>
      <c r="B45" t="s">
        <v>449</v>
      </c>
      <c r="C45">
        <v>1</v>
      </c>
      <c r="E45" t="s">
        <v>450</v>
      </c>
      <c r="F45" t="s">
        <v>450</v>
      </c>
      <c r="M45">
        <v>11</v>
      </c>
      <c r="N45">
        <f t="shared" si="4"/>
        <v>0</v>
      </c>
    </row>
    <row r="46" spans="1:14">
      <c r="A46">
        <v>17</v>
      </c>
      <c r="B46" t="s">
        <v>451</v>
      </c>
      <c r="C46">
        <v>1</v>
      </c>
      <c r="E46">
        <v>40.86</v>
      </c>
      <c r="F46">
        <v>40.86</v>
      </c>
      <c r="M46">
        <v>7</v>
      </c>
      <c r="N46">
        <f t="shared" si="4"/>
        <v>0</v>
      </c>
    </row>
    <row r="47" spans="1:14">
      <c r="A47">
        <v>18</v>
      </c>
      <c r="B47" t="s">
        <v>452</v>
      </c>
      <c r="C47">
        <v>1</v>
      </c>
      <c r="E47">
        <v>9.68</v>
      </c>
      <c r="F47">
        <v>50.54</v>
      </c>
      <c r="M47">
        <v>6</v>
      </c>
      <c r="N47">
        <f t="shared" si="4"/>
        <v>0</v>
      </c>
    </row>
    <row r="48" spans="1:14">
      <c r="A48">
        <v>19</v>
      </c>
      <c r="B48" t="s">
        <v>453</v>
      </c>
      <c r="C48">
        <v>1</v>
      </c>
      <c r="E48">
        <v>8.6</v>
      </c>
      <c r="F48">
        <v>59.14</v>
      </c>
      <c r="M48">
        <v>5</v>
      </c>
      <c r="N48">
        <f t="shared" si="4"/>
        <v>0</v>
      </c>
    </row>
    <row r="49" spans="1:14">
      <c r="B49" t="s">
        <v>454</v>
      </c>
      <c r="C49">
        <v>1</v>
      </c>
      <c r="D49" t="s">
        <v>455</v>
      </c>
      <c r="E49">
        <v>7.53</v>
      </c>
      <c r="F49">
        <v>66.67</v>
      </c>
      <c r="M49">
        <v>4</v>
      </c>
      <c r="N49">
        <f t="shared" si="4"/>
        <v>0</v>
      </c>
    </row>
    <row r="50" spans="1:14">
      <c r="B50" t="s">
        <v>456</v>
      </c>
      <c r="C50">
        <v>1</v>
      </c>
      <c r="D50" t="s">
        <v>457</v>
      </c>
      <c r="E50">
        <v>7.53</v>
      </c>
      <c r="F50">
        <v>74.19</v>
      </c>
      <c r="M50">
        <v>3</v>
      </c>
      <c r="N50">
        <f t="shared" si="4"/>
        <v>0</v>
      </c>
    </row>
    <row r="51" spans="1:14">
      <c r="B51" t="s">
        <v>458</v>
      </c>
      <c r="C51">
        <v>1</v>
      </c>
      <c r="E51">
        <v>4.3</v>
      </c>
      <c r="F51">
        <v>78.489999999999995</v>
      </c>
      <c r="M51">
        <v>3</v>
      </c>
      <c r="N51">
        <f t="shared" si="4"/>
        <v>0</v>
      </c>
    </row>
    <row r="52" spans="1:14">
      <c r="E52">
        <v>3.23</v>
      </c>
      <c r="F52">
        <v>81.72</v>
      </c>
      <c r="M52">
        <v>2</v>
      </c>
      <c r="N52">
        <f t="shared" si="4"/>
        <v>0</v>
      </c>
    </row>
    <row r="53" spans="1:14">
      <c r="E53">
        <v>3.23</v>
      </c>
      <c r="F53">
        <v>84.95</v>
      </c>
      <c r="M53">
        <v>2</v>
      </c>
      <c r="N53">
        <f t="shared" si="4"/>
        <v>0</v>
      </c>
    </row>
    <row r="54" spans="1:14">
      <c r="A54">
        <v>1</v>
      </c>
      <c r="E54">
        <v>2.15</v>
      </c>
      <c r="F54">
        <v>87.1</v>
      </c>
      <c r="M54">
        <v>2</v>
      </c>
      <c r="N54">
        <f t="shared" si="4"/>
        <v>0</v>
      </c>
    </row>
    <row r="55" spans="1:14">
      <c r="A55">
        <v>2</v>
      </c>
      <c r="E55">
        <v>2.15</v>
      </c>
      <c r="F55">
        <v>89.25</v>
      </c>
      <c r="M55">
        <v>2</v>
      </c>
      <c r="N55">
        <f t="shared" si="4"/>
        <v>0</v>
      </c>
    </row>
    <row r="56" spans="1:14">
      <c r="A56">
        <v>3</v>
      </c>
      <c r="E56">
        <v>2.15</v>
      </c>
      <c r="F56">
        <v>91.4</v>
      </c>
      <c r="M56">
        <v>2</v>
      </c>
      <c r="N56">
        <f t="shared" si="4"/>
        <v>0</v>
      </c>
    </row>
    <row r="57" spans="1:14">
      <c r="A57">
        <v>4</v>
      </c>
      <c r="E57">
        <v>1.08</v>
      </c>
      <c r="F57">
        <v>92.47</v>
      </c>
      <c r="M57">
        <v>1</v>
      </c>
      <c r="N57">
        <f t="shared" si="4"/>
        <v>0</v>
      </c>
    </row>
    <row r="58" spans="1:14">
      <c r="A58">
        <v>5</v>
      </c>
      <c r="E58">
        <v>1.08</v>
      </c>
      <c r="F58">
        <v>93.55</v>
      </c>
      <c r="M58">
        <v>1</v>
      </c>
      <c r="N58">
        <f t="shared" si="4"/>
        <v>0</v>
      </c>
    </row>
    <row r="59" spans="1:14">
      <c r="A59">
        <v>6</v>
      </c>
      <c r="E59">
        <v>1.08</v>
      </c>
      <c r="F59">
        <v>94.62</v>
      </c>
      <c r="M59">
        <v>1</v>
      </c>
      <c r="N59">
        <f t="shared" si="4"/>
        <v>0</v>
      </c>
    </row>
    <row r="60" spans="1:14">
      <c r="A60">
        <v>7</v>
      </c>
      <c r="E60">
        <v>1.08</v>
      </c>
      <c r="F60">
        <v>95.7</v>
      </c>
      <c r="M60">
        <v>1</v>
      </c>
      <c r="N60">
        <f t="shared" si="4"/>
        <v>0</v>
      </c>
    </row>
    <row r="61" spans="1:14">
      <c r="A61">
        <v>8</v>
      </c>
      <c r="E61">
        <v>1.08</v>
      </c>
      <c r="F61">
        <v>96.77</v>
      </c>
      <c r="M61">
        <v>1</v>
      </c>
      <c r="N61">
        <f t="shared" si="4"/>
        <v>0</v>
      </c>
    </row>
    <row r="62" spans="1:14">
      <c r="A62">
        <v>9</v>
      </c>
      <c r="E62">
        <v>1.08</v>
      </c>
      <c r="F62">
        <v>97.85</v>
      </c>
      <c r="M62">
        <v>12</v>
      </c>
      <c r="N62">
        <f t="shared" si="4"/>
        <v>0</v>
      </c>
    </row>
    <row r="63" spans="1:14">
      <c r="A63">
        <v>10</v>
      </c>
      <c r="E63">
        <v>1.08</v>
      </c>
      <c r="F63">
        <v>98.92</v>
      </c>
      <c r="M63">
        <v>10</v>
      </c>
      <c r="N63">
        <f t="shared" si="4"/>
        <v>83</v>
      </c>
    </row>
    <row r="64" spans="1:14">
      <c r="A64">
        <v>11</v>
      </c>
      <c r="E64">
        <v>1.08</v>
      </c>
      <c r="F64">
        <v>100</v>
      </c>
    </row>
    <row r="65" spans="1:13">
      <c r="A65">
        <v>12</v>
      </c>
      <c r="E65" t="s">
        <v>450</v>
      </c>
      <c r="F65" t="s">
        <v>450</v>
      </c>
      <c r="M65">
        <v>2</v>
      </c>
    </row>
    <row r="66" spans="1:13">
      <c r="A66">
        <v>13</v>
      </c>
      <c r="E66">
        <v>100</v>
      </c>
    </row>
    <row r="67" spans="1:13">
      <c r="A67">
        <v>14</v>
      </c>
    </row>
    <row r="68" spans="1:13">
      <c r="A68">
        <v>15</v>
      </c>
    </row>
    <row r="69" spans="1:13">
      <c r="A69">
        <v>16</v>
      </c>
    </row>
    <row r="70" spans="1:13">
      <c r="A70">
        <v>17</v>
      </c>
      <c r="B70" t="s">
        <v>459</v>
      </c>
      <c r="C70" t="s">
        <v>460</v>
      </c>
      <c r="D70" t="s">
        <v>457</v>
      </c>
    </row>
    <row r="71" spans="1:13">
      <c r="A71">
        <v>18</v>
      </c>
      <c r="B71" t="s">
        <v>287</v>
      </c>
      <c r="C71" t="s">
        <v>461</v>
      </c>
      <c r="D71">
        <v>93</v>
      </c>
    </row>
    <row r="72" spans="1:13">
      <c r="A72">
        <v>19</v>
      </c>
    </row>
  </sheetData>
  <mergeCells count="15">
    <mergeCell ref="A1:A2"/>
    <mergeCell ref="G1:G2"/>
    <mergeCell ref="M1:M2"/>
    <mergeCell ref="O12:P12"/>
    <mergeCell ref="Q12:R12"/>
    <mergeCell ref="N13:R14"/>
    <mergeCell ref="N2:R2"/>
    <mergeCell ref="O3:P3"/>
    <mergeCell ref="Q3:R3"/>
    <mergeCell ref="B29:D30"/>
    <mergeCell ref="I27:J27"/>
    <mergeCell ref="H28:J29"/>
    <mergeCell ref="B6:D6"/>
    <mergeCell ref="H4:J4"/>
    <mergeCell ref="C28:D2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K14" sqref="B7:L14"/>
    </sheetView>
  </sheetViews>
  <sheetFormatPr baseColWidth="10" defaultRowHeight="15" x14ac:dyDescent="0"/>
  <cols>
    <col min="2" max="2" width="21.6640625" customWidth="1"/>
    <col min="3" max="3" width="4" customWidth="1"/>
    <col min="4" max="4" width="7.1640625" customWidth="1"/>
    <col min="5" max="5" width="4" customWidth="1"/>
    <col min="6" max="6" width="7.1640625" customWidth="1"/>
    <col min="7" max="7" width="4" customWidth="1"/>
    <col min="8" max="8" width="7.1640625" customWidth="1"/>
    <col min="9" max="9" width="4" customWidth="1"/>
    <col min="10" max="10" width="8.5" customWidth="1"/>
    <col min="11" max="11" width="4" customWidth="1"/>
    <col min="12" max="12" width="7.1640625" customWidth="1"/>
  </cols>
  <sheetData>
    <row r="1" spans="1:12">
      <c r="B1" t="s">
        <v>464</v>
      </c>
    </row>
    <row r="3" spans="1:12">
      <c r="A3" s="126" t="s">
        <v>473</v>
      </c>
    </row>
    <row r="4" spans="1:12">
      <c r="A4" s="127"/>
    </row>
    <row r="6" spans="1:12" ht="16" thickBot="1">
      <c r="B6" s="121" t="s">
        <v>486</v>
      </c>
      <c r="C6" s="121"/>
      <c r="D6" s="121"/>
      <c r="E6" s="121"/>
      <c r="F6" s="121"/>
      <c r="G6" s="121"/>
      <c r="H6" s="121"/>
      <c r="I6" s="121"/>
      <c r="J6" s="121"/>
      <c r="K6" s="121"/>
      <c r="L6" s="121"/>
    </row>
    <row r="7" spans="1:12" ht="32" customHeight="1" thickTop="1">
      <c r="B7" s="176" t="s">
        <v>273</v>
      </c>
      <c r="C7" s="177" t="s">
        <v>470</v>
      </c>
      <c r="D7" s="177"/>
      <c r="E7" s="178" t="s">
        <v>411</v>
      </c>
      <c r="F7" s="178"/>
      <c r="G7" s="179" t="s">
        <v>413</v>
      </c>
      <c r="H7" s="179"/>
      <c r="I7" s="179" t="s">
        <v>471</v>
      </c>
      <c r="J7" s="179"/>
      <c r="K7" s="179" t="s">
        <v>472</v>
      </c>
      <c r="L7" s="179"/>
    </row>
    <row r="8" spans="1:12">
      <c r="B8" s="180"/>
      <c r="C8" s="181" t="s">
        <v>274</v>
      </c>
      <c r="D8" s="181" t="s">
        <v>275</v>
      </c>
      <c r="E8" s="181" t="s">
        <v>274</v>
      </c>
      <c r="F8" s="181" t="s">
        <v>275</v>
      </c>
      <c r="G8" s="181" t="s">
        <v>274</v>
      </c>
      <c r="H8" s="181" t="s">
        <v>275</v>
      </c>
      <c r="I8" s="181" t="s">
        <v>274</v>
      </c>
      <c r="J8" s="181" t="s">
        <v>275</v>
      </c>
      <c r="K8" s="181" t="s">
        <v>274</v>
      </c>
      <c r="L8" s="181" t="s">
        <v>275</v>
      </c>
    </row>
    <row r="9" spans="1:12">
      <c r="B9" s="182"/>
      <c r="C9" s="183" t="s">
        <v>0</v>
      </c>
      <c r="D9" s="183" t="s">
        <v>1</v>
      </c>
      <c r="E9" s="183" t="s">
        <v>2</v>
      </c>
      <c r="F9" s="183" t="s">
        <v>3</v>
      </c>
      <c r="G9" s="183" t="s">
        <v>4</v>
      </c>
      <c r="H9" s="183" t="s">
        <v>5</v>
      </c>
      <c r="I9" s="183" t="s">
        <v>6</v>
      </c>
      <c r="J9" s="183" t="s">
        <v>7</v>
      </c>
      <c r="K9" s="183" t="s">
        <v>145</v>
      </c>
      <c r="L9" s="183" t="s">
        <v>209</v>
      </c>
    </row>
    <row r="10" spans="1:12">
      <c r="B10" s="180" t="s">
        <v>466</v>
      </c>
      <c r="C10" s="184">
        <f>E10+G10+I10+K10</f>
        <v>29</v>
      </c>
      <c r="D10" s="185">
        <f>C10/C$14</f>
        <v>0.31182795698924731</v>
      </c>
      <c r="E10" s="184">
        <v>20</v>
      </c>
      <c r="F10" s="185">
        <f>E10/E$14</f>
        <v>0.44444444444444442</v>
      </c>
      <c r="G10" s="184">
        <v>5</v>
      </c>
      <c r="H10" s="185">
        <f>G10/G$14</f>
        <v>0.2</v>
      </c>
      <c r="I10" s="184">
        <v>4</v>
      </c>
      <c r="J10" s="185">
        <f>I10/I$14</f>
        <v>0.4</v>
      </c>
      <c r="K10" s="184">
        <v>0</v>
      </c>
      <c r="L10" s="185">
        <f>K10/K$14</f>
        <v>0</v>
      </c>
    </row>
    <row r="11" spans="1:12">
      <c r="B11" s="180" t="s">
        <v>467</v>
      </c>
      <c r="C11" s="184">
        <f>E11+G11+I11+K11</f>
        <v>6</v>
      </c>
      <c r="D11" s="185">
        <f>C11/C$14</f>
        <v>6.4516129032258063E-2</v>
      </c>
      <c r="E11" s="184">
        <v>3</v>
      </c>
      <c r="F11" s="185">
        <f>E11/E$14</f>
        <v>6.6666666666666666E-2</v>
      </c>
      <c r="G11" s="184">
        <v>1</v>
      </c>
      <c r="H11" s="185">
        <f>G11/G$14</f>
        <v>0.04</v>
      </c>
      <c r="I11" s="184">
        <v>2</v>
      </c>
      <c r="J11" s="185">
        <f>I11/I$14</f>
        <v>0.2</v>
      </c>
      <c r="K11" s="184">
        <v>0</v>
      </c>
      <c r="L11" s="185">
        <f>K11/K$14</f>
        <v>0</v>
      </c>
    </row>
    <row r="12" spans="1:12">
      <c r="B12" s="180" t="s">
        <v>468</v>
      </c>
      <c r="C12" s="184">
        <f>E12+G12+I12+K12</f>
        <v>39</v>
      </c>
      <c r="D12" s="185">
        <f>C12/C$14</f>
        <v>0.41935483870967744</v>
      </c>
      <c r="E12" s="184">
        <v>18</v>
      </c>
      <c r="F12" s="185">
        <f>E12/E$14</f>
        <v>0.4</v>
      </c>
      <c r="G12" s="184">
        <v>13</v>
      </c>
      <c r="H12" s="185">
        <f>G12/G$14</f>
        <v>0.52</v>
      </c>
      <c r="I12" s="184">
        <v>4</v>
      </c>
      <c r="J12" s="185">
        <f>I12/I$14</f>
        <v>0.4</v>
      </c>
      <c r="K12" s="184">
        <v>4</v>
      </c>
      <c r="L12" s="185">
        <f>K12/K$14</f>
        <v>0.30769230769230771</v>
      </c>
    </row>
    <row r="13" spans="1:12">
      <c r="B13" s="180" t="s">
        <v>469</v>
      </c>
      <c r="C13" s="184">
        <f>E13+G13+I13+K13</f>
        <v>19</v>
      </c>
      <c r="D13" s="185">
        <f>C13/C$14</f>
        <v>0.20430107526881722</v>
      </c>
      <c r="E13" s="184">
        <v>4</v>
      </c>
      <c r="F13" s="185">
        <f>E13/E$14</f>
        <v>8.8888888888888892E-2</v>
      </c>
      <c r="G13" s="184">
        <v>6</v>
      </c>
      <c r="H13" s="185">
        <f>G13/G$14</f>
        <v>0.24</v>
      </c>
      <c r="I13" s="184">
        <v>0</v>
      </c>
      <c r="J13" s="185">
        <f>I13/I$14</f>
        <v>0</v>
      </c>
      <c r="K13" s="184">
        <v>9</v>
      </c>
      <c r="L13" s="185">
        <f>K13/K$14</f>
        <v>0.69230769230769229</v>
      </c>
    </row>
    <row r="14" spans="1:12" ht="16" thickBot="1">
      <c r="B14" s="186" t="s">
        <v>287</v>
      </c>
      <c r="C14" s="187">
        <f>SUM(C10:C13)</f>
        <v>93</v>
      </c>
      <c r="D14" s="187"/>
      <c r="E14" s="187">
        <f>SUM(E10:E13)</f>
        <v>45</v>
      </c>
      <c r="F14" s="187"/>
      <c r="G14" s="187">
        <f>SUM(G10:G13)</f>
        <v>25</v>
      </c>
      <c r="H14" s="187"/>
      <c r="I14" s="187">
        <f>SUM(I10:I13)</f>
        <v>10</v>
      </c>
      <c r="J14" s="187"/>
      <c r="K14" s="187">
        <f>SUM(K10:K13)</f>
        <v>13</v>
      </c>
      <c r="L14" s="187"/>
    </row>
    <row r="15" spans="1:12" ht="16" thickTop="1"/>
  </sheetData>
  <mergeCells count="12">
    <mergeCell ref="A3:A4"/>
    <mergeCell ref="B6:L6"/>
    <mergeCell ref="C7:D7"/>
    <mergeCell ref="E7:F7"/>
    <mergeCell ref="G7:H7"/>
    <mergeCell ref="I7:J7"/>
    <mergeCell ref="K7:L7"/>
    <mergeCell ref="C14:D14"/>
    <mergeCell ref="E14:F14"/>
    <mergeCell ref="G14:H14"/>
    <mergeCell ref="I14:J14"/>
    <mergeCell ref="K14:L1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1"/>
  <sheetViews>
    <sheetView workbookViewId="0">
      <selection activeCell="K22" sqref="B6:L22"/>
    </sheetView>
  </sheetViews>
  <sheetFormatPr baseColWidth="10" defaultRowHeight="15" x14ac:dyDescent="0"/>
  <cols>
    <col min="2" max="2" width="27.1640625" customWidth="1"/>
    <col min="3" max="3" width="3.33203125" customWidth="1"/>
    <col min="4" max="4" width="8.33203125" customWidth="1"/>
    <col min="5" max="5" width="3.33203125" customWidth="1"/>
    <col min="6" max="6" width="8.33203125" customWidth="1"/>
    <col min="7" max="7" width="3.33203125" customWidth="1"/>
    <col min="8" max="8" width="8.33203125" customWidth="1"/>
    <col min="9" max="9" width="3.33203125" customWidth="1"/>
    <col min="10" max="10" width="8.33203125" customWidth="1"/>
    <col min="11" max="11" width="3.33203125" customWidth="1"/>
    <col min="12" max="12" width="8.33203125" customWidth="1"/>
  </cols>
  <sheetData>
    <row r="2" spans="1:12" ht="16" customHeight="1">
      <c r="A2" s="126" t="s">
        <v>485</v>
      </c>
    </row>
    <row r="3" spans="1:12" ht="16" customHeight="1">
      <c r="A3" s="127"/>
    </row>
    <row r="5" spans="1:12" ht="16" thickBot="1">
      <c r="B5" s="121" t="s">
        <v>465</v>
      </c>
      <c r="C5" s="121"/>
      <c r="D5" s="121"/>
      <c r="E5" s="121"/>
      <c r="F5" s="121"/>
      <c r="G5" s="121"/>
      <c r="H5" s="121"/>
      <c r="I5" s="121"/>
      <c r="J5" s="121"/>
      <c r="K5" s="121"/>
      <c r="L5" s="121"/>
    </row>
    <row r="6" spans="1:12" ht="16" customHeight="1" thickTop="1">
      <c r="B6" s="188" t="s">
        <v>273</v>
      </c>
      <c r="C6" s="191" t="s">
        <v>470</v>
      </c>
      <c r="D6" s="191"/>
      <c r="E6" s="191" t="s">
        <v>411</v>
      </c>
      <c r="F6" s="191"/>
      <c r="G6" s="191" t="s">
        <v>413</v>
      </c>
      <c r="H6" s="191"/>
      <c r="I6" s="191" t="s">
        <v>471</v>
      </c>
      <c r="J6" s="191"/>
      <c r="K6" s="191" t="s">
        <v>472</v>
      </c>
      <c r="L6" s="191"/>
    </row>
    <row r="7" spans="1:12">
      <c r="B7" s="188"/>
      <c r="C7" s="178"/>
      <c r="D7" s="178"/>
      <c r="E7" s="178"/>
      <c r="F7" s="178"/>
      <c r="G7" s="179"/>
      <c r="H7" s="179"/>
      <c r="I7" s="179"/>
      <c r="J7" s="179"/>
      <c r="K7" s="179"/>
      <c r="L7" s="179"/>
    </row>
    <row r="8" spans="1:12">
      <c r="B8" s="180"/>
      <c r="C8" s="181" t="s">
        <v>274</v>
      </c>
      <c r="D8" s="181" t="s">
        <v>275</v>
      </c>
      <c r="E8" s="181" t="s">
        <v>274</v>
      </c>
      <c r="F8" s="181" t="s">
        <v>275</v>
      </c>
      <c r="G8" s="181" t="s">
        <v>274</v>
      </c>
      <c r="H8" s="181" t="s">
        <v>275</v>
      </c>
      <c r="I8" s="181" t="s">
        <v>274</v>
      </c>
      <c r="J8" s="181" t="s">
        <v>275</v>
      </c>
      <c r="K8" s="181" t="s">
        <v>274</v>
      </c>
      <c r="L8" s="181" t="s">
        <v>275</v>
      </c>
    </row>
    <row r="9" spans="1:12">
      <c r="B9" s="182"/>
      <c r="C9" s="183" t="s">
        <v>0</v>
      </c>
      <c r="D9" s="183" t="s">
        <v>1</v>
      </c>
      <c r="E9" s="183" t="s">
        <v>2</v>
      </c>
      <c r="F9" s="183" t="s">
        <v>3</v>
      </c>
      <c r="G9" s="183" t="s">
        <v>4</v>
      </c>
      <c r="H9" s="183" t="s">
        <v>5</v>
      </c>
      <c r="I9" s="183" t="s">
        <v>6</v>
      </c>
      <c r="J9" s="183" t="s">
        <v>7</v>
      </c>
      <c r="K9" s="183" t="s">
        <v>145</v>
      </c>
      <c r="L9" s="183" t="s">
        <v>209</v>
      </c>
    </row>
    <row r="10" spans="1:12">
      <c r="B10" s="180" t="s">
        <v>276</v>
      </c>
      <c r="C10" s="184">
        <v>14</v>
      </c>
      <c r="D10" s="185">
        <f>C10/C$22</f>
        <v>0.2413793103448276</v>
      </c>
      <c r="E10" s="184">
        <v>4</v>
      </c>
      <c r="F10" s="185">
        <f>E10/E$22</f>
        <v>0.18181818181818182</v>
      </c>
      <c r="G10" s="184">
        <v>8</v>
      </c>
      <c r="H10" s="185">
        <f>G10/G$22</f>
        <v>0.4</v>
      </c>
      <c r="I10" s="184">
        <v>1</v>
      </c>
      <c r="J10" s="185">
        <f>I10/I$22</f>
        <v>0.2</v>
      </c>
      <c r="K10" s="184">
        <v>1</v>
      </c>
      <c r="L10" s="185">
        <f>K10/K$22</f>
        <v>9.0909090909090912E-2</v>
      </c>
    </row>
    <row r="11" spans="1:12">
      <c r="B11" s="180" t="s">
        <v>277</v>
      </c>
      <c r="C11" s="184">
        <v>8</v>
      </c>
      <c r="D11" s="185">
        <f t="shared" ref="D11:F21" si="0">C11/C$22</f>
        <v>0.13793103448275862</v>
      </c>
      <c r="E11" s="184">
        <v>3</v>
      </c>
      <c r="F11" s="185">
        <f t="shared" si="0"/>
        <v>0.13636363636363635</v>
      </c>
      <c r="G11" s="184">
        <v>2</v>
      </c>
      <c r="H11" s="185">
        <f t="shared" ref="H11:H21" si="1">G11/G$22</f>
        <v>0.1</v>
      </c>
      <c r="I11" s="184">
        <v>2</v>
      </c>
      <c r="J11" s="185">
        <f t="shared" ref="J11:L21" si="2">I11/I$22</f>
        <v>0.4</v>
      </c>
      <c r="K11" s="184">
        <v>1</v>
      </c>
      <c r="L11" s="185">
        <f t="shared" si="2"/>
        <v>9.0909090909090912E-2</v>
      </c>
    </row>
    <row r="12" spans="1:12">
      <c r="B12" s="180" t="s">
        <v>474</v>
      </c>
      <c r="C12" s="184">
        <v>6</v>
      </c>
      <c r="D12" s="185">
        <f t="shared" si="0"/>
        <v>0.10344827586206896</v>
      </c>
      <c r="E12" s="184">
        <v>3</v>
      </c>
      <c r="F12" s="185">
        <f t="shared" si="0"/>
        <v>0.13636363636363635</v>
      </c>
      <c r="G12" s="184">
        <v>2</v>
      </c>
      <c r="H12" s="185">
        <f t="shared" si="1"/>
        <v>0.1</v>
      </c>
      <c r="I12" s="184">
        <v>1</v>
      </c>
      <c r="J12" s="185">
        <f t="shared" si="2"/>
        <v>0.2</v>
      </c>
      <c r="K12" s="184">
        <v>0</v>
      </c>
      <c r="L12" s="185">
        <f t="shared" si="2"/>
        <v>0</v>
      </c>
    </row>
    <row r="13" spans="1:12">
      <c r="B13" s="180" t="s">
        <v>278</v>
      </c>
      <c r="C13" s="184">
        <v>6</v>
      </c>
      <c r="D13" s="185">
        <f t="shared" si="0"/>
        <v>0.10344827586206896</v>
      </c>
      <c r="E13" s="184">
        <v>3</v>
      </c>
      <c r="F13" s="185">
        <f t="shared" si="0"/>
        <v>0.13636363636363635</v>
      </c>
      <c r="G13" s="184">
        <v>2</v>
      </c>
      <c r="H13" s="185">
        <f t="shared" si="1"/>
        <v>0.1</v>
      </c>
      <c r="I13" s="184">
        <v>0</v>
      </c>
      <c r="J13" s="185">
        <f t="shared" si="2"/>
        <v>0</v>
      </c>
      <c r="K13" s="184">
        <v>1</v>
      </c>
      <c r="L13" s="185">
        <f t="shared" si="2"/>
        <v>9.0909090909090912E-2</v>
      </c>
    </row>
    <row r="14" spans="1:12">
      <c r="B14" s="180" t="s">
        <v>279</v>
      </c>
      <c r="C14" s="184">
        <v>5</v>
      </c>
      <c r="D14" s="185">
        <f t="shared" si="0"/>
        <v>8.6206896551724144E-2</v>
      </c>
      <c r="E14" s="184">
        <v>2</v>
      </c>
      <c r="F14" s="185">
        <f t="shared" si="0"/>
        <v>9.0909090909090912E-2</v>
      </c>
      <c r="G14" s="184">
        <v>2</v>
      </c>
      <c r="H14" s="185">
        <f t="shared" si="1"/>
        <v>0.1</v>
      </c>
      <c r="I14" s="184">
        <v>0</v>
      </c>
      <c r="J14" s="185">
        <f t="shared" si="2"/>
        <v>0</v>
      </c>
      <c r="K14" s="184">
        <v>1</v>
      </c>
      <c r="L14" s="185">
        <f t="shared" si="2"/>
        <v>9.0909090909090912E-2</v>
      </c>
    </row>
    <row r="15" spans="1:12">
      <c r="B15" s="180" t="s">
        <v>280</v>
      </c>
      <c r="C15" s="184">
        <v>5</v>
      </c>
      <c r="D15" s="185">
        <f t="shared" si="0"/>
        <v>8.6206896551724144E-2</v>
      </c>
      <c r="E15" s="184">
        <v>3</v>
      </c>
      <c r="F15" s="185">
        <f t="shared" si="0"/>
        <v>0.13636363636363635</v>
      </c>
      <c r="G15" s="184">
        <v>0</v>
      </c>
      <c r="H15" s="185">
        <f t="shared" si="1"/>
        <v>0</v>
      </c>
      <c r="I15" s="184">
        <v>0</v>
      </c>
      <c r="J15" s="185">
        <f t="shared" si="2"/>
        <v>0</v>
      </c>
      <c r="K15" s="184">
        <v>2</v>
      </c>
      <c r="L15" s="185">
        <f t="shared" si="2"/>
        <v>0.18181818181818182</v>
      </c>
    </row>
    <row r="16" spans="1:12">
      <c r="B16" s="180" t="s">
        <v>281</v>
      </c>
      <c r="C16" s="184">
        <v>4</v>
      </c>
      <c r="D16" s="185">
        <f t="shared" si="0"/>
        <v>6.8965517241379309E-2</v>
      </c>
      <c r="E16" s="184">
        <v>1</v>
      </c>
      <c r="F16" s="185">
        <f t="shared" si="0"/>
        <v>4.5454545454545456E-2</v>
      </c>
      <c r="G16" s="184">
        <v>1</v>
      </c>
      <c r="H16" s="185">
        <f t="shared" si="1"/>
        <v>0.05</v>
      </c>
      <c r="I16" s="184">
        <v>0</v>
      </c>
      <c r="J16" s="185">
        <f t="shared" si="2"/>
        <v>0</v>
      </c>
      <c r="K16" s="184">
        <v>2</v>
      </c>
      <c r="L16" s="185">
        <f t="shared" si="2"/>
        <v>0.18181818181818182</v>
      </c>
    </row>
    <row r="17" spans="2:12">
      <c r="B17" s="180" t="s">
        <v>282</v>
      </c>
      <c r="C17" s="184">
        <v>3</v>
      </c>
      <c r="D17" s="185">
        <f t="shared" si="0"/>
        <v>5.1724137931034482E-2</v>
      </c>
      <c r="E17" s="184">
        <v>1</v>
      </c>
      <c r="F17" s="185">
        <f t="shared" si="0"/>
        <v>4.5454545454545456E-2</v>
      </c>
      <c r="G17" s="184">
        <v>1</v>
      </c>
      <c r="H17" s="185">
        <f t="shared" si="1"/>
        <v>0.05</v>
      </c>
      <c r="I17" s="184">
        <v>1</v>
      </c>
      <c r="J17" s="185">
        <f t="shared" si="2"/>
        <v>0.2</v>
      </c>
      <c r="K17" s="184">
        <v>0</v>
      </c>
      <c r="L17" s="185">
        <f t="shared" si="2"/>
        <v>0</v>
      </c>
    </row>
    <row r="18" spans="2:12" ht="16" customHeight="1">
      <c r="B18" s="180" t="s">
        <v>283</v>
      </c>
      <c r="C18" s="184">
        <v>3</v>
      </c>
      <c r="D18" s="185">
        <f t="shared" si="0"/>
        <v>5.1724137931034482E-2</v>
      </c>
      <c r="E18" s="184">
        <v>1</v>
      </c>
      <c r="F18" s="185">
        <f t="shared" si="0"/>
        <v>4.5454545454545456E-2</v>
      </c>
      <c r="G18" s="184">
        <v>0</v>
      </c>
      <c r="H18" s="185">
        <f t="shared" si="1"/>
        <v>0</v>
      </c>
      <c r="I18" s="184">
        <v>0</v>
      </c>
      <c r="J18" s="185">
        <f t="shared" si="2"/>
        <v>0</v>
      </c>
      <c r="K18" s="184">
        <v>2</v>
      </c>
      <c r="L18" s="185">
        <f t="shared" si="2"/>
        <v>0.18181818181818182</v>
      </c>
    </row>
    <row r="19" spans="2:12">
      <c r="B19" s="180" t="s">
        <v>284</v>
      </c>
      <c r="C19" s="184">
        <v>2</v>
      </c>
      <c r="D19" s="185">
        <f t="shared" si="0"/>
        <v>3.4482758620689655E-2</v>
      </c>
      <c r="E19" s="184">
        <v>0</v>
      </c>
      <c r="F19" s="185">
        <f t="shared" si="0"/>
        <v>0</v>
      </c>
      <c r="G19" s="184">
        <v>1</v>
      </c>
      <c r="H19" s="185">
        <f t="shared" si="1"/>
        <v>0.05</v>
      </c>
      <c r="I19" s="184">
        <v>0</v>
      </c>
      <c r="J19" s="185">
        <f t="shared" si="2"/>
        <v>0</v>
      </c>
      <c r="K19" s="184">
        <v>1</v>
      </c>
      <c r="L19" s="185">
        <f t="shared" si="2"/>
        <v>9.0909090909090912E-2</v>
      </c>
    </row>
    <row r="20" spans="2:12">
      <c r="B20" s="180" t="s">
        <v>285</v>
      </c>
      <c r="C20" s="184">
        <v>1</v>
      </c>
      <c r="D20" s="185">
        <f t="shared" si="0"/>
        <v>1.7241379310344827E-2</v>
      </c>
      <c r="E20" s="184">
        <v>0</v>
      </c>
      <c r="F20" s="185">
        <f t="shared" si="0"/>
        <v>0</v>
      </c>
      <c r="G20" s="184">
        <v>1</v>
      </c>
      <c r="H20" s="185">
        <f t="shared" si="1"/>
        <v>0.05</v>
      </c>
      <c r="I20" s="184">
        <v>0</v>
      </c>
      <c r="J20" s="185">
        <f t="shared" si="2"/>
        <v>0</v>
      </c>
      <c r="K20" s="184">
        <v>0</v>
      </c>
      <c r="L20" s="185">
        <f t="shared" si="2"/>
        <v>0</v>
      </c>
    </row>
    <row r="21" spans="2:12" ht="16" customHeight="1">
      <c r="B21" s="180" t="s">
        <v>286</v>
      </c>
      <c r="C21" s="184">
        <v>1</v>
      </c>
      <c r="D21" s="185">
        <f t="shared" si="0"/>
        <v>1.7241379310344827E-2</v>
      </c>
      <c r="E21" s="184">
        <v>1</v>
      </c>
      <c r="F21" s="185">
        <f t="shared" si="0"/>
        <v>4.5454545454545456E-2</v>
      </c>
      <c r="G21" s="184">
        <v>0</v>
      </c>
      <c r="H21" s="185">
        <f t="shared" si="1"/>
        <v>0</v>
      </c>
      <c r="I21" s="184">
        <v>0</v>
      </c>
      <c r="J21" s="185">
        <f t="shared" si="2"/>
        <v>0</v>
      </c>
      <c r="K21" s="184">
        <v>0</v>
      </c>
      <c r="L21" s="185">
        <f t="shared" si="2"/>
        <v>0</v>
      </c>
    </row>
    <row r="22" spans="2:12">
      <c r="B22" s="189" t="s">
        <v>287</v>
      </c>
      <c r="C22" s="190">
        <f>SUM(C10:C21)</f>
        <v>58</v>
      </c>
      <c r="D22" s="190"/>
      <c r="E22" s="190">
        <f>SUM(E10:E21)</f>
        <v>22</v>
      </c>
      <c r="F22" s="190"/>
      <c r="G22" s="190">
        <f>SUM(G10:G21)</f>
        <v>20</v>
      </c>
      <c r="H22" s="190"/>
      <c r="I22" s="190">
        <f>SUM(I10:I21)</f>
        <v>5</v>
      </c>
      <c r="J22" s="190"/>
      <c r="K22" s="190">
        <f>SUM(K10:K21)</f>
        <v>11</v>
      </c>
      <c r="L22" s="190"/>
    </row>
    <row r="23" spans="2:12" ht="16" thickBot="1">
      <c r="B23" s="128" t="s">
        <v>288</v>
      </c>
      <c r="C23" s="128"/>
      <c r="D23" s="128"/>
      <c r="E23" s="128"/>
      <c r="F23" s="128"/>
      <c r="G23" s="128"/>
      <c r="H23" s="128"/>
      <c r="I23" s="128"/>
      <c r="J23" s="128"/>
    </row>
    <row r="24" spans="2:12" ht="16" thickTop="1">
      <c r="G24">
        <v>1</v>
      </c>
      <c r="I24" t="s">
        <v>461</v>
      </c>
      <c r="J24">
        <v>8</v>
      </c>
    </row>
    <row r="25" spans="2:12">
      <c r="B25" t="s">
        <v>475</v>
      </c>
      <c r="C25" t="s">
        <v>461</v>
      </c>
      <c r="D25" t="s">
        <v>455</v>
      </c>
      <c r="E25" t="s">
        <v>447</v>
      </c>
      <c r="F25" t="s">
        <v>448</v>
      </c>
      <c r="G25">
        <v>0</v>
      </c>
      <c r="I25" t="s">
        <v>461</v>
      </c>
      <c r="J25">
        <v>2</v>
      </c>
    </row>
    <row r="26" spans="2:12">
      <c r="B26" t="s">
        <v>476</v>
      </c>
      <c r="C26" t="s">
        <v>460</v>
      </c>
      <c r="D26" t="s">
        <v>457</v>
      </c>
      <c r="E26" t="s">
        <v>450</v>
      </c>
      <c r="F26" t="s">
        <v>450</v>
      </c>
      <c r="G26">
        <v>1</v>
      </c>
      <c r="I26" t="s">
        <v>461</v>
      </c>
      <c r="J26">
        <v>12</v>
      </c>
    </row>
    <row r="27" spans="2:12">
      <c r="B27" t="s">
        <v>276</v>
      </c>
      <c r="C27" t="s">
        <v>461</v>
      </c>
      <c r="D27">
        <v>14</v>
      </c>
      <c r="E27">
        <v>24.14</v>
      </c>
      <c r="F27">
        <v>24.14</v>
      </c>
      <c r="G27">
        <v>0</v>
      </c>
      <c r="I27" t="s">
        <v>461</v>
      </c>
      <c r="J27">
        <v>4</v>
      </c>
    </row>
    <row r="28" spans="2:12">
      <c r="B28" t="s">
        <v>477</v>
      </c>
      <c r="C28" t="s">
        <v>461</v>
      </c>
      <c r="D28">
        <v>8</v>
      </c>
      <c r="E28">
        <v>13.79</v>
      </c>
      <c r="F28">
        <v>37.93</v>
      </c>
      <c r="G28">
        <v>0</v>
      </c>
      <c r="I28" t="s">
        <v>461</v>
      </c>
      <c r="J28">
        <v>2</v>
      </c>
    </row>
    <row r="29" spans="2:12">
      <c r="B29" t="s">
        <v>478</v>
      </c>
      <c r="C29" t="s">
        <v>461</v>
      </c>
      <c r="D29">
        <v>6</v>
      </c>
      <c r="E29">
        <v>10.34</v>
      </c>
      <c r="F29">
        <v>48.28</v>
      </c>
      <c r="G29">
        <v>1</v>
      </c>
      <c r="I29" t="s">
        <v>461</v>
      </c>
      <c r="J29">
        <v>7</v>
      </c>
    </row>
    <row r="30" spans="2:12">
      <c r="B30" t="s">
        <v>278</v>
      </c>
      <c r="C30" t="s">
        <v>461</v>
      </c>
      <c r="D30">
        <v>6</v>
      </c>
      <c r="E30">
        <v>10.34</v>
      </c>
      <c r="F30">
        <v>58.62</v>
      </c>
      <c r="G30">
        <v>0</v>
      </c>
      <c r="I30" t="s">
        <v>461</v>
      </c>
      <c r="J30">
        <v>2</v>
      </c>
    </row>
    <row r="31" spans="2:12">
      <c r="B31" t="s">
        <v>279</v>
      </c>
      <c r="C31" t="s">
        <v>461</v>
      </c>
      <c r="D31">
        <v>5</v>
      </c>
      <c r="E31">
        <v>8.6199999999999992</v>
      </c>
      <c r="F31">
        <v>67.239999999999995</v>
      </c>
      <c r="G31" t="s">
        <v>457</v>
      </c>
      <c r="I31" t="s">
        <v>460</v>
      </c>
      <c r="J31" t="s">
        <v>479</v>
      </c>
    </row>
    <row r="32" spans="2:12">
      <c r="B32" t="s">
        <v>480</v>
      </c>
      <c r="C32" t="s">
        <v>461</v>
      </c>
      <c r="D32">
        <v>5</v>
      </c>
      <c r="E32">
        <v>8.6199999999999992</v>
      </c>
      <c r="F32">
        <v>75.86</v>
      </c>
      <c r="G32">
        <v>6</v>
      </c>
      <c r="I32" t="s">
        <v>461</v>
      </c>
      <c r="J32">
        <v>89</v>
      </c>
    </row>
    <row r="33" spans="2:6">
      <c r="B33" t="s">
        <v>281</v>
      </c>
      <c r="C33" t="s">
        <v>461</v>
      </c>
      <c r="D33">
        <v>4</v>
      </c>
      <c r="E33">
        <v>6.9</v>
      </c>
      <c r="F33">
        <v>82.76</v>
      </c>
    </row>
    <row r="34" spans="2:6">
      <c r="B34" t="s">
        <v>282</v>
      </c>
      <c r="C34" t="s">
        <v>461</v>
      </c>
      <c r="D34">
        <v>3</v>
      </c>
      <c r="E34">
        <v>5.17</v>
      </c>
      <c r="F34">
        <v>87.93</v>
      </c>
    </row>
    <row r="35" spans="2:6">
      <c r="B35" t="s">
        <v>481</v>
      </c>
      <c r="C35" t="s">
        <v>461</v>
      </c>
      <c r="D35">
        <v>3</v>
      </c>
      <c r="E35">
        <v>5.17</v>
      </c>
      <c r="F35">
        <v>93.1</v>
      </c>
    </row>
    <row r="36" spans="2:6">
      <c r="B36" t="s">
        <v>482</v>
      </c>
      <c r="C36" t="s">
        <v>461</v>
      </c>
      <c r="D36">
        <v>1</v>
      </c>
      <c r="E36">
        <v>1.72</v>
      </c>
      <c r="F36">
        <v>94.83</v>
      </c>
    </row>
    <row r="37" spans="2:6">
      <c r="B37" t="s">
        <v>427</v>
      </c>
      <c r="C37" t="s">
        <v>461</v>
      </c>
      <c r="D37">
        <v>1</v>
      </c>
      <c r="E37">
        <v>1.72</v>
      </c>
      <c r="F37">
        <v>96.55</v>
      </c>
    </row>
    <row r="38" spans="2:6">
      <c r="B38" t="s">
        <v>483</v>
      </c>
      <c r="C38" t="s">
        <v>461</v>
      </c>
      <c r="D38">
        <v>1</v>
      </c>
      <c r="E38">
        <v>1.72</v>
      </c>
      <c r="F38">
        <v>98.28</v>
      </c>
    </row>
    <row r="39" spans="2:6">
      <c r="B39" t="s">
        <v>484</v>
      </c>
      <c r="C39" t="s">
        <v>461</v>
      </c>
      <c r="D39">
        <v>1</v>
      </c>
      <c r="E39">
        <v>1.72</v>
      </c>
      <c r="F39">
        <v>100</v>
      </c>
    </row>
    <row r="40" spans="2:6">
      <c r="B40" t="s">
        <v>476</v>
      </c>
      <c r="C40" t="s">
        <v>460</v>
      </c>
      <c r="D40" t="s">
        <v>457</v>
      </c>
      <c r="E40" t="s">
        <v>450</v>
      </c>
      <c r="F40" t="s">
        <v>450</v>
      </c>
    </row>
    <row r="41" spans="2:6">
      <c r="B41" t="s">
        <v>287</v>
      </c>
      <c r="C41" t="s">
        <v>461</v>
      </c>
      <c r="D41">
        <v>58</v>
      </c>
      <c r="E41">
        <v>100</v>
      </c>
    </row>
  </sheetData>
  <mergeCells count="13">
    <mergeCell ref="B5:L5"/>
    <mergeCell ref="A2:A3"/>
    <mergeCell ref="C6:D7"/>
    <mergeCell ref="E6:F7"/>
    <mergeCell ref="G6:H7"/>
    <mergeCell ref="I6:J7"/>
    <mergeCell ref="K6:L7"/>
    <mergeCell ref="C22:D22"/>
    <mergeCell ref="E22:F22"/>
    <mergeCell ref="G22:H22"/>
    <mergeCell ref="I22:J22"/>
    <mergeCell ref="K22:L22"/>
    <mergeCell ref="B23:J2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view="pageLayout" topLeftCell="A29" workbookViewId="0">
      <selection activeCell="A38" sqref="A2:C38"/>
    </sheetView>
  </sheetViews>
  <sheetFormatPr baseColWidth="10" defaultColWidth="11" defaultRowHeight="15" x14ac:dyDescent="0"/>
  <cols>
    <col min="1" max="1" width="44.33203125" style="1" customWidth="1"/>
    <col min="2" max="2" width="19.83203125" style="1" customWidth="1"/>
    <col min="3" max="3" width="22.83203125" style="1" customWidth="1"/>
    <col min="4" max="16384" width="11" style="1"/>
  </cols>
  <sheetData>
    <row r="1" spans="1:5" ht="16" thickBot="1">
      <c r="A1" s="110" t="s">
        <v>491</v>
      </c>
      <c r="B1" s="110"/>
      <c r="C1" s="110"/>
    </row>
    <row r="2" spans="1:5" ht="16" customHeight="1" thickTop="1">
      <c r="A2" s="156"/>
      <c r="B2" s="192" t="s">
        <v>361</v>
      </c>
      <c r="C2" s="193" t="s">
        <v>360</v>
      </c>
      <c r="D2" s="65"/>
      <c r="E2" s="65"/>
    </row>
    <row r="3" spans="1:5" ht="16" customHeight="1">
      <c r="A3" s="156"/>
      <c r="B3" s="194" t="s">
        <v>362</v>
      </c>
      <c r="C3" s="195" t="s">
        <v>359</v>
      </c>
      <c r="D3" s="29"/>
      <c r="E3" s="29"/>
    </row>
    <row r="4" spans="1:5" ht="16" customHeight="1">
      <c r="A4" s="156"/>
      <c r="B4" s="194"/>
      <c r="C4" s="195"/>
      <c r="D4" s="29"/>
      <c r="E4" s="29"/>
    </row>
    <row r="5" spans="1:5">
      <c r="A5" s="160"/>
      <c r="B5" s="194"/>
      <c r="C5" s="195"/>
    </row>
    <row r="6" spans="1:5">
      <c r="A6" s="163"/>
      <c r="B6" s="196" t="s">
        <v>0</v>
      </c>
      <c r="C6" s="164" t="s">
        <v>1</v>
      </c>
    </row>
    <row r="7" spans="1:5">
      <c r="A7" s="167" t="s">
        <v>343</v>
      </c>
      <c r="B7" s="197" t="s">
        <v>182</v>
      </c>
      <c r="C7" s="198" t="s">
        <v>35</v>
      </c>
    </row>
    <row r="8" spans="1:5">
      <c r="A8" s="167"/>
      <c r="B8" s="197" t="s">
        <v>11</v>
      </c>
      <c r="C8" s="198" t="s">
        <v>11</v>
      </c>
    </row>
    <row r="9" spans="1:5">
      <c r="A9" s="167" t="s">
        <v>344</v>
      </c>
      <c r="B9" s="197" t="s">
        <v>44</v>
      </c>
      <c r="C9" s="198" t="s">
        <v>35</v>
      </c>
    </row>
    <row r="10" spans="1:5">
      <c r="A10" s="167"/>
      <c r="B10" s="197" t="s">
        <v>10</v>
      </c>
      <c r="C10" s="198" t="s">
        <v>10</v>
      </c>
    </row>
    <row r="11" spans="1:5">
      <c r="A11" s="167" t="s">
        <v>345</v>
      </c>
      <c r="B11" s="197" t="s">
        <v>44</v>
      </c>
      <c r="C11" s="198" t="s">
        <v>32</v>
      </c>
    </row>
    <row r="12" spans="1:5">
      <c r="A12" s="167"/>
      <c r="B12" s="197" t="s">
        <v>181</v>
      </c>
      <c r="C12" s="198" t="s">
        <v>181</v>
      </c>
    </row>
    <row r="13" spans="1:5">
      <c r="A13" s="167" t="s">
        <v>346</v>
      </c>
      <c r="B13" s="197" t="s">
        <v>115</v>
      </c>
      <c r="C13" s="198" t="s">
        <v>33</v>
      </c>
    </row>
    <row r="14" spans="1:5">
      <c r="A14" s="167"/>
      <c r="B14" s="197" t="s">
        <v>142</v>
      </c>
      <c r="C14" s="198" t="s">
        <v>10</v>
      </c>
    </row>
    <row r="15" spans="1:5">
      <c r="A15" s="170" t="s">
        <v>347</v>
      </c>
      <c r="B15" s="199" t="s">
        <v>368</v>
      </c>
      <c r="C15" s="198" t="s">
        <v>182</v>
      </c>
    </row>
    <row r="16" spans="1:5">
      <c r="A16" s="167"/>
      <c r="B16" s="197" t="s">
        <v>135</v>
      </c>
      <c r="C16" s="198" t="s">
        <v>11</v>
      </c>
    </row>
    <row r="17" spans="1:3">
      <c r="A17" s="170" t="s">
        <v>348</v>
      </c>
      <c r="B17" s="199" t="s">
        <v>487</v>
      </c>
      <c r="C17" s="198" t="s">
        <v>365</v>
      </c>
    </row>
    <row r="18" spans="1:3">
      <c r="A18" s="158"/>
      <c r="B18" s="200" t="s">
        <v>132</v>
      </c>
      <c r="C18" s="198" t="s">
        <v>10</v>
      </c>
    </row>
    <row r="19" spans="1:3">
      <c r="A19" s="201" t="s">
        <v>587</v>
      </c>
      <c r="B19" s="202" t="s">
        <v>143</v>
      </c>
      <c r="C19" s="198" t="s">
        <v>38</v>
      </c>
    </row>
    <row r="20" spans="1:3">
      <c r="A20" s="167"/>
      <c r="B20" s="197" t="s">
        <v>179</v>
      </c>
      <c r="C20" s="198" t="s">
        <v>181</v>
      </c>
    </row>
    <row r="21" spans="1:3">
      <c r="A21" s="167" t="s">
        <v>350</v>
      </c>
      <c r="B21" s="197" t="s">
        <v>340</v>
      </c>
      <c r="C21" s="198" t="s">
        <v>33</v>
      </c>
    </row>
    <row r="22" spans="1:3">
      <c r="A22" s="158"/>
      <c r="B22" s="200" t="s">
        <v>181</v>
      </c>
      <c r="C22" s="198" t="s">
        <v>135</v>
      </c>
    </row>
    <row r="23" spans="1:3">
      <c r="A23" s="201" t="s">
        <v>588</v>
      </c>
      <c r="B23" s="202" t="s">
        <v>149</v>
      </c>
      <c r="C23" s="198" t="s">
        <v>45</v>
      </c>
    </row>
    <row r="24" spans="1:3">
      <c r="A24" s="203"/>
      <c r="B24" s="204" t="s">
        <v>179</v>
      </c>
      <c r="C24" s="198" t="s">
        <v>132</v>
      </c>
    </row>
    <row r="25" spans="1:3">
      <c r="A25" s="205" t="s">
        <v>589</v>
      </c>
      <c r="B25" s="200" t="s">
        <v>334</v>
      </c>
      <c r="C25" s="198" t="s">
        <v>29</v>
      </c>
    </row>
    <row r="26" spans="1:3">
      <c r="A26" s="167"/>
      <c r="B26" s="197" t="s">
        <v>37</v>
      </c>
      <c r="C26" s="198" t="s">
        <v>31</v>
      </c>
    </row>
    <row r="27" spans="1:3">
      <c r="A27" s="170" t="s">
        <v>352</v>
      </c>
      <c r="B27" s="199" t="s">
        <v>488</v>
      </c>
      <c r="C27" s="198" t="s">
        <v>143</v>
      </c>
    </row>
    <row r="28" spans="1:3">
      <c r="A28" s="167"/>
      <c r="B28" s="197" t="s">
        <v>31</v>
      </c>
      <c r="C28" s="198" t="s">
        <v>132</v>
      </c>
    </row>
    <row r="29" spans="1:3">
      <c r="A29" s="170" t="s">
        <v>353</v>
      </c>
      <c r="B29" s="199" t="s">
        <v>489</v>
      </c>
      <c r="C29" s="198" t="s">
        <v>45</v>
      </c>
    </row>
    <row r="30" spans="1:3">
      <c r="A30" s="167"/>
      <c r="B30" s="197" t="s">
        <v>150</v>
      </c>
      <c r="C30" s="198" t="s">
        <v>160</v>
      </c>
    </row>
    <row r="31" spans="1:3">
      <c r="A31" s="206" t="s">
        <v>590</v>
      </c>
      <c r="B31" s="207" t="s">
        <v>340</v>
      </c>
      <c r="C31" s="208" t="s">
        <v>33</v>
      </c>
    </row>
    <row r="32" spans="1:3" ht="15" customHeight="1">
      <c r="A32" s="158"/>
      <c r="B32" s="200" t="s">
        <v>36</v>
      </c>
      <c r="C32" s="208" t="s">
        <v>179</v>
      </c>
    </row>
    <row r="33" spans="1:3" ht="15" customHeight="1">
      <c r="A33" s="209" t="s">
        <v>591</v>
      </c>
      <c r="B33" s="202" t="s">
        <v>38</v>
      </c>
      <c r="C33" s="208" t="s">
        <v>42</v>
      </c>
    </row>
    <row r="34" spans="1:3" ht="15" customHeight="1">
      <c r="A34" s="210"/>
      <c r="B34" s="166" t="s">
        <v>490</v>
      </c>
      <c r="C34" s="211" t="s">
        <v>490</v>
      </c>
    </row>
    <row r="35" spans="1:3" ht="15" customHeight="1">
      <c r="A35" s="167" t="s">
        <v>17</v>
      </c>
      <c r="B35" s="197" t="s">
        <v>366</v>
      </c>
      <c r="C35" s="208" t="s">
        <v>252</v>
      </c>
    </row>
    <row r="36" spans="1:3" ht="15" customHeight="1">
      <c r="A36" s="212" t="s">
        <v>169</v>
      </c>
      <c r="B36" s="213">
        <v>1.0999999999999999E-2</v>
      </c>
      <c r="C36" s="214">
        <v>1.0200000000000001E-2</v>
      </c>
    </row>
    <row r="37" spans="1:3" ht="15" customHeight="1">
      <c r="A37" s="215" t="s">
        <v>58</v>
      </c>
      <c r="B37" s="216" t="s">
        <v>367</v>
      </c>
      <c r="C37" s="211" t="s">
        <v>492</v>
      </c>
    </row>
    <row r="38" spans="1:3" ht="15" customHeight="1">
      <c r="A38" s="217" t="s">
        <v>21</v>
      </c>
      <c r="B38" s="217"/>
      <c r="C38" s="217"/>
    </row>
    <row r="39" spans="1:3" ht="15" customHeight="1">
      <c r="A39" s="114" t="s">
        <v>269</v>
      </c>
      <c r="B39" s="114"/>
      <c r="C39" s="114"/>
    </row>
    <row r="40" spans="1:3" ht="15" customHeight="1">
      <c r="A40" s="114"/>
      <c r="B40" s="114"/>
      <c r="C40" s="114"/>
    </row>
    <row r="41" spans="1:3" ht="15" customHeight="1">
      <c r="A41" s="114"/>
      <c r="B41" s="114"/>
      <c r="C41" s="114"/>
    </row>
    <row r="42" spans="1:3" ht="15" customHeight="1" thickBot="1">
      <c r="A42" s="115"/>
      <c r="B42" s="115"/>
      <c r="C42" s="115"/>
    </row>
    <row r="43" spans="1:3" ht="15" customHeight="1" thickTop="1" thickBot="1">
      <c r="A43" s="28"/>
      <c r="B43" s="72"/>
      <c r="C43" s="28"/>
    </row>
    <row r="44" spans="1:3" ht="17" thickTop="1" thickBot="1">
      <c r="A44" s="133" t="e">
        <f ca="1">INDIRECT("EXPL_NOTES!G"&amp;#REF!)</f>
        <v>#REF!</v>
      </c>
      <c r="B44" s="133"/>
      <c r="C44" s="133"/>
    </row>
    <row r="45" spans="1:3" ht="16" customHeight="1" thickTop="1">
      <c r="A45" s="18"/>
      <c r="B45" s="18"/>
      <c r="C45" s="77" t="s">
        <v>54</v>
      </c>
    </row>
    <row r="46" spans="1:3" ht="30">
      <c r="A46" s="19"/>
      <c r="B46" s="19"/>
      <c r="C46" s="3" t="s">
        <v>55</v>
      </c>
    </row>
    <row r="47" spans="1:3" ht="15" customHeight="1">
      <c r="A47" s="20"/>
      <c r="B47" s="20"/>
      <c r="C47" s="5" t="s">
        <v>0</v>
      </c>
    </row>
    <row r="48" spans="1:3" ht="15" customHeight="1">
      <c r="A48" s="9" t="s">
        <v>50</v>
      </c>
      <c r="B48" s="9"/>
      <c r="C48" s="13" t="s">
        <v>30</v>
      </c>
    </row>
    <row r="49" spans="1:3" ht="15" customHeight="1">
      <c r="A49" s="9"/>
      <c r="B49" s="9"/>
      <c r="C49" s="13" t="s">
        <v>12</v>
      </c>
    </row>
    <row r="50" spans="1:3" ht="15" customHeight="1">
      <c r="A50" s="9" t="s">
        <v>51</v>
      </c>
      <c r="B50" s="9"/>
      <c r="C50" s="13" t="s">
        <v>29</v>
      </c>
    </row>
    <row r="51" spans="1:3" ht="15" customHeight="1">
      <c r="A51" s="9"/>
      <c r="B51" s="9"/>
      <c r="C51" s="13" t="s">
        <v>12</v>
      </c>
    </row>
    <row r="52" spans="1:3" ht="15" customHeight="1">
      <c r="A52" s="9" t="s">
        <v>52</v>
      </c>
      <c r="B52" s="9"/>
      <c r="C52" s="13" t="s">
        <v>29</v>
      </c>
    </row>
    <row r="53" spans="1:3" ht="15" customHeight="1">
      <c r="A53" s="9"/>
      <c r="B53" s="9"/>
      <c r="C53" s="13" t="s">
        <v>12</v>
      </c>
    </row>
    <row r="54" spans="1:3" ht="15" customHeight="1">
      <c r="A54" s="9" t="s">
        <v>41</v>
      </c>
      <c r="B54" s="9"/>
      <c r="C54" s="13" t="s">
        <v>29</v>
      </c>
    </row>
    <row r="55" spans="1:3" ht="15" customHeight="1">
      <c r="C55" s="13" t="s">
        <v>12</v>
      </c>
    </row>
    <row r="56" spans="1:3" ht="15" customHeight="1">
      <c r="A56" s="1" t="s">
        <v>13</v>
      </c>
      <c r="C56" s="13" t="s">
        <v>39</v>
      </c>
    </row>
    <row r="57" spans="1:3" ht="15" customHeight="1">
      <c r="C57" s="13" t="s">
        <v>11</v>
      </c>
    </row>
    <row r="58" spans="1:3">
      <c r="A58" s="1" t="s">
        <v>14</v>
      </c>
      <c r="C58" s="13" t="s">
        <v>39</v>
      </c>
    </row>
    <row r="59" spans="1:3">
      <c r="A59" s="20" t="s">
        <v>15</v>
      </c>
      <c r="B59" s="20"/>
      <c r="C59" s="16" t="s">
        <v>12</v>
      </c>
    </row>
    <row r="60" spans="1:3">
      <c r="A60" s="15" t="s">
        <v>17</v>
      </c>
      <c r="B60" s="15"/>
      <c r="C60" s="12" t="s">
        <v>49</v>
      </c>
    </row>
    <row r="61" spans="1:3">
      <c r="A61" s="15" t="s">
        <v>18</v>
      </c>
      <c r="B61" s="15"/>
      <c r="C61" s="27">
        <v>7.9299999999999995E-3</v>
      </c>
    </row>
    <row r="62" spans="1:3">
      <c r="A62" s="129" t="s">
        <v>58</v>
      </c>
      <c r="B62" s="129"/>
      <c r="C62" s="129"/>
    </row>
    <row r="63" spans="1:3">
      <c r="A63" s="9" t="s">
        <v>60</v>
      </c>
      <c r="B63" s="9"/>
      <c r="C63" s="21" t="s">
        <v>80</v>
      </c>
    </row>
    <row r="64" spans="1:3">
      <c r="A64" s="9" t="s">
        <v>59</v>
      </c>
      <c r="B64" s="9"/>
      <c r="C64" s="21" t="s">
        <v>84</v>
      </c>
    </row>
    <row r="65" spans="1:3">
      <c r="A65" s="9" t="s">
        <v>57</v>
      </c>
      <c r="B65" s="9"/>
      <c r="C65" s="13" t="s">
        <v>85</v>
      </c>
    </row>
    <row r="66" spans="1:3">
      <c r="A66" s="4" t="s">
        <v>19</v>
      </c>
      <c r="B66" s="4"/>
      <c r="C66" s="11" t="s">
        <v>20</v>
      </c>
    </row>
    <row r="67" spans="1:3">
      <c r="A67" s="22" t="s">
        <v>21</v>
      </c>
      <c r="B67" s="23"/>
      <c r="C67" s="8"/>
    </row>
    <row r="68" spans="1:3">
      <c r="A68" s="131" t="e">
        <f ca="1">INDIRECT("EXPL_NOTES!F"&amp;#REF!)</f>
        <v>#REF!</v>
      </c>
      <c r="B68" s="131"/>
      <c r="C68" s="131"/>
    </row>
    <row r="69" spans="1:3">
      <c r="A69" s="131"/>
      <c r="B69" s="131"/>
      <c r="C69" s="131"/>
    </row>
    <row r="70" spans="1:3">
      <c r="A70" s="131"/>
      <c r="B70" s="131"/>
      <c r="C70" s="131"/>
    </row>
    <row r="71" spans="1:3">
      <c r="A71" s="131"/>
      <c r="B71" s="131"/>
      <c r="C71" s="131"/>
    </row>
    <row r="72" spans="1:3">
      <c r="A72" s="131"/>
      <c r="B72" s="131"/>
      <c r="C72" s="131"/>
    </row>
    <row r="73" spans="1:3">
      <c r="A73" s="131"/>
      <c r="B73" s="131"/>
      <c r="C73" s="131"/>
    </row>
    <row r="74" spans="1:3" ht="15" customHeight="1">
      <c r="A74" s="131"/>
      <c r="B74" s="131"/>
      <c r="C74" s="131"/>
    </row>
    <row r="75" spans="1:3" ht="16" thickBot="1">
      <c r="A75" s="132"/>
      <c r="B75" s="132"/>
      <c r="C75" s="132"/>
    </row>
    <row r="76" spans="1:3" ht="16" thickTop="1"/>
    <row r="80" spans="1:3" ht="16" customHeight="1"/>
    <row r="81" spans="4:5" ht="16" customHeight="1">
      <c r="D81" s="122"/>
      <c r="E81" s="122"/>
    </row>
    <row r="85" spans="4:5" ht="15" customHeight="1"/>
    <row r="87" spans="4:5" ht="16" customHeight="1"/>
    <row r="98" spans="4:5">
      <c r="D98" s="8"/>
      <c r="E98" s="8"/>
    </row>
    <row r="99" spans="4:5" ht="16" customHeight="1">
      <c r="D99" s="130"/>
      <c r="E99" s="130"/>
    </row>
    <row r="100" spans="4:5">
      <c r="D100" s="8"/>
      <c r="E100" s="8"/>
    </row>
    <row r="101" spans="4:5">
      <c r="D101" s="8"/>
      <c r="E101" s="8"/>
    </row>
    <row r="102" spans="4:5">
      <c r="D102" s="8"/>
      <c r="E102" s="8"/>
    </row>
    <row r="103" spans="4:5">
      <c r="D103" s="8"/>
      <c r="E103" s="8"/>
    </row>
    <row r="104" spans="4:5">
      <c r="D104" s="8"/>
      <c r="E104" s="8"/>
    </row>
    <row r="105" spans="4:5">
      <c r="D105" s="8"/>
      <c r="E105" s="8"/>
    </row>
    <row r="106" spans="4:5">
      <c r="D106" s="8"/>
      <c r="E106" s="8"/>
    </row>
    <row r="107" spans="4:5">
      <c r="D107" s="8"/>
      <c r="E107" s="8"/>
    </row>
    <row r="108" spans="4:5">
      <c r="D108" s="8"/>
      <c r="E108" s="8"/>
    </row>
    <row r="109" spans="4:5">
      <c r="D109" s="8"/>
      <c r="E109" s="8"/>
    </row>
    <row r="110" spans="4:5">
      <c r="D110" s="8"/>
      <c r="E110" s="8"/>
    </row>
    <row r="111" spans="4:5">
      <c r="D111" s="8"/>
      <c r="E111" s="8"/>
    </row>
    <row r="112" spans="4:5">
      <c r="D112" s="8"/>
      <c r="E112" s="8"/>
    </row>
    <row r="113" spans="4:5">
      <c r="D113" s="8"/>
      <c r="E113" s="8"/>
    </row>
    <row r="114" spans="4:5">
      <c r="D114" s="8"/>
      <c r="E114" s="8"/>
    </row>
    <row r="115" spans="4:5">
      <c r="D115" s="8"/>
      <c r="E115" s="8"/>
    </row>
    <row r="116" spans="4:5">
      <c r="D116" s="8"/>
      <c r="E116" s="8"/>
    </row>
    <row r="117" spans="4:5">
      <c r="D117" s="8"/>
      <c r="E117" s="8"/>
    </row>
    <row r="118" spans="4:5">
      <c r="D118" s="8"/>
      <c r="E118" s="8"/>
    </row>
    <row r="119" spans="4:5">
      <c r="D119" s="8"/>
      <c r="E119" s="8"/>
    </row>
    <row r="120" spans="4:5">
      <c r="D120" s="8"/>
      <c r="E120" s="8"/>
    </row>
    <row r="121" spans="4:5">
      <c r="D121" s="8"/>
      <c r="E121" s="8"/>
    </row>
    <row r="122" spans="4:5">
      <c r="D122" s="8"/>
      <c r="E122" s="8"/>
    </row>
    <row r="123" spans="4:5">
      <c r="D123" s="8"/>
      <c r="E123" s="8"/>
    </row>
    <row r="124" spans="4:5">
      <c r="D124" s="8"/>
      <c r="E124" s="8"/>
    </row>
    <row r="125" spans="4:5">
      <c r="D125" s="8"/>
      <c r="E125" s="8"/>
    </row>
  </sheetData>
  <mergeCells count="10">
    <mergeCell ref="A1:C1"/>
    <mergeCell ref="A38:C38"/>
    <mergeCell ref="A62:C62"/>
    <mergeCell ref="D99:E99"/>
    <mergeCell ref="A68:C75"/>
    <mergeCell ref="D81:E81"/>
    <mergeCell ref="A39:C42"/>
    <mergeCell ref="A44:C44"/>
    <mergeCell ref="C3:C5"/>
    <mergeCell ref="B3:B5"/>
  </mergeCells>
  <phoneticPr fontId="20" type="noConversion"/>
  <pageMargins left="0.25" right="0.25" top="0.75" bottom="0.75" header="0.3" footer="0.3"/>
  <pageSetup orientation="landscape"/>
  <rowBreaks count="1" manualBreakCount="1">
    <brk id="43" max="4" man="1"/>
  </rowBreaks>
  <ignoredErrors>
    <ignoredError sqref="C44:C62 C66:C75 C63:C65 A63:A65 A66:A75 A44:A62 B3:B5 B6 A38:A43 A34:A37 C38:C43 A6 B38:B43 A7:A33 C6 B35:B37 C35:C36 B7:C34 C37" numberStoredAsText="1"/>
  </ignoredErrors>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S1_Project Timeline</vt:lpstr>
      <vt:lpstr>S2_Attrition</vt:lpstr>
      <vt:lpstr>S3_Balance_IndividualMeans1</vt:lpstr>
      <vt:lpstr>S2_Balance_IndividualMeans1 (2)</vt:lpstr>
      <vt:lpstr>S4_Passport</vt:lpstr>
      <vt:lpstr>S5_S6_Position_Country</vt:lpstr>
      <vt:lpstr>S7_MigrationOutcomes</vt:lpstr>
      <vt:lpstr>S8_WHYNOT_reg</vt:lpstr>
      <vt:lpstr>S9_FUP2013</vt:lpstr>
      <vt:lpstr>S10_OverseasOutcome_15t</vt:lpstr>
      <vt:lpstr>S11_OverseasOutcome_15tINT</vt:lpstr>
      <vt:lpstr>S12_OverseasOutcome4145</vt:lpstr>
      <vt:lpstr>S13_OverseasOutcome4145INT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Beam</dc:creator>
  <cp:lastModifiedBy>Emily Beam</cp:lastModifiedBy>
  <cp:lastPrinted>2013-05-09T20:44:42Z</cp:lastPrinted>
  <dcterms:created xsi:type="dcterms:W3CDTF">2013-02-25T23:13:29Z</dcterms:created>
  <dcterms:modified xsi:type="dcterms:W3CDTF">2015-08-25T07:59:21Z</dcterms:modified>
</cp:coreProperties>
</file>