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15075" windowHeight="7710" tabRatio="347"/>
  </bookViews>
  <sheets>
    <sheet name="primary" sheetId="1" r:id="rId1"/>
    <sheet name="for cvs output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4" i="1"/>
  <c r="H15" i="1"/>
  <c r="M100" i="1" l="1"/>
  <c r="M101" i="1"/>
  <c r="K100" i="1"/>
  <c r="K101" i="1"/>
  <c r="I100" i="1"/>
  <c r="I101" i="1"/>
  <c r="F100" i="1"/>
  <c r="F101" i="1"/>
  <c r="I1" i="2"/>
  <c r="J1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B1" i="2"/>
  <c r="C1" i="2"/>
  <c r="D1" i="2"/>
  <c r="E1" i="2"/>
  <c r="B2" i="2"/>
  <c r="C2" i="2"/>
  <c r="D2" i="2"/>
  <c r="E2" i="2"/>
  <c r="F2" i="2"/>
  <c r="G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1" i="2"/>
  <c r="A2" i="2"/>
  <c r="K683" i="1" l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9" i="1"/>
  <c r="K98" i="1"/>
  <c r="K97" i="1"/>
  <c r="K91" i="1"/>
  <c r="K90" i="1"/>
  <c r="K86" i="1"/>
  <c r="K85" i="1"/>
  <c r="K84" i="1"/>
  <c r="K83" i="1"/>
  <c r="K82" i="1"/>
  <c r="K81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21" i="1"/>
  <c r="K63" i="1"/>
  <c r="K62" i="1"/>
  <c r="K61" i="1"/>
  <c r="K60" i="1"/>
  <c r="K59" i="1"/>
  <c r="K58" i="1"/>
  <c r="K57" i="1"/>
  <c r="K56" i="1"/>
  <c r="K55" i="1"/>
  <c r="K53" i="1"/>
  <c r="K52" i="1"/>
  <c r="K50" i="1"/>
  <c r="K49" i="1"/>
  <c r="K48" i="1"/>
  <c r="K96" i="1"/>
  <c r="K95" i="1"/>
  <c r="K94" i="1"/>
  <c r="K93" i="1"/>
  <c r="K92" i="1"/>
  <c r="K89" i="1"/>
  <c r="K88" i="1"/>
  <c r="K87" i="1"/>
  <c r="K80" i="1"/>
  <c r="K24" i="1"/>
  <c r="K54" i="1"/>
  <c r="K51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15" i="1"/>
  <c r="K29" i="1"/>
  <c r="K28" i="1"/>
  <c r="K27" i="1"/>
  <c r="K10" i="1"/>
  <c r="K4" i="1"/>
  <c r="K9" i="1"/>
  <c r="K12" i="1"/>
  <c r="K7" i="1"/>
  <c r="K17" i="1"/>
  <c r="K11" i="1"/>
  <c r="K16" i="1"/>
  <c r="K8" i="1"/>
  <c r="K18" i="1"/>
  <c r="K23" i="1"/>
  <c r="K13" i="1"/>
  <c r="K19" i="1"/>
  <c r="K20" i="1"/>
  <c r="K22" i="1"/>
  <c r="K25" i="1"/>
  <c r="K26" i="1"/>
  <c r="K14" i="1"/>
  <c r="K6" i="1"/>
  <c r="K5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99" i="1"/>
  <c r="I98" i="1"/>
  <c r="I97" i="1"/>
  <c r="I91" i="1"/>
  <c r="I90" i="1"/>
  <c r="I86" i="1"/>
  <c r="I85" i="1"/>
  <c r="I84" i="1"/>
  <c r="I83" i="1"/>
  <c r="I82" i="1"/>
  <c r="I81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21" i="1"/>
  <c r="I63" i="1"/>
  <c r="I62" i="1"/>
  <c r="I61" i="1"/>
  <c r="I60" i="1"/>
  <c r="I59" i="1"/>
  <c r="I58" i="1"/>
  <c r="I57" i="1"/>
  <c r="I56" i="1"/>
  <c r="I55" i="1"/>
  <c r="I53" i="1"/>
  <c r="I52" i="1"/>
  <c r="I50" i="1"/>
  <c r="I49" i="1"/>
  <c r="I48" i="1"/>
  <c r="I96" i="1"/>
  <c r="I95" i="1"/>
  <c r="I94" i="1"/>
  <c r="I93" i="1"/>
  <c r="I92" i="1"/>
  <c r="I89" i="1"/>
  <c r="I88" i="1"/>
  <c r="I87" i="1"/>
  <c r="I80" i="1"/>
  <c r="I54" i="1"/>
  <c r="I51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10" i="1"/>
  <c r="I14" i="1"/>
  <c r="I26" i="1"/>
  <c r="I25" i="1"/>
  <c r="I22" i="1"/>
  <c r="I20" i="1"/>
  <c r="I19" i="1"/>
  <c r="I13" i="1"/>
  <c r="I23" i="1"/>
  <c r="I18" i="1"/>
  <c r="I8" i="1"/>
  <c r="I16" i="1"/>
  <c r="I11" i="1"/>
  <c r="I17" i="1"/>
  <c r="I7" i="1"/>
  <c r="I12" i="1"/>
  <c r="I9" i="1"/>
  <c r="I5" i="1"/>
  <c r="I6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99" i="1"/>
  <c r="F98" i="1"/>
  <c r="F97" i="1"/>
  <c r="F91" i="1"/>
  <c r="F90" i="1"/>
  <c r="F86" i="1"/>
  <c r="F85" i="1"/>
  <c r="F84" i="1"/>
  <c r="F83" i="1"/>
  <c r="F82" i="1"/>
  <c r="F81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21" i="1"/>
  <c r="F63" i="1"/>
  <c r="F62" i="1"/>
  <c r="F61" i="1"/>
  <c r="F60" i="1"/>
  <c r="F59" i="1"/>
  <c r="F58" i="1"/>
  <c r="F57" i="1"/>
  <c r="F56" i="1"/>
  <c r="F55" i="1"/>
  <c r="F53" i="1"/>
  <c r="F52" i="1"/>
  <c r="F50" i="1"/>
  <c r="F49" i="1"/>
  <c r="F48" i="1"/>
  <c r="F96" i="1"/>
  <c r="F95" i="1"/>
  <c r="F94" i="1"/>
  <c r="F93" i="1"/>
  <c r="F92" i="1"/>
  <c r="F89" i="1"/>
  <c r="F88" i="1"/>
  <c r="F87" i="1"/>
  <c r="F80" i="1"/>
  <c r="F24" i="1"/>
  <c r="F54" i="1"/>
  <c r="F51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15" i="1"/>
  <c r="F29" i="1"/>
  <c r="F28" i="1"/>
  <c r="F27" i="1"/>
  <c r="F10" i="1"/>
  <c r="F14" i="1"/>
  <c r="F26" i="1"/>
  <c r="F25" i="1"/>
  <c r="F22" i="1"/>
  <c r="F20" i="1"/>
  <c r="F19" i="1"/>
  <c r="F13" i="1"/>
  <c r="F23" i="1"/>
  <c r="F18" i="1"/>
  <c r="F8" i="1"/>
  <c r="F16" i="1"/>
  <c r="F11" i="1"/>
  <c r="F17" i="1"/>
  <c r="F7" i="1"/>
  <c r="F12" i="1"/>
  <c r="F9" i="1"/>
  <c r="F4" i="1"/>
  <c r="F5" i="1"/>
  <c r="F6" i="1"/>
  <c r="M9" i="1" l="1"/>
  <c r="H7" i="2" s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99" i="1"/>
  <c r="M98" i="1"/>
  <c r="M97" i="1"/>
  <c r="M91" i="1"/>
  <c r="M90" i="1"/>
  <c r="H93" i="2" s="1"/>
  <c r="M86" i="1"/>
  <c r="M85" i="1"/>
  <c r="H91" i="2" s="1"/>
  <c r="M84" i="1"/>
  <c r="M83" i="1"/>
  <c r="H89" i="2" s="1"/>
  <c r="M82" i="1"/>
  <c r="M81" i="1"/>
  <c r="H87" i="2" s="1"/>
  <c r="M79" i="1"/>
  <c r="M78" i="1"/>
  <c r="H85" i="2" s="1"/>
  <c r="M77" i="1"/>
  <c r="H84" i="2" s="1"/>
  <c r="M76" i="1"/>
  <c r="M75" i="1"/>
  <c r="H82" i="2" s="1"/>
  <c r="M74" i="1"/>
  <c r="M73" i="1"/>
  <c r="H80" i="2" s="1"/>
  <c r="M72" i="1"/>
  <c r="H79" i="2" s="1"/>
  <c r="M71" i="1"/>
  <c r="M70" i="1"/>
  <c r="H77" i="2" s="1"/>
  <c r="M69" i="1"/>
  <c r="M68" i="1"/>
  <c r="H75" i="2" s="1"/>
  <c r="M67" i="1"/>
  <c r="M66" i="1"/>
  <c r="H73" i="2" s="1"/>
  <c r="M65" i="1"/>
  <c r="M64" i="1"/>
  <c r="H71" i="2" s="1"/>
  <c r="M21" i="1"/>
  <c r="M63" i="1"/>
  <c r="H69" i="2" s="1"/>
  <c r="M62" i="1"/>
  <c r="M61" i="1"/>
  <c r="H67" i="2" s="1"/>
  <c r="M60" i="1"/>
  <c r="M59" i="1"/>
  <c r="H65" i="2" s="1"/>
  <c r="M58" i="1"/>
  <c r="M57" i="1"/>
  <c r="H63" i="2" s="1"/>
  <c r="M56" i="1"/>
  <c r="M55" i="1"/>
  <c r="H61" i="2" s="1"/>
  <c r="M53" i="1"/>
  <c r="H60" i="2" s="1"/>
  <c r="M52" i="1"/>
  <c r="H59" i="2" s="1"/>
  <c r="M50" i="1"/>
  <c r="H58" i="2" s="1"/>
  <c r="M49" i="1"/>
  <c r="H57" i="2" s="1"/>
  <c r="M48" i="1"/>
  <c r="H56" i="2" s="1"/>
  <c r="M96" i="1"/>
  <c r="H55" i="2" s="1"/>
  <c r="M95" i="1"/>
  <c r="H54" i="2" s="1"/>
  <c r="M94" i="1"/>
  <c r="H53" i="2" s="1"/>
  <c r="M93" i="1"/>
  <c r="M92" i="1"/>
  <c r="H51" i="2" s="1"/>
  <c r="M89" i="1"/>
  <c r="M88" i="1"/>
  <c r="H49" i="2" s="1"/>
  <c r="M87" i="1"/>
  <c r="H48" i="2" s="1"/>
  <c r="M80" i="1"/>
  <c r="H47" i="2" s="1"/>
  <c r="M24" i="1"/>
  <c r="M54" i="1"/>
  <c r="H46" i="2" s="1"/>
  <c r="M51" i="1"/>
  <c r="M47" i="1"/>
  <c r="H44" i="2" s="1"/>
  <c r="M46" i="1"/>
  <c r="M45" i="1"/>
  <c r="H42" i="2" s="1"/>
  <c r="M44" i="1"/>
  <c r="M43" i="1"/>
  <c r="H40" i="2" s="1"/>
  <c r="M42" i="1"/>
  <c r="M41" i="1"/>
  <c r="H38" i="2" s="1"/>
  <c r="M40" i="1"/>
  <c r="M39" i="1"/>
  <c r="H36" i="2" s="1"/>
  <c r="M38" i="1"/>
  <c r="M37" i="1"/>
  <c r="H34" i="2" s="1"/>
  <c r="M36" i="1"/>
  <c r="M35" i="1"/>
  <c r="H32" i="2" s="1"/>
  <c r="M34" i="1"/>
  <c r="M33" i="1"/>
  <c r="H30" i="2" s="1"/>
  <c r="M32" i="1"/>
  <c r="M31" i="1"/>
  <c r="H28" i="2" s="1"/>
  <c r="M30" i="1"/>
  <c r="M15" i="1"/>
  <c r="M29" i="1"/>
  <c r="M28" i="1"/>
  <c r="H24" i="2" s="1"/>
  <c r="M27" i="1"/>
  <c r="M10" i="1"/>
  <c r="H8" i="2" s="1"/>
  <c r="M14" i="1"/>
  <c r="H12" i="2" s="1"/>
  <c r="M26" i="1"/>
  <c r="H22" i="2" s="1"/>
  <c r="M25" i="1"/>
  <c r="M22" i="1"/>
  <c r="H18" i="2" s="1"/>
  <c r="M20" i="1"/>
  <c r="M19" i="1"/>
  <c r="H16" i="2" s="1"/>
  <c r="M13" i="1"/>
  <c r="H11" i="2" s="1"/>
  <c r="M23" i="1"/>
  <c r="M18" i="1"/>
  <c r="M8" i="1"/>
  <c r="H6" i="2" s="1"/>
  <c r="M16" i="1"/>
  <c r="M11" i="1"/>
  <c r="H9" i="2" s="1"/>
  <c r="M17" i="1"/>
  <c r="H14" i="2" s="1"/>
  <c r="M7" i="1"/>
  <c r="M12" i="1"/>
  <c r="H10" i="2" s="1"/>
  <c r="M4" i="1"/>
  <c r="H5" i="2" s="1"/>
  <c r="M5" i="1"/>
  <c r="M6" i="1"/>
  <c r="H26" i="2" l="1"/>
  <c r="H81" i="2"/>
  <c r="H13" i="2"/>
  <c r="H21" i="2"/>
  <c r="H83" i="2"/>
  <c r="H15" i="2"/>
  <c r="H17" i="2"/>
  <c r="H19" i="2"/>
  <c r="H3" i="2"/>
  <c r="H4" i="2"/>
  <c r="H2" i="2"/>
  <c r="H25" i="2"/>
  <c r="H29" i="2"/>
  <c r="H33" i="2"/>
  <c r="H37" i="2"/>
  <c r="H41" i="2"/>
  <c r="H45" i="2"/>
  <c r="H52" i="2"/>
  <c r="H64" i="2"/>
  <c r="H68" i="2"/>
  <c r="H72" i="2"/>
  <c r="H76" i="2"/>
  <c r="H88" i="2"/>
  <c r="H92" i="2"/>
  <c r="H23" i="2"/>
  <c r="H27" i="2"/>
  <c r="H31" i="2"/>
  <c r="H35" i="2"/>
  <c r="H39" i="2"/>
  <c r="H43" i="2"/>
  <c r="H20" i="2"/>
  <c r="H50" i="2"/>
  <c r="H62" i="2"/>
  <c r="H66" i="2"/>
  <c r="H70" i="2"/>
  <c r="H74" i="2"/>
  <c r="H78" i="2"/>
  <c r="H86" i="2"/>
  <c r="H90" i="2"/>
  <c r="H94" i="2"/>
</calcChain>
</file>

<file path=xl/comments1.xml><?xml version="1.0" encoding="utf-8"?>
<comments xmlns="http://schemas.openxmlformats.org/spreadsheetml/2006/main">
  <authors>
    <author>Steve Baskauf</author>
    <author>Steven J Baskauf</author>
  </authors>
  <commentList>
    <comment ref="I4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I15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I24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is not on Vanderbilt property, but is included for historical purposes since it was formerly part of Peabody Campus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doesn't appear in the GIS database</t>
        </r>
      </text>
    </comment>
    <comment ref="E68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presents a measurement challenge.  It is split into three trunks below breast height.  So technically, only the largest trunk should be counted.  The diameters of the three trunks are: 58 cm, 48 cm, and 26 cm.  Measuring the whole mess under the split gives 90 cm by direct DBH tape measurement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is labeled as Morus rubra on the tree label and in the GIS database, but I think I had determined that this ID was wrong</t>
        </r>
      </text>
    </comment>
    <comment ref="E90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another stem that's 58 cm dbh</t>
        </r>
      </text>
    </comment>
    <comment ref="E92" authorId="1">
      <text>
        <r>
          <rPr>
            <b/>
            <sz val="9"/>
            <color indexed="81"/>
            <rFont val="Tahoma"/>
            <family val="2"/>
          </rPr>
          <t>Steven J Baskauf:</t>
        </r>
        <r>
          <rPr>
            <sz val="9"/>
            <color indexed="81"/>
            <rFont val="Tahoma"/>
            <family val="2"/>
          </rPr>
          <t xml:space="preserve">
also has three smaller stems: 53 cm, 45 cm, and 40 cm dbh</t>
        </r>
      </text>
    </comment>
    <comment ref="B94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misidentified in GIS database as A. glabra, see trees of Vanderbilt p.72 for Kral ID</t>
        </r>
      </text>
    </comment>
    <comment ref="E95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 second stem of 32 cm dbh that has almost fused with the main stem</t>
        </r>
      </text>
    </comment>
  </commentList>
</comments>
</file>

<file path=xl/sharedStrings.xml><?xml version="1.0" encoding="utf-8"?>
<sst xmlns="http://schemas.openxmlformats.org/spreadsheetml/2006/main" count="609" uniqueCount="345">
  <si>
    <t>ID</t>
  </si>
  <si>
    <t>4-702</t>
  </si>
  <si>
    <t>GUID (if assigned)</t>
  </si>
  <si>
    <t>species</t>
  </si>
  <si>
    <t>Platanus occidentalis</t>
  </si>
  <si>
    <t>latitude</t>
  </si>
  <si>
    <t>longitude</t>
  </si>
  <si>
    <t>Notes:</t>
  </si>
  <si>
    <t>Recognize by white bark, largest tree in Stevenson Courtyard</t>
  </si>
  <si>
    <t>http://bioimages.vanderbilt.edu/vanderbilt/7-314</t>
  </si>
  <si>
    <t>2-691</t>
  </si>
  <si>
    <t>Quercus macrocarpa</t>
  </si>
  <si>
    <t>Bicentennial Oak, has plaque</t>
  </si>
  <si>
    <t>http://bioimages.vanderbilt.edu/vanderbilt/6-60</t>
  </si>
  <si>
    <t>Quercus falcata</t>
  </si>
  <si>
    <t>2-123</t>
  </si>
  <si>
    <t>Large tree in front of Godchaux Hall (nursing bldg)</t>
  </si>
  <si>
    <t>2-437</t>
  </si>
  <si>
    <t>http://bioimages.vanderbilt.edu/vanderbilt/6-86</t>
  </si>
  <si>
    <t>Quercus imbricaria</t>
  </si>
  <si>
    <t>Up against south side of Central Library</t>
  </si>
  <si>
    <t>2-795</t>
  </si>
  <si>
    <t>http://bioimages.vanderbilt.edu/vanderbilt/6-193</t>
  </si>
  <si>
    <t>Quercus phellos</t>
  </si>
  <si>
    <t>Near 21st Ave crosswalk and library loading dock entrance</t>
  </si>
  <si>
    <t>2-1030</t>
  </si>
  <si>
    <t>http://bioimages.vanderbilt.edu/vanderbilt/6-188</t>
  </si>
  <si>
    <t>2-528</t>
  </si>
  <si>
    <t>http://bioimages.vanderbilt.edu/vanderbilt/7-340</t>
  </si>
  <si>
    <t>Ulmus serotina</t>
  </si>
  <si>
    <t>By steps from Divinity School towards 21st Av.</t>
  </si>
  <si>
    <t>Between Benson Hall and Garland Hall</t>
  </si>
  <si>
    <t>2-253</t>
  </si>
  <si>
    <t>Celtis laevigata</t>
  </si>
  <si>
    <t>none</t>
  </si>
  <si>
    <t>Between Law School and Calhoun</t>
  </si>
  <si>
    <t>2-244</t>
  </si>
  <si>
    <t>Divinity School courtyard</t>
  </si>
  <si>
    <t>2-780</t>
  </si>
  <si>
    <t>http://bioimages.vanderbilt.edu/vanderbilt/3-4</t>
  </si>
  <si>
    <t>Liriodendron tulipifera</t>
  </si>
  <si>
    <t>Between Kirkland and Furman Halls</t>
  </si>
  <si>
    <t>4-161</t>
  </si>
  <si>
    <t>Ulmus americana</t>
  </si>
  <si>
    <t>9-379</t>
  </si>
  <si>
    <t>Between Community Partnership House and power plant</t>
  </si>
  <si>
    <t>Populus deltoides</t>
  </si>
  <si>
    <t>3-62</t>
  </si>
  <si>
    <t>5-1074</t>
  </si>
  <si>
    <t>Maclura pomifera</t>
  </si>
  <si>
    <t>Between Olin Hall and 25th Ave. S.</t>
  </si>
  <si>
    <t>Kensington and 24th Ave. S.</t>
  </si>
  <si>
    <t>Celtis occidentalis</t>
  </si>
  <si>
    <t>4-365</t>
  </si>
  <si>
    <t>between Branscomb Quad and Vanderbilt Place</t>
  </si>
  <si>
    <t>Magnolia grandiflora</t>
  </si>
  <si>
    <t>2-319</t>
  </si>
  <si>
    <t>4-522</t>
  </si>
  <si>
    <t>south of Community Partnership House</t>
  </si>
  <si>
    <t>4-855</t>
  </si>
  <si>
    <t>west of Community Partnership House</t>
  </si>
  <si>
    <t>2-402</t>
  </si>
  <si>
    <t>northwest corner of Furman Hall</t>
  </si>
  <si>
    <t>Quercus shumardii</t>
  </si>
  <si>
    <t>2-1021</t>
  </si>
  <si>
    <t>south of the front door of Furman Hall</t>
  </si>
  <si>
    <t>2-638</t>
  </si>
  <si>
    <t>Fraxinus americana</t>
  </si>
  <si>
    <t>west of Furman, north of Benson</t>
  </si>
  <si>
    <t>Quercus palustris?</t>
  </si>
  <si>
    <t>1-625</t>
  </si>
  <si>
    <t>dbh (cm)</t>
  </si>
  <si>
    <t>94</t>
  </si>
  <si>
    <t>149</t>
  </si>
  <si>
    <t>132</t>
  </si>
  <si>
    <t>114</t>
  </si>
  <si>
    <t>117</t>
  </si>
  <si>
    <t>111</t>
  </si>
  <si>
    <t>115</t>
  </si>
  <si>
    <t>118</t>
  </si>
  <si>
    <t>113</t>
  </si>
  <si>
    <t>135</t>
  </si>
  <si>
    <t>123</t>
  </si>
  <si>
    <t>146</t>
  </si>
  <si>
    <t>83</t>
  </si>
  <si>
    <t>126</t>
  </si>
  <si>
    <t>104</t>
  </si>
  <si>
    <t>100</t>
  </si>
  <si>
    <t>110</t>
  </si>
  <si>
    <t>90</t>
  </si>
  <si>
    <t>96</t>
  </si>
  <si>
    <t>between Rand and Old Central; note: also has another 59 cm dbh stem</t>
  </si>
  <si>
    <t>131</t>
  </si>
  <si>
    <t>128</t>
  </si>
  <si>
    <t>2-759</t>
  </si>
  <si>
    <t>Quercus alba</t>
  </si>
  <si>
    <t>95</t>
  </si>
  <si>
    <t>between Kirkland and West End Ave.</t>
  </si>
  <si>
    <t>2-185</t>
  </si>
  <si>
    <t>http://bioimages.vanderbilt.edu/vanderbilt/2-101</t>
  </si>
  <si>
    <t>Ginkgo biloba</t>
  </si>
  <si>
    <t>between Kirkland and Barnard Halls; "Galloway's ginkgo"</t>
  </si>
  <si>
    <t>2-247</t>
  </si>
  <si>
    <t>date measured</t>
  </si>
  <si>
    <t>2014-03-24</t>
  </si>
  <si>
    <t>2014-03-25</t>
  </si>
  <si>
    <t>2014-03-26</t>
  </si>
  <si>
    <t>needs fixing</t>
  </si>
  <si>
    <t>87</t>
  </si>
  <si>
    <t>in front of central library veering south</t>
  </si>
  <si>
    <t>2-959</t>
  </si>
  <si>
    <t>2-854</t>
  </si>
  <si>
    <t>Quercus velutina</t>
  </si>
  <si>
    <t>http://bioimages.vanderbilt.edu/vanderbilt/7-313</t>
  </si>
  <si>
    <t>north of Bicentennial Oak and east of Rand</t>
  </si>
  <si>
    <t>http://bioimages.vanderbilt.edu/vanderbilt/6-135</t>
  </si>
  <si>
    <t>2-108</t>
  </si>
  <si>
    <t>front Buttrick, just n. of entry walk</t>
  </si>
  <si>
    <t>4-943</t>
  </si>
  <si>
    <t>4-620</t>
  </si>
  <si>
    <t>4-487</t>
  </si>
  <si>
    <t>109</t>
  </si>
  <si>
    <t>134.5</t>
  </si>
  <si>
    <t>north of math bldg retaining wall</t>
  </si>
  <si>
    <t>3-419</t>
  </si>
  <si>
    <t>Quercus rubra</t>
  </si>
  <si>
    <t>106</t>
  </si>
  <si>
    <t>north end of Alumni Lawn</t>
  </si>
  <si>
    <t>east of Barnard Hall</t>
  </si>
  <si>
    <t>3-589</t>
  </si>
  <si>
    <t>125</t>
  </si>
  <si>
    <t>2014-03-27</t>
  </si>
  <si>
    <t>On 24th Ave. S. by B O Pi house</t>
  </si>
  <si>
    <t>3-140</t>
  </si>
  <si>
    <t>Quercus muhlenbergii</t>
  </si>
  <si>
    <t>http://bioimages.vanderbilt.edu/vanderbilt/7-282</t>
  </si>
  <si>
    <t>97</t>
  </si>
  <si>
    <t>By Station B post office entrance</t>
  </si>
  <si>
    <t>2-182</t>
  </si>
  <si>
    <t>Catalpa speciosa</t>
  </si>
  <si>
    <t>Between the Divinity School and Garland Hall</t>
  </si>
  <si>
    <t>98</t>
  </si>
  <si>
    <t>2-494</t>
  </si>
  <si>
    <t>Between the Law School and 21st Ave.</t>
  </si>
  <si>
    <t>2-663</t>
  </si>
  <si>
    <t>northeast of Bishop McTyeire's tomb; trunk splits just above measured height</t>
  </si>
  <si>
    <t>2-482</t>
  </si>
  <si>
    <t>85</t>
  </si>
  <si>
    <t>northwest of Bishop McTyeire's tomb; trunk splits just above measured height</t>
  </si>
  <si>
    <t>154</t>
  </si>
  <si>
    <t>2-411</t>
  </si>
  <si>
    <t>124</t>
  </si>
  <si>
    <t>east of Calhoun Hall</t>
  </si>
  <si>
    <t>Quercus nigra</t>
  </si>
  <si>
    <t>2-879</t>
  </si>
  <si>
    <t>east of Law School near the north gatepost</t>
  </si>
  <si>
    <t>82</t>
  </si>
  <si>
    <t>2-805</t>
  </si>
  <si>
    <t>east of the entrance off 21st Ave.S. across from Grand Avenue</t>
  </si>
  <si>
    <t>Tilia americana</t>
  </si>
  <si>
    <t>2-1013</t>
  </si>
  <si>
    <t>91</t>
  </si>
  <si>
    <t>east of Benton Chapel</t>
  </si>
  <si>
    <t>2-204</t>
  </si>
  <si>
    <t>79</t>
  </si>
  <si>
    <t>between Divinity School and Owen GSM</t>
  </si>
  <si>
    <t>2-233</t>
  </si>
  <si>
    <t>north of Divinity School</t>
  </si>
  <si>
    <t>1-426</t>
  </si>
  <si>
    <t>north of Mayborn Building, Peabody</t>
  </si>
  <si>
    <t>Quercus palustris</t>
  </si>
  <si>
    <t>93</t>
  </si>
  <si>
    <t>Susan Gray playground</t>
  </si>
  <si>
    <t>1-483</t>
  </si>
  <si>
    <t>1-415</t>
  </si>
  <si>
    <t>99.5</t>
  </si>
  <si>
    <t>Magnolia Lawn, east of Susan Gray School playground</t>
  </si>
  <si>
    <t>120</t>
  </si>
  <si>
    <t>1-429</t>
  </si>
  <si>
    <t>1-64</t>
  </si>
  <si>
    <t>1-672</t>
  </si>
  <si>
    <t>1-953</t>
  </si>
  <si>
    <t>81.5</t>
  </si>
  <si>
    <t>northwest corner of Magnolia Lawn across from Susan Gray playground</t>
  </si>
  <si>
    <t>94.5</t>
  </si>
  <si>
    <t>1-727</t>
  </si>
  <si>
    <t>western magnolia in Magnolia Lawn along Magnolia Circle</t>
  </si>
  <si>
    <t>122.5</t>
  </si>
  <si>
    <t>1-730</t>
  </si>
  <si>
    <t>center magnolia in Magnolia Lawn along Magnolia Circle</t>
  </si>
  <si>
    <t>southeastern magnolia in Magnolia Lawn along Magnolia Circle</t>
  </si>
  <si>
    <t>1-454</t>
  </si>
  <si>
    <t>62.5</t>
  </si>
  <si>
    <t>86</t>
  </si>
  <si>
    <t>1-731</t>
  </si>
  <si>
    <t>2-861</t>
  </si>
  <si>
    <t>101</t>
  </si>
  <si>
    <t>beteen Kirkland and Curry Field</t>
  </si>
  <si>
    <t>2-161</t>
  </si>
  <si>
    <t>2014-03-28</t>
  </si>
  <si>
    <t>"Big Al", in front of Cole Hall</t>
  </si>
  <si>
    <t>http://bioimages.vanderbilt.edu/vanderbilt/7-223</t>
  </si>
  <si>
    <t>36.1465</t>
  </si>
  <si>
    <t>-86.804112</t>
  </si>
  <si>
    <t>3-327</t>
  </si>
  <si>
    <t>Big Al's twin on the other side of the sidewalk in front of Cole Hall</t>
  </si>
  <si>
    <t>3-196</t>
  </si>
  <si>
    <t>36.146593</t>
  </si>
  <si>
    <t>-86.804201</t>
  </si>
  <si>
    <t>3-52</t>
  </si>
  <si>
    <t>36.146281</t>
  </si>
  <si>
    <t>-86.804103</t>
  </si>
  <si>
    <t>103</t>
  </si>
  <si>
    <t>south of Cole Hall</t>
  </si>
  <si>
    <t>http://bioimages.vanderbilt.edu/vanderbilt/7-225</t>
  </si>
  <si>
    <t>http://bioimages.vanderbilt.edu/vanderbilt/7-205</t>
  </si>
  <si>
    <t>1-68</t>
  </si>
  <si>
    <t>100.5</t>
  </si>
  <si>
    <t>Peabody Esplanade by library</t>
  </si>
  <si>
    <t>1-683</t>
  </si>
  <si>
    <t>Peabody Esplanade by the Payne building</t>
  </si>
  <si>
    <t>http://bioimages.vanderbilt.edu/vanderbilt/15-227</t>
  </si>
  <si>
    <t>1-530</t>
  </si>
  <si>
    <t>north of Wyatt Center on east side of Esplanade</t>
  </si>
  <si>
    <t>9-4</t>
  </si>
  <si>
    <t>124.5</t>
  </si>
  <si>
    <t>2014-03-29</t>
  </si>
  <si>
    <t>in front of 1110 19th Ave. S.</t>
  </si>
  <si>
    <t>1-298</t>
  </si>
  <si>
    <t>105</t>
  </si>
  <si>
    <t>between 21st Ave.S. and Susan Gray playground</t>
  </si>
  <si>
    <t>1-46</t>
  </si>
  <si>
    <t>south Susan Gray playground</t>
  </si>
  <si>
    <t>1-233</t>
  </si>
  <si>
    <t>1-87</t>
  </si>
  <si>
    <t>88</t>
  </si>
  <si>
    <t>1-126</t>
  </si>
  <si>
    <t>Quercus phellos?</t>
  </si>
  <si>
    <t>Fraxinus pennsylvanica</t>
  </si>
  <si>
    <t>3-99</t>
  </si>
  <si>
    <t>74</t>
  </si>
  <si>
    <t>Between Phi Delta Theta and Zeta Beta Tau houses</t>
  </si>
  <si>
    <t>Zelkova serrata</t>
  </si>
  <si>
    <t>2-845</t>
  </si>
  <si>
    <t>http://bioimages.vanderbilt.edu/vanderbilt/4-145</t>
  </si>
  <si>
    <t>60</t>
  </si>
  <si>
    <t>2014-04-01</t>
  </si>
  <si>
    <t>Carya illinoinensis</t>
  </si>
  <si>
    <t>2014-04-02</t>
  </si>
  <si>
    <t>between McTyeire and the Round Wing</t>
  </si>
  <si>
    <t>http://bioimages.vanderbilt.edu/vanderbilt/11-208</t>
  </si>
  <si>
    <t>3-194</t>
  </si>
  <si>
    <t>by the Vaughn home</t>
  </si>
  <si>
    <t>between Garland and Rand Halls</t>
  </si>
  <si>
    <t>2-341</t>
  </si>
  <si>
    <t>4-474</t>
  </si>
  <si>
    <t>Aesculus glabra</t>
  </si>
  <si>
    <t>54.5</t>
  </si>
  <si>
    <t>between McTyeire and the Round Wing; former state champion</t>
  </si>
  <si>
    <t>http://bioimages.vanderbilt.edu/vanderbilt/11-210</t>
  </si>
  <si>
    <t>2-462</t>
  </si>
  <si>
    <t>south of Kirkland Hall</t>
  </si>
  <si>
    <t>36.147869</t>
  </si>
  <si>
    <t>-86.802553</t>
  </si>
  <si>
    <t>2-70</t>
  </si>
  <si>
    <t>Magnolia virginiana</t>
  </si>
  <si>
    <t>34</t>
  </si>
  <si>
    <t>against the south wall of Kirkland, on the right; former state champion</t>
  </si>
  <si>
    <t>http://bioimages.vanderbilt.edu/vanderbilt/2-43</t>
  </si>
  <si>
    <t>72</t>
  </si>
  <si>
    <t>Juglans nigra</t>
  </si>
  <si>
    <t>4-616</t>
  </si>
  <si>
    <t>4-891</t>
  </si>
  <si>
    <t>west of the Owen School; state champion tree; planted by Bishop McTyeire</t>
  </si>
  <si>
    <t>largest DBH of species in orange</t>
  </si>
  <si>
    <t>Big trees</t>
  </si>
  <si>
    <t>2014-04-03</t>
  </si>
  <si>
    <t>2-209</t>
  </si>
  <si>
    <t>north of Benson Hall</t>
  </si>
  <si>
    <t>2-499</t>
  </si>
  <si>
    <t>Between Benson and Furman Halls</t>
  </si>
  <si>
    <t>http://bioimages.vanderbilt.edu/vanderbilt/3-161</t>
  </si>
  <si>
    <t>2-865</t>
  </si>
  <si>
    <t>70</t>
  </si>
  <si>
    <t>north of Benson Hall; by Margaret Branscomb statue</t>
  </si>
  <si>
    <t>4-1167</t>
  </si>
  <si>
    <t>4-512</t>
  </si>
  <si>
    <t>between Old Number 7 and the physics building</t>
  </si>
  <si>
    <t>northeast of Old Number 7</t>
  </si>
  <si>
    <t>4-208</t>
  </si>
  <si>
    <t>Sophora japonica</t>
  </si>
  <si>
    <t>75.5</t>
  </si>
  <si>
    <t>east of Buttrick Hall; former state champion</t>
  </si>
  <si>
    <t>Acer saccharinum</t>
  </si>
  <si>
    <t>3-48</t>
  </si>
  <si>
    <t>47</t>
  </si>
  <si>
    <t>northwest of Pi Beta Phi house</t>
  </si>
  <si>
    <t>3-138</t>
  </si>
  <si>
    <t>99</t>
  </si>
  <si>
    <t>north of Pi Beta Phi house</t>
  </si>
  <si>
    <t>Aesculus flava</t>
  </si>
  <si>
    <t>1-81</t>
  </si>
  <si>
    <t>51</t>
  </si>
  <si>
    <t>south of semicircular drive in front of Peabody Admin bldg</t>
  </si>
  <si>
    <t>http://bioimages.vanderbilt.edu/vanderbilt/12-53</t>
  </si>
  <si>
    <t>-86.799673</t>
  </si>
  <si>
    <t>Morus rubra</t>
  </si>
  <si>
    <t>1-314</t>
  </si>
  <si>
    <t>89.5</t>
  </si>
  <si>
    <t>north of Home Economics Bldg</t>
  </si>
  <si>
    <t>n/a</t>
  </si>
  <si>
    <t>In front of University School of Nashville (formerly Peabody Demonstration School)</t>
  </si>
  <si>
    <t>115.5</t>
  </si>
  <si>
    <t>x</t>
  </si>
  <si>
    <t>south of the pedestrian bridge along 21st Ave.S.</t>
  </si>
  <si>
    <t>Ulmus pumila</t>
  </si>
  <si>
    <t>1-1278</t>
  </si>
  <si>
    <t>1-739</t>
  </si>
  <si>
    <t>southwest of the Peabody Administration Building</t>
  </si>
  <si>
    <t>est. height (m)</t>
  </si>
  <si>
    <t>"points"</t>
  </si>
  <si>
    <t>est. ave. crown spread (m)</t>
  </si>
  <si>
    <t>2014-04-08</t>
  </si>
  <si>
    <t>2014-04-07</t>
  </si>
  <si>
    <t>dia. (in.)</t>
  </si>
  <si>
    <t>est. height (ft.)</t>
  </si>
  <si>
    <t>est. ave. crown spread (ft.)</t>
  </si>
  <si>
    <t>2014-04-09</t>
  </si>
  <si>
    <t>2014-04-10</t>
  </si>
  <si>
    <t>height (m)</t>
  </si>
  <si>
    <t>pts.</t>
  </si>
  <si>
    <t>crown (m)</t>
  </si>
  <si>
    <t>front Buttrick, second n. of entry walk</t>
  </si>
  <si>
    <t>Magnolia Lawn, east of Kennedy Center</t>
  </si>
  <si>
    <t>tallest tree in northeast Magnolia Lawn</t>
  </si>
  <si>
    <t>in front of central library veering north</t>
  </si>
  <si>
    <t>front Buttrick, s. of entry walk</t>
  </si>
  <si>
    <t>by entrance to Susan Gray playground</t>
  </si>
  <si>
    <t>south of south entrance to semicircular drive in front of Peabody Admin bldg.</t>
  </si>
  <si>
    <t>east of Kennedy Center</t>
  </si>
  <si>
    <t>east side Magnolia Lawn</t>
  </si>
  <si>
    <t>east side Magnolia Lawn.  note: this is the one mentioned in the Peabody online tree tour.</t>
  </si>
  <si>
    <t>northeastern magnolia in Magnolia Lawn along Magnolia Circle; another stem is 42.5 cm DBH</t>
  </si>
  <si>
    <t>Between the ROTC building and Edgehill Ave.; dbh might be inflated due to ivy on trunk</t>
  </si>
  <si>
    <t>2014-04-18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</si>
</sst>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0" fillId="2" borderId="0" xfId="0" applyFill="1"/>
    <xf numFmtId="49" fontId="2" fillId="0" borderId="0" xfId="0" applyNumberFormat="1" applyFont="1"/>
    <xf numFmtId="49" fontId="0" fillId="0" borderId="0" xfId="0" applyNumberFormat="1" applyFill="1"/>
    <xf numFmtId="49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49" fontId="0" fillId="3" borderId="0" xfId="0" applyNumberFormat="1" applyFill="1" applyBorder="1"/>
    <xf numFmtId="49" fontId="0" fillId="4" borderId="0" xfId="0" applyNumberFormat="1" applyFill="1" applyBorder="1"/>
    <xf numFmtId="49" fontId="0" fillId="4" borderId="0" xfId="0" applyNumberFormat="1" applyFill="1"/>
    <xf numFmtId="49" fontId="0" fillId="2" borderId="0" xfId="0" applyNumberFormat="1" applyFill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" fontId="0" fillId="0" borderId="0" xfId="0" applyNumberFormat="1" applyBorder="1"/>
    <xf numFmtId="164" fontId="0" fillId="0" borderId="0" xfId="0" applyNumberFormat="1" applyFill="1"/>
    <xf numFmtId="164" fontId="0" fillId="4" borderId="0" xfId="0" applyNumberFormat="1" applyFill="1" applyBorder="1"/>
    <xf numFmtId="49" fontId="0" fillId="0" borderId="1" xfId="0" applyNumberFormat="1" applyBorder="1"/>
    <xf numFmtId="0" fontId="0" fillId="2" borderId="0" xfId="0" applyFill="1" applyBorder="1"/>
    <xf numFmtId="49" fontId="1" fillId="0" borderId="1" xfId="0" applyNumberFormat="1" applyFont="1" applyBorder="1"/>
    <xf numFmtId="49" fontId="0" fillId="0" borderId="1" xfId="0" applyNumberFormat="1" applyFill="1" applyBorder="1"/>
    <xf numFmtId="0" fontId="0" fillId="0" borderId="1" xfId="0" applyBorder="1"/>
    <xf numFmtId="1" fontId="0" fillId="0" borderId="0" xfId="0" applyNumberFormat="1" applyFill="1" applyBorder="1"/>
    <xf numFmtId="1" fontId="0" fillId="0" borderId="0" xfId="0" applyNumberFormat="1"/>
    <xf numFmtId="1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83"/>
  <sheetViews>
    <sheetView tabSelected="1" workbookViewId="0">
      <selection activeCell="U116" sqref="U116"/>
    </sheetView>
  </sheetViews>
  <sheetFormatPr defaultRowHeight="15" x14ac:dyDescent="0.25"/>
  <cols>
    <col min="1" max="1" width="6.28515625" style="1" customWidth="1"/>
    <col min="2" max="2" width="21.7109375" style="1" customWidth="1"/>
    <col min="3" max="3" width="10" style="1" customWidth="1"/>
    <col min="4" max="4" width="11.140625" style="1" customWidth="1"/>
    <col min="5" max="6" width="8" style="1" customWidth="1"/>
    <col min="7" max="7" width="10.28515625" style="1" customWidth="1"/>
    <col min="8" max="8" width="14.140625" style="1" bestFit="1" customWidth="1"/>
    <col min="9" max="9" width="14.140625" style="1" customWidth="1"/>
    <col min="10" max="10" width="24.7109375" style="1" bestFit="1" customWidth="1"/>
    <col min="11" max="11" width="24.7109375" style="1" customWidth="1"/>
    <col min="12" max="12" width="21" style="1" customWidth="1"/>
    <col min="13" max="13" width="14.140625" style="1" bestFit="1" customWidth="1"/>
    <col min="14" max="14" width="84.5703125" style="1" bestFit="1" customWidth="1"/>
    <col min="15" max="15" width="17.140625" style="1" customWidth="1"/>
    <col min="16" max="16" width="9.140625" style="6"/>
  </cols>
  <sheetData>
    <row r="1" spans="1:16" ht="18.75" x14ac:dyDescent="0.3">
      <c r="A1" s="5" t="s">
        <v>275</v>
      </c>
      <c r="C1" s="1" t="s">
        <v>276</v>
      </c>
    </row>
    <row r="2" spans="1:16" ht="18.75" x14ac:dyDescent="0.3">
      <c r="A2" s="5"/>
      <c r="B2" s="12" t="s">
        <v>274</v>
      </c>
      <c r="C2" s="12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6" s="24" customFormat="1" ht="15.75" thickBot="1" x14ac:dyDescent="0.3">
      <c r="A3" s="22" t="s">
        <v>0</v>
      </c>
      <c r="B3" s="22" t="s">
        <v>3</v>
      </c>
      <c r="C3" s="22" t="s">
        <v>5</v>
      </c>
      <c r="D3" s="22" t="s">
        <v>6</v>
      </c>
      <c r="E3" s="22" t="s">
        <v>71</v>
      </c>
      <c r="F3" s="22" t="s">
        <v>324</v>
      </c>
      <c r="G3" s="22" t="s">
        <v>103</v>
      </c>
      <c r="H3" s="22" t="s">
        <v>319</v>
      </c>
      <c r="I3" s="22" t="s">
        <v>325</v>
      </c>
      <c r="J3" s="22" t="s">
        <v>321</v>
      </c>
      <c r="K3" s="22" t="s">
        <v>326</v>
      </c>
      <c r="L3" s="20" t="s">
        <v>103</v>
      </c>
      <c r="M3" s="20" t="s">
        <v>320</v>
      </c>
      <c r="N3" s="22" t="s">
        <v>7</v>
      </c>
      <c r="O3" s="22" t="s">
        <v>2</v>
      </c>
      <c r="P3" s="23"/>
    </row>
    <row r="4" spans="1:16" s="8" customFormat="1" x14ac:dyDescent="0.25">
      <c r="A4" s="7" t="s">
        <v>25</v>
      </c>
      <c r="B4" s="11" t="s">
        <v>23</v>
      </c>
      <c r="C4" s="8">
        <v>36.146045000000001</v>
      </c>
      <c r="D4" s="8">
        <v>-86.800506999999996</v>
      </c>
      <c r="E4" s="14" t="s">
        <v>81</v>
      </c>
      <c r="F4" s="14">
        <f>E4/2.54</f>
        <v>53.1496062992126</v>
      </c>
      <c r="G4" s="7" t="s">
        <v>105</v>
      </c>
      <c r="H4" s="15">
        <f>I4/3.281</f>
        <v>31.697653154526058</v>
      </c>
      <c r="I4" s="27">
        <v>104</v>
      </c>
      <c r="J4" s="14">
        <v>29.25</v>
      </c>
      <c r="K4" s="25">
        <f>J4*3.281</f>
        <v>95.969250000000002</v>
      </c>
      <c r="L4" s="2" t="s">
        <v>322</v>
      </c>
      <c r="M4" s="17">
        <f>IF(J4=0,0,E4/2.54*3.14159+H4*3.281+J4*3.281/4)</f>
        <v>294.96658415354329</v>
      </c>
      <c r="N4" s="7" t="s">
        <v>30</v>
      </c>
      <c r="O4" s="7" t="s">
        <v>26</v>
      </c>
      <c r="P4" s="7"/>
    </row>
    <row r="5" spans="1:16" s="9" customFormat="1" x14ac:dyDescent="0.25">
      <c r="A5" s="7" t="s">
        <v>36</v>
      </c>
      <c r="B5" s="11" t="s">
        <v>33</v>
      </c>
      <c r="C5" s="8">
        <v>36.146374000000002</v>
      </c>
      <c r="D5" s="8">
        <v>-86.800944000000001</v>
      </c>
      <c r="E5" s="14" t="s">
        <v>83</v>
      </c>
      <c r="F5" s="14">
        <f>E5/2.54</f>
        <v>57.480314960629919</v>
      </c>
      <c r="G5" s="7" t="s">
        <v>105</v>
      </c>
      <c r="H5" s="14">
        <v>28.5</v>
      </c>
      <c r="I5" s="25">
        <f>H5*3.281</f>
        <v>93.508499999999998</v>
      </c>
      <c r="J5" s="14">
        <v>21</v>
      </c>
      <c r="K5" s="25">
        <f>J5*3.281</f>
        <v>68.900999999999996</v>
      </c>
      <c r="L5" s="2" t="s">
        <v>322</v>
      </c>
      <c r="M5" s="17">
        <f>IF(J5=0,0,E5/2.54*3.14159+H5*3.281+J5*3.281/4)</f>
        <v>291.31333267716536</v>
      </c>
      <c r="N5" s="7" t="s">
        <v>37</v>
      </c>
      <c r="O5" s="7" t="s">
        <v>34</v>
      </c>
      <c r="P5" s="6"/>
    </row>
    <row r="6" spans="1:16" s="9" customFormat="1" x14ac:dyDescent="0.25">
      <c r="A6" s="8" t="s">
        <v>10</v>
      </c>
      <c r="B6" s="11" t="s">
        <v>11</v>
      </c>
      <c r="C6" s="8">
        <v>36.146422000000001</v>
      </c>
      <c r="D6" s="8">
        <v>-86.802183999999997</v>
      </c>
      <c r="E6" s="14" t="s">
        <v>73</v>
      </c>
      <c r="F6" s="14">
        <f>E6/2.54</f>
        <v>58.661417322834644</v>
      </c>
      <c r="G6" s="7" t="s">
        <v>105</v>
      </c>
      <c r="H6" s="14">
        <v>25</v>
      </c>
      <c r="I6" s="25">
        <f>H6*3.281</f>
        <v>82.025000000000006</v>
      </c>
      <c r="J6" s="14">
        <v>30</v>
      </c>
      <c r="K6" s="25">
        <f>J6*3.281</f>
        <v>98.43</v>
      </c>
      <c r="L6" s="2" t="s">
        <v>322</v>
      </c>
      <c r="M6" s="17">
        <f>IF(J6=0,0,E6/2.54*3.14159+H6*3.281+J6*3.281/4)</f>
        <v>290.92262204724415</v>
      </c>
      <c r="N6" s="7" t="s">
        <v>12</v>
      </c>
      <c r="O6" s="7" t="s">
        <v>9</v>
      </c>
      <c r="P6" s="6"/>
    </row>
    <row r="7" spans="1:16" s="21" customFormat="1" x14ac:dyDescent="0.25">
      <c r="A7" s="8" t="s">
        <v>15</v>
      </c>
      <c r="B7" s="11" t="s">
        <v>14</v>
      </c>
      <c r="C7" s="8">
        <v>36.144793</v>
      </c>
      <c r="D7" s="8">
        <v>-86.800025000000005</v>
      </c>
      <c r="E7" s="14" t="s">
        <v>74</v>
      </c>
      <c r="F7" s="14">
        <f>E7/2.54</f>
        <v>51.968503937007874</v>
      </c>
      <c r="G7" s="7" t="s">
        <v>105</v>
      </c>
      <c r="H7" s="14">
        <v>32</v>
      </c>
      <c r="I7" s="25">
        <f>H7*3.281</f>
        <v>104.992</v>
      </c>
      <c r="J7" s="14">
        <v>27.5</v>
      </c>
      <c r="K7" s="25">
        <f>J7*3.281</f>
        <v>90.227500000000006</v>
      </c>
      <c r="L7" s="2" t="s">
        <v>322</v>
      </c>
      <c r="M7" s="17">
        <f>IF(J7=0,0,E7/2.54*3.14159+H7*3.281+J7*3.281/4)</f>
        <v>290.81260728346456</v>
      </c>
      <c r="N7" s="7" t="s">
        <v>16</v>
      </c>
      <c r="O7" s="7" t="s">
        <v>13</v>
      </c>
      <c r="P7" s="7"/>
    </row>
    <row r="8" spans="1:16" x14ac:dyDescent="0.25">
      <c r="A8" t="s">
        <v>129</v>
      </c>
      <c r="B8" s="11" t="s">
        <v>43</v>
      </c>
      <c r="C8">
        <v>36.146169999999998</v>
      </c>
      <c r="D8">
        <v>-86.805047000000002</v>
      </c>
      <c r="E8" s="14" t="s">
        <v>130</v>
      </c>
      <c r="F8" s="14">
        <f>E8/2.54</f>
        <v>49.212598425196852</v>
      </c>
      <c r="G8" s="2" t="s">
        <v>131</v>
      </c>
      <c r="H8" s="15">
        <v>31</v>
      </c>
      <c r="I8" s="25">
        <f>H8*3.281</f>
        <v>101.711</v>
      </c>
      <c r="J8" s="15">
        <v>30</v>
      </c>
      <c r="K8" s="25">
        <f>J8*3.281</f>
        <v>98.43</v>
      </c>
      <c r="L8" s="2" t="s">
        <v>328</v>
      </c>
      <c r="M8" s="17">
        <f>IF(J8=0,0,E8/2.54*3.14159+H8*3.281+J8*3.281/4)</f>
        <v>280.92430708661419</v>
      </c>
      <c r="N8" s="7" t="s">
        <v>132</v>
      </c>
      <c r="O8" s="7" t="s">
        <v>34</v>
      </c>
    </row>
    <row r="9" spans="1:16" s="9" customFormat="1" x14ac:dyDescent="0.25">
      <c r="A9" s="2" t="s">
        <v>44</v>
      </c>
      <c r="B9" s="7" t="s">
        <v>23</v>
      </c>
      <c r="C9" s="3">
        <v>36.143895000000001</v>
      </c>
      <c r="D9" s="3">
        <v>-86.796852000000001</v>
      </c>
      <c r="E9" s="14" t="s">
        <v>149</v>
      </c>
      <c r="F9" s="14">
        <f>E9/2.54</f>
        <v>60.629921259842519</v>
      </c>
      <c r="G9" s="2" t="s">
        <v>131</v>
      </c>
      <c r="H9" s="15">
        <v>23</v>
      </c>
      <c r="I9" s="25">
        <f>H9*3.281</f>
        <v>75.463000000000008</v>
      </c>
      <c r="J9" s="15">
        <v>18</v>
      </c>
      <c r="K9" s="25">
        <f>J9*3.281</f>
        <v>59.058</v>
      </c>
      <c r="L9" s="2" t="s">
        <v>322</v>
      </c>
      <c r="M9" s="17">
        <f>IF(J9=0,0,E9/2.54*3.14159+H9*3.281+J9*3.281/4)</f>
        <v>280.70185433070867</v>
      </c>
      <c r="N9" s="2" t="s">
        <v>343</v>
      </c>
      <c r="O9" s="2" t="s">
        <v>34</v>
      </c>
      <c r="P9" s="6"/>
    </row>
    <row r="10" spans="1:16" x14ac:dyDescent="0.25">
      <c r="A10" s="7" t="s">
        <v>21</v>
      </c>
      <c r="B10" s="7" t="s">
        <v>23</v>
      </c>
      <c r="C10" s="8">
        <v>36.146065999999998</v>
      </c>
      <c r="D10" s="8">
        <v>-86.799863000000002</v>
      </c>
      <c r="E10" s="14" t="s">
        <v>76</v>
      </c>
      <c r="F10" s="14">
        <f>E10/2.54</f>
        <v>46.062992125984252</v>
      </c>
      <c r="G10" s="7" t="s">
        <v>105</v>
      </c>
      <c r="H10" s="14">
        <v>32</v>
      </c>
      <c r="I10" s="25">
        <f>H10*3.281</f>
        <v>104.992</v>
      </c>
      <c r="J10" s="14">
        <v>26</v>
      </c>
      <c r="K10" s="25">
        <f>J10*3.281</f>
        <v>85.305999999999997</v>
      </c>
      <c r="L10" s="2" t="s">
        <v>327</v>
      </c>
      <c r="M10" s="17">
        <f>IF(J10=0,0,E10/2.54*3.14159+H10*3.281+J10*3.281/4)</f>
        <v>271.02953543307086</v>
      </c>
      <c r="N10" s="7" t="s">
        <v>24</v>
      </c>
      <c r="O10" s="7" t="s">
        <v>22</v>
      </c>
    </row>
    <row r="11" spans="1:16" x14ac:dyDescent="0.25">
      <c r="A11" s="2" t="s">
        <v>64</v>
      </c>
      <c r="B11" s="11" t="s">
        <v>63</v>
      </c>
      <c r="C11" s="3">
        <v>36.147533000000003</v>
      </c>
      <c r="D11" s="3">
        <v>-86.801242999999999</v>
      </c>
      <c r="E11" s="15" t="s">
        <v>93</v>
      </c>
      <c r="F11" s="14">
        <f>E11/2.54</f>
        <v>50.393700787401571</v>
      </c>
      <c r="G11" s="2" t="s">
        <v>105</v>
      </c>
      <c r="H11" s="15">
        <v>27</v>
      </c>
      <c r="I11" s="25">
        <f>H11*3.281</f>
        <v>88.587000000000003</v>
      </c>
      <c r="J11" s="15">
        <v>28</v>
      </c>
      <c r="K11" s="25">
        <f>J11*3.281</f>
        <v>91.868000000000009</v>
      </c>
      <c r="L11" s="2" t="s">
        <v>328</v>
      </c>
      <c r="M11" s="17">
        <f>IF(J11=0,0,E11/2.54*3.14159+H11*3.281+J11*3.281/4)</f>
        <v>269.87034645669286</v>
      </c>
      <c r="N11" s="2" t="s">
        <v>65</v>
      </c>
      <c r="O11" s="2" t="s">
        <v>34</v>
      </c>
    </row>
    <row r="12" spans="1:16" x14ac:dyDescent="0.25">
      <c r="A12" s="2" t="s">
        <v>120</v>
      </c>
      <c r="B12" s="11" t="s">
        <v>55</v>
      </c>
      <c r="C12">
        <v>36.146057999999996</v>
      </c>
      <c r="D12">
        <v>-86.802075000000002</v>
      </c>
      <c r="E12" s="15" t="s">
        <v>122</v>
      </c>
      <c r="F12" s="14">
        <f>E12/2.54</f>
        <v>52.952755905511808</v>
      </c>
      <c r="G12" s="2" t="s">
        <v>106</v>
      </c>
      <c r="H12" s="15">
        <v>25</v>
      </c>
      <c r="I12" s="25">
        <f>H12*3.281</f>
        <v>82.025000000000006</v>
      </c>
      <c r="J12" s="15">
        <v>17.75</v>
      </c>
      <c r="K12" s="25">
        <f>J12*3.281</f>
        <v>58.237750000000005</v>
      </c>
      <c r="L12" s="2" t="s">
        <v>322</v>
      </c>
      <c r="M12" s="17">
        <f>IF(J12=0,0,E12/2.54*3.14159+H12*3.281+J12*3.281/4)</f>
        <v>262.9402859251968</v>
      </c>
      <c r="N12" s="2" t="s">
        <v>332</v>
      </c>
      <c r="O12" s="2" t="s">
        <v>34</v>
      </c>
    </row>
    <row r="13" spans="1:16" x14ac:dyDescent="0.25">
      <c r="A13" s="7" t="s">
        <v>59</v>
      </c>
      <c r="B13" s="7" t="s">
        <v>33</v>
      </c>
      <c r="C13" s="8">
        <v>36.144347000000003</v>
      </c>
      <c r="D13" s="8">
        <v>-86.804361</v>
      </c>
      <c r="E13" s="14" t="s">
        <v>82</v>
      </c>
      <c r="F13" s="14">
        <f>E13/2.54</f>
        <v>48.425196850393704</v>
      </c>
      <c r="G13" s="7" t="s">
        <v>106</v>
      </c>
      <c r="H13" s="14">
        <v>29</v>
      </c>
      <c r="I13" s="25">
        <f>H13*3.281</f>
        <v>95.149000000000001</v>
      </c>
      <c r="J13" s="14">
        <v>17.5</v>
      </c>
      <c r="K13" s="25">
        <f>J13*3.281</f>
        <v>57.417500000000004</v>
      </c>
      <c r="L13" s="2" t="s">
        <v>328</v>
      </c>
      <c r="M13" s="17">
        <f>IF(J13=0,0,E13/2.54*3.14159+H13*3.281+J13*3.281/4)</f>
        <v>261.63548917322834</v>
      </c>
      <c r="N13" s="7" t="s">
        <v>60</v>
      </c>
      <c r="O13" s="7" t="s">
        <v>34</v>
      </c>
    </row>
    <row r="14" spans="1:16" x14ac:dyDescent="0.25">
      <c r="A14" s="1" t="s">
        <v>219</v>
      </c>
      <c r="B14" s="12" t="s">
        <v>125</v>
      </c>
      <c r="C14">
        <v>36.142294</v>
      </c>
      <c r="D14">
        <v>-86.798445999999998</v>
      </c>
      <c r="E14" s="16" t="s">
        <v>79</v>
      </c>
      <c r="F14" s="14">
        <f>E14/2.54</f>
        <v>46.45669291338583</v>
      </c>
      <c r="G14" s="2" t="s">
        <v>199</v>
      </c>
      <c r="H14" s="15">
        <v>29.5</v>
      </c>
      <c r="I14" s="25">
        <f>H14*3.281</f>
        <v>96.789500000000004</v>
      </c>
      <c r="J14" s="15">
        <v>20.5</v>
      </c>
      <c r="K14" s="25">
        <f>J14*3.281</f>
        <v>67.260500000000008</v>
      </c>
      <c r="L14" s="2" t="s">
        <v>323</v>
      </c>
      <c r="M14" s="17">
        <f>IF(J14=0,0,E14/2.54*3.14159+H14*3.281+J14*3.281/4)</f>
        <v>259.55250688976378</v>
      </c>
      <c r="N14" s="1" t="s">
        <v>220</v>
      </c>
      <c r="O14" s="1" t="s">
        <v>221</v>
      </c>
    </row>
    <row r="15" spans="1:16" s="9" customFormat="1" x14ac:dyDescent="0.25">
      <c r="A15" s="2" t="s">
        <v>17</v>
      </c>
      <c r="B15" s="11" t="s">
        <v>19</v>
      </c>
      <c r="C15" s="3">
        <v>36.145406000000001</v>
      </c>
      <c r="D15" s="3">
        <v>-86.800296000000003</v>
      </c>
      <c r="E15" s="15" t="s">
        <v>75</v>
      </c>
      <c r="F15" s="14">
        <f>E15/2.54</f>
        <v>44.881889763779526</v>
      </c>
      <c r="G15" s="2" t="s">
        <v>104</v>
      </c>
      <c r="H15" s="15">
        <f>I15/3.281</f>
        <v>30.173727522096922</v>
      </c>
      <c r="I15" s="27">
        <v>99</v>
      </c>
      <c r="J15" s="15">
        <v>20</v>
      </c>
      <c r="K15" s="25">
        <f>J15*3.281</f>
        <v>65.62</v>
      </c>
      <c r="L15" s="7" t="s">
        <v>344</v>
      </c>
      <c r="M15" s="17">
        <f>IF(J15=0,0,E15/2.54*3.14159+H15*3.281+J15*3.281/4)</f>
        <v>256.40549606299214</v>
      </c>
      <c r="N15" s="2" t="s">
        <v>20</v>
      </c>
      <c r="O15" t="s">
        <v>18</v>
      </c>
      <c r="P15" s="6"/>
    </row>
    <row r="16" spans="1:16" s="9" customFormat="1" x14ac:dyDescent="0.25">
      <c r="A16" s="2" t="s">
        <v>32</v>
      </c>
      <c r="B16" s="2" t="s">
        <v>33</v>
      </c>
      <c r="C16" s="3">
        <v>36.147455999999998</v>
      </c>
      <c r="D16" s="3">
        <v>-86.800894</v>
      </c>
      <c r="E16" s="15" t="s">
        <v>85</v>
      </c>
      <c r="F16" s="14">
        <f>E16/2.54</f>
        <v>49.606299212598422</v>
      </c>
      <c r="G16" s="2" t="s">
        <v>105</v>
      </c>
      <c r="H16" s="15">
        <v>22</v>
      </c>
      <c r="I16" s="25">
        <f>H16*3.281</f>
        <v>72.182000000000002</v>
      </c>
      <c r="J16" s="15">
        <v>27.75</v>
      </c>
      <c r="K16" s="25">
        <f>J16*3.281</f>
        <v>91.047750000000008</v>
      </c>
      <c r="L16" s="2" t="s">
        <v>328</v>
      </c>
      <c r="M16" s="17">
        <f>IF(J16=0,0,E16/2.54*3.14159+H16*3.281+J16*3.281/4)</f>
        <v>250.78659104330706</v>
      </c>
      <c r="N16" s="2" t="s">
        <v>35</v>
      </c>
      <c r="O16" s="2" t="s">
        <v>34</v>
      </c>
      <c r="P16" s="6"/>
    </row>
    <row r="17" spans="1:16" x14ac:dyDescent="0.25">
      <c r="A17" s="2" t="s">
        <v>57</v>
      </c>
      <c r="B17" s="2" t="s">
        <v>33</v>
      </c>
      <c r="C17" s="3">
        <v>36.144267999999997</v>
      </c>
      <c r="D17" s="3">
        <v>-86.804064999999994</v>
      </c>
      <c r="E17" s="15" t="s">
        <v>92</v>
      </c>
      <c r="F17" s="14">
        <f>E17/2.54</f>
        <v>51.574803149606296</v>
      </c>
      <c r="G17" s="2" t="s">
        <v>106</v>
      </c>
      <c r="H17" s="15">
        <v>20</v>
      </c>
      <c r="I17" s="25">
        <f>H17*3.281</f>
        <v>65.62</v>
      </c>
      <c r="J17" s="15">
        <v>22.5</v>
      </c>
      <c r="K17" s="25">
        <f>J17*3.281</f>
        <v>73.822500000000005</v>
      </c>
      <c r="L17" s="2" t="s">
        <v>328</v>
      </c>
      <c r="M17" s="17">
        <f>IF(J17=0,0,E17/2.54*3.14159+H17*3.281+J17*3.281/4)</f>
        <v>246.10251082677163</v>
      </c>
      <c r="N17" s="2" t="s">
        <v>58</v>
      </c>
      <c r="O17" s="2" t="s">
        <v>34</v>
      </c>
    </row>
    <row r="18" spans="1:16" x14ac:dyDescent="0.25">
      <c r="A18" s="1" t="s">
        <v>224</v>
      </c>
      <c r="B18" s="12" t="s">
        <v>159</v>
      </c>
      <c r="C18">
        <v>36.144891999999999</v>
      </c>
      <c r="D18">
        <v>-86.797360999999995</v>
      </c>
      <c r="E18" s="16" t="s">
        <v>225</v>
      </c>
      <c r="F18" s="14">
        <f>E18/2.54</f>
        <v>49.015748031496059</v>
      </c>
      <c r="G18" s="2" t="s">
        <v>226</v>
      </c>
      <c r="H18" s="15">
        <v>21</v>
      </c>
      <c r="I18" s="25">
        <f>H18*3.281</f>
        <v>68.900999999999996</v>
      </c>
      <c r="J18" s="15">
        <v>19.25</v>
      </c>
      <c r="K18" s="25">
        <f>J18*3.281</f>
        <v>63.15925</v>
      </c>
      <c r="L18" s="2" t="s">
        <v>328</v>
      </c>
      <c r="M18" s="17">
        <f>IF(J18=0,0,E18/2.54*3.14159+H18*3.281+J18*3.281/4)</f>
        <v>238.67819635826768</v>
      </c>
      <c r="N18" s="1" t="s">
        <v>227</v>
      </c>
      <c r="O18" s="1" t="s">
        <v>34</v>
      </c>
    </row>
    <row r="19" spans="1:16" x14ac:dyDescent="0.25">
      <c r="A19" s="6" t="s">
        <v>188</v>
      </c>
      <c r="B19" s="7" t="s">
        <v>55</v>
      </c>
      <c r="C19" s="9">
        <v>36.142924000000001</v>
      </c>
      <c r="D19" s="9">
        <v>-86.798512000000002</v>
      </c>
      <c r="E19" s="18" t="s">
        <v>187</v>
      </c>
      <c r="F19" s="14">
        <f>E19/2.54</f>
        <v>48.228346456692911</v>
      </c>
      <c r="G19" s="7" t="s">
        <v>131</v>
      </c>
      <c r="H19" s="14">
        <v>22.5</v>
      </c>
      <c r="I19" s="25">
        <f>H19*3.281</f>
        <v>73.822500000000005</v>
      </c>
      <c r="J19" s="14">
        <v>15</v>
      </c>
      <c r="K19" s="25">
        <f>J19*3.281</f>
        <v>49.215000000000003</v>
      </c>
      <c r="L19" s="2" t="s">
        <v>328</v>
      </c>
      <c r="M19" s="17">
        <f>IF(J19=0,0,E19/2.54*3.14159+H19*3.281+J19*3.281/4)</f>
        <v>237.63994094488189</v>
      </c>
      <c r="N19" s="6" t="s">
        <v>189</v>
      </c>
      <c r="O19" s="7" t="s">
        <v>34</v>
      </c>
    </row>
    <row r="20" spans="1:16" x14ac:dyDescent="0.25">
      <c r="A20" s="6" t="s">
        <v>277</v>
      </c>
      <c r="B20" s="11" t="s">
        <v>153</v>
      </c>
      <c r="C20">
        <v>36.147565999999998</v>
      </c>
      <c r="D20">
        <v>-86.802029000000005</v>
      </c>
      <c r="E20" s="18" t="s">
        <v>177</v>
      </c>
      <c r="F20" s="14">
        <f>E20/2.54</f>
        <v>47.244094488188978</v>
      </c>
      <c r="G20" s="2" t="s">
        <v>276</v>
      </c>
      <c r="H20" s="15">
        <v>20.5</v>
      </c>
      <c r="I20" s="25">
        <f>H20*3.281</f>
        <v>67.260500000000008</v>
      </c>
      <c r="J20" s="15">
        <v>21.75</v>
      </c>
      <c r="K20" s="25">
        <f>J20*3.281</f>
        <v>71.361750000000001</v>
      </c>
      <c r="L20" s="2" t="s">
        <v>328</v>
      </c>
      <c r="M20" s="17">
        <f>IF(J20=0,0,E20/2.54*3.14159+H20*3.281+J20*3.281/4)</f>
        <v>233.52251230314963</v>
      </c>
      <c r="N20" s="6" t="s">
        <v>278</v>
      </c>
      <c r="O20" s="7" t="s">
        <v>34</v>
      </c>
    </row>
    <row r="21" spans="1:16" s="4" customFormat="1" x14ac:dyDescent="0.25">
      <c r="A21" s="7" t="s">
        <v>1</v>
      </c>
      <c r="B21" s="7" t="s">
        <v>4</v>
      </c>
      <c r="C21" s="8">
        <v>36.145141000000002</v>
      </c>
      <c r="D21" s="8">
        <v>-86.802242000000007</v>
      </c>
      <c r="E21" s="14" t="s">
        <v>72</v>
      </c>
      <c r="F21" s="14">
        <f>E21/2.54</f>
        <v>37.00787401574803</v>
      </c>
      <c r="G21" s="7" t="s">
        <v>105</v>
      </c>
      <c r="H21" s="14">
        <v>27</v>
      </c>
      <c r="I21" s="25">
        <f>H21*3.281</f>
        <v>88.587000000000003</v>
      </c>
      <c r="J21" s="14">
        <v>29</v>
      </c>
      <c r="K21" s="25">
        <f>J21*3.281</f>
        <v>95.149000000000001</v>
      </c>
      <c r="L21" s="7" t="s">
        <v>323</v>
      </c>
      <c r="M21" s="17">
        <f>IF(J21=0,0,E21/2.54*3.14159+H21*3.281+J21*3.281/4)</f>
        <v>228.63781692913383</v>
      </c>
      <c r="N21" s="7" t="s">
        <v>8</v>
      </c>
      <c r="O21" s="7" t="s">
        <v>34</v>
      </c>
      <c r="P21" s="6"/>
    </row>
    <row r="22" spans="1:16" s="9" customFormat="1" x14ac:dyDescent="0.25">
      <c r="A22" s="7" t="s">
        <v>178</v>
      </c>
      <c r="B22" s="7" t="s">
        <v>55</v>
      </c>
      <c r="C22">
        <v>36.143253999999999</v>
      </c>
      <c r="D22">
        <v>-86.798888000000005</v>
      </c>
      <c r="E22" s="14" t="s">
        <v>177</v>
      </c>
      <c r="F22" s="14">
        <f>E22/2.54</f>
        <v>47.244094488188978</v>
      </c>
      <c r="G22" s="2" t="s">
        <v>131</v>
      </c>
      <c r="H22" s="15">
        <v>20</v>
      </c>
      <c r="I22" s="25">
        <f>H22*3.281</f>
        <v>65.62</v>
      </c>
      <c r="J22" s="15">
        <v>17.5</v>
      </c>
      <c r="K22" s="25">
        <f>J22*3.281</f>
        <v>57.417500000000004</v>
      </c>
      <c r="L22" s="2" t="s">
        <v>328</v>
      </c>
      <c r="M22" s="17">
        <f>IF(J22=0,0,E22/2.54*3.14159+H22*3.281+J22*3.281/4)</f>
        <v>228.39594980314962</v>
      </c>
      <c r="N22" s="7" t="s">
        <v>333</v>
      </c>
      <c r="O22" s="7" t="s">
        <v>34</v>
      </c>
      <c r="P22" s="6"/>
    </row>
    <row r="23" spans="1:16" s="9" customFormat="1" x14ac:dyDescent="0.25">
      <c r="A23" s="7" t="s">
        <v>150</v>
      </c>
      <c r="B23" s="11" t="s">
        <v>49</v>
      </c>
      <c r="C23">
        <v>36.147170000000003</v>
      </c>
      <c r="D23">
        <v>-86.801055000000005</v>
      </c>
      <c r="E23" s="14" t="s">
        <v>151</v>
      </c>
      <c r="F23" s="14">
        <f>E23/2.54</f>
        <v>48.818897637795274</v>
      </c>
      <c r="G23" s="2" t="s">
        <v>131</v>
      </c>
      <c r="H23" s="15">
        <v>17</v>
      </c>
      <c r="I23" s="25">
        <f>H23*3.281</f>
        <v>55.777000000000001</v>
      </c>
      <c r="J23" s="15">
        <v>20.75</v>
      </c>
      <c r="K23" s="25">
        <f>J23*3.281</f>
        <v>68.080750000000009</v>
      </c>
      <c r="L23" s="2" t="s">
        <v>328</v>
      </c>
      <c r="M23" s="17">
        <f>IF(J23=0,0,E23/2.54*3.14159+H23*3.281+J23*3.281/4)</f>
        <v>226.16614812992125</v>
      </c>
      <c r="N23" s="7" t="s">
        <v>152</v>
      </c>
      <c r="O23" s="7" t="s">
        <v>34</v>
      </c>
      <c r="P23" s="6"/>
    </row>
    <row r="24" spans="1:16" s="9" customFormat="1" x14ac:dyDescent="0.25">
      <c r="A24" s="7" t="s">
        <v>27</v>
      </c>
      <c r="B24" s="11" t="s">
        <v>29</v>
      </c>
      <c r="C24" s="8">
        <v>36.146864000000001</v>
      </c>
      <c r="D24" s="8">
        <v>-86.801839000000001</v>
      </c>
      <c r="E24" s="14" t="s">
        <v>84</v>
      </c>
      <c r="F24" s="14">
        <f>E24/2.54</f>
        <v>32.677165354330711</v>
      </c>
      <c r="G24" s="7" t="s">
        <v>105</v>
      </c>
      <c r="H24" s="15">
        <f>I24/3.281</f>
        <v>28.649801889667781</v>
      </c>
      <c r="I24" s="27">
        <v>94</v>
      </c>
      <c r="J24" s="14">
        <v>20.5</v>
      </c>
      <c r="K24" s="25">
        <f>J24*3.281</f>
        <v>67.260500000000008</v>
      </c>
      <c r="L24" s="7" t="s">
        <v>323</v>
      </c>
      <c r="M24" s="17">
        <f>IF(J24=0,0,E24/2.54*3.14159+H24*3.281+J24*3.281/4)</f>
        <v>213.47338090551179</v>
      </c>
      <c r="N24" s="7" t="s">
        <v>31</v>
      </c>
      <c r="O24" t="s">
        <v>28</v>
      </c>
      <c r="P24" s="6"/>
    </row>
    <row r="25" spans="1:16" s="9" customFormat="1" x14ac:dyDescent="0.25">
      <c r="A25" s="2" t="s">
        <v>56</v>
      </c>
      <c r="B25" s="2" t="s">
        <v>55</v>
      </c>
      <c r="C25" s="3">
        <v>36.146718</v>
      </c>
      <c r="D25" s="3">
        <v>-86.802537000000001</v>
      </c>
      <c r="E25" s="15" t="s">
        <v>79</v>
      </c>
      <c r="F25" s="14">
        <f>E25/2.54</f>
        <v>46.45669291338583</v>
      </c>
      <c r="G25" s="2" t="s">
        <v>106</v>
      </c>
      <c r="H25" s="15"/>
      <c r="I25" s="25">
        <f>H25*3.281</f>
        <v>0</v>
      </c>
      <c r="J25" s="15"/>
      <c r="K25" s="25">
        <f>J25*3.281</f>
        <v>0</v>
      </c>
      <c r="L25" s="2"/>
      <c r="M25" s="17">
        <f>IF(J25=0,0,E25/2.54*3.14159+H25*3.281+J25*3.281/4)</f>
        <v>0</v>
      </c>
      <c r="N25" s="2" t="s">
        <v>91</v>
      </c>
      <c r="O25" s="2" t="s">
        <v>34</v>
      </c>
      <c r="P25" s="6"/>
    </row>
    <row r="26" spans="1:16" x14ac:dyDescent="0.25">
      <c r="A26" s="2" t="s">
        <v>61</v>
      </c>
      <c r="B26" s="11" t="s">
        <v>40</v>
      </c>
      <c r="C26" s="3">
        <v>36.148034000000003</v>
      </c>
      <c r="D26" s="3">
        <v>-86.801743999999999</v>
      </c>
      <c r="E26" s="15" t="s">
        <v>79</v>
      </c>
      <c r="F26" s="14">
        <f>E26/2.54</f>
        <v>46.45669291338583</v>
      </c>
      <c r="G26" s="2" t="s">
        <v>105</v>
      </c>
      <c r="H26" s="15"/>
      <c r="I26" s="25">
        <f>H26*3.281</f>
        <v>0</v>
      </c>
      <c r="J26" s="15"/>
      <c r="K26" s="25">
        <f>J26*3.281</f>
        <v>0</v>
      </c>
      <c r="L26" s="2"/>
      <c r="M26" s="17">
        <f>IF(J26=0,0,E26/2.54*3.14159+H26*3.281+J26*3.281/4)</f>
        <v>0</v>
      </c>
      <c r="N26" s="2" t="s">
        <v>62</v>
      </c>
      <c r="O26" s="2" t="s">
        <v>34</v>
      </c>
    </row>
    <row r="27" spans="1:16" s="9" customFormat="1" x14ac:dyDescent="0.25">
      <c r="A27" s="7" t="s">
        <v>198</v>
      </c>
      <c r="B27" s="11" t="s">
        <v>95</v>
      </c>
      <c r="C27">
        <v>36.148834999999998</v>
      </c>
      <c r="D27">
        <v>-86.801614999999998</v>
      </c>
      <c r="E27" s="14" t="s">
        <v>76</v>
      </c>
      <c r="F27" s="14">
        <f>E27/2.54</f>
        <v>46.062992125984252</v>
      </c>
      <c r="G27" s="2" t="s">
        <v>199</v>
      </c>
      <c r="H27" s="15"/>
      <c r="I27" s="25">
        <f>H27*3.281</f>
        <v>0</v>
      </c>
      <c r="J27" s="15"/>
      <c r="K27" s="25">
        <f>J27*3.281</f>
        <v>0</v>
      </c>
      <c r="L27" s="2"/>
      <c r="M27" s="17">
        <f>IF(J27=0,0,E27/2.54*3.14159+H27*3.281+J27*3.281/4)</f>
        <v>0</v>
      </c>
      <c r="N27" s="7" t="s">
        <v>197</v>
      </c>
      <c r="O27" s="7" t="s">
        <v>34</v>
      </c>
      <c r="P27" s="6"/>
    </row>
    <row r="28" spans="1:16" s="9" customFormat="1" x14ac:dyDescent="0.25">
      <c r="A28" s="7" t="s">
        <v>310</v>
      </c>
      <c r="B28" s="7" t="s">
        <v>125</v>
      </c>
      <c r="C28" s="9">
        <v>36.144139000000003</v>
      </c>
      <c r="D28" s="9">
        <v>-86.798651000000007</v>
      </c>
      <c r="E28" s="14" t="s">
        <v>312</v>
      </c>
      <c r="F28" s="14">
        <f>E28/2.54</f>
        <v>45.472440944881889</v>
      </c>
      <c r="G28" s="2" t="s">
        <v>276</v>
      </c>
      <c r="H28" s="15"/>
      <c r="I28" s="25">
        <f>H28*3.281</f>
        <v>0</v>
      </c>
      <c r="J28" s="15"/>
      <c r="K28" s="25">
        <f>J28*3.281</f>
        <v>0</v>
      </c>
      <c r="L28" s="2"/>
      <c r="M28" s="17">
        <f>IF(J28=0,0,E28/2.54*3.14159+H28*3.281+J28*3.281/4)</f>
        <v>0</v>
      </c>
      <c r="N28" s="7" t="s">
        <v>311</v>
      </c>
      <c r="O28" s="7" t="s">
        <v>34</v>
      </c>
      <c r="P28" s="6"/>
    </row>
    <row r="29" spans="1:16" x14ac:dyDescent="0.25">
      <c r="A29" s="7" t="s">
        <v>111</v>
      </c>
      <c r="B29" s="11" t="s">
        <v>112</v>
      </c>
      <c r="C29" s="9">
        <v>36.146543999999999</v>
      </c>
      <c r="D29" s="9">
        <v>-86.802206999999996</v>
      </c>
      <c r="E29" s="14" t="s">
        <v>78</v>
      </c>
      <c r="F29" s="14">
        <f>E29/2.54</f>
        <v>45.275590551181104</v>
      </c>
      <c r="G29" s="7" t="s">
        <v>106</v>
      </c>
      <c r="H29" s="14"/>
      <c r="I29" s="25">
        <f>H29*3.281</f>
        <v>0</v>
      </c>
      <c r="J29" s="14"/>
      <c r="K29" s="25">
        <f>J29*3.281</f>
        <v>0</v>
      </c>
      <c r="L29" s="7"/>
      <c r="M29" s="17">
        <f>IF(J29=0,0,E29/2.54*3.14159+H29*3.281+J29*3.281/4)</f>
        <v>0</v>
      </c>
      <c r="N29" s="7" t="s">
        <v>114</v>
      </c>
      <c r="O29" s="7" t="s">
        <v>113</v>
      </c>
    </row>
    <row r="30" spans="1:16" x14ac:dyDescent="0.25">
      <c r="A30" s="7" t="s">
        <v>70</v>
      </c>
      <c r="B30" s="10" t="s">
        <v>69</v>
      </c>
      <c r="C30" s="9">
        <v>36.143636999999998</v>
      </c>
      <c r="D30" s="8">
        <v>-86.798165999999995</v>
      </c>
      <c r="E30" s="14" t="s">
        <v>80</v>
      </c>
      <c r="F30" s="14">
        <f>E30/2.54</f>
        <v>44.488188976377955</v>
      </c>
      <c r="G30" s="7" t="s">
        <v>104</v>
      </c>
      <c r="H30" s="14"/>
      <c r="I30" s="25">
        <f>H30*3.281</f>
        <v>0</v>
      </c>
      <c r="J30" s="14"/>
      <c r="K30" s="25">
        <f>J30*3.281</f>
        <v>0</v>
      </c>
      <c r="L30" s="7"/>
      <c r="M30" s="17">
        <f>IF(J30=0,0,E30/2.54*3.14159+H30*3.281+J30*3.281/4)</f>
        <v>0</v>
      </c>
      <c r="N30" s="7" t="s">
        <v>334</v>
      </c>
      <c r="O30" s="7" t="s">
        <v>34</v>
      </c>
    </row>
    <row r="31" spans="1:16" x14ac:dyDescent="0.25">
      <c r="A31" s="7" t="s">
        <v>66</v>
      </c>
      <c r="B31" s="11" t="s">
        <v>67</v>
      </c>
      <c r="C31" s="8">
        <v>36.147728999999998</v>
      </c>
      <c r="D31" s="8">
        <v>-86.802057000000005</v>
      </c>
      <c r="E31" s="14" t="s">
        <v>77</v>
      </c>
      <c r="F31" s="14">
        <f>E31/2.54</f>
        <v>43.7007874015748</v>
      </c>
      <c r="G31" s="7" t="s">
        <v>105</v>
      </c>
      <c r="H31" s="14"/>
      <c r="I31" s="25">
        <f>H31*3.281</f>
        <v>0</v>
      </c>
      <c r="J31" s="14"/>
      <c r="K31" s="25">
        <f>J31*3.281</f>
        <v>0</v>
      </c>
      <c r="L31" s="7"/>
      <c r="M31" s="17">
        <f>IF(J31=0,0,E31/2.54*3.14159+H31*3.281+J31*3.281/4)</f>
        <v>0</v>
      </c>
      <c r="N31" s="7" t="s">
        <v>68</v>
      </c>
      <c r="O31" s="7" t="s">
        <v>34</v>
      </c>
    </row>
    <row r="32" spans="1:16" s="9" customFormat="1" x14ac:dyDescent="0.25">
      <c r="A32" s="7" t="s">
        <v>138</v>
      </c>
      <c r="B32" s="11" t="s">
        <v>139</v>
      </c>
      <c r="C32">
        <v>36.146563999999998</v>
      </c>
      <c r="D32">
        <v>-86.801297000000005</v>
      </c>
      <c r="E32" s="14" t="s">
        <v>77</v>
      </c>
      <c r="F32" s="14">
        <f>E32/2.54</f>
        <v>43.7007874015748</v>
      </c>
      <c r="G32" s="2" t="s">
        <v>131</v>
      </c>
      <c r="H32" s="15"/>
      <c r="I32" s="25">
        <f>H32*3.281</f>
        <v>0</v>
      </c>
      <c r="J32" s="15"/>
      <c r="K32" s="25">
        <f>J32*3.281</f>
        <v>0</v>
      </c>
      <c r="L32" s="2"/>
      <c r="M32" s="17">
        <f>IF(J32=0,0,E32/2.54*3.14159+H32*3.281+J32*3.281/4)</f>
        <v>0</v>
      </c>
      <c r="N32" s="7" t="s">
        <v>140</v>
      </c>
      <c r="O32" s="7" t="s">
        <v>34</v>
      </c>
      <c r="P32" s="6"/>
    </row>
    <row r="33" spans="1:16" s="9" customFormat="1" x14ac:dyDescent="0.25">
      <c r="A33" s="2" t="s">
        <v>47</v>
      </c>
      <c r="B33" s="11" t="s">
        <v>46</v>
      </c>
      <c r="C33" s="3">
        <v>36.146698000000001</v>
      </c>
      <c r="D33" s="3">
        <v>-86.805678</v>
      </c>
      <c r="E33" s="15" t="s">
        <v>88</v>
      </c>
      <c r="F33" s="14">
        <f>E33/2.54</f>
        <v>43.30708661417323</v>
      </c>
      <c r="G33" s="2" t="s">
        <v>106</v>
      </c>
      <c r="H33" s="15"/>
      <c r="I33" s="25">
        <f>H33*3.281</f>
        <v>0</v>
      </c>
      <c r="J33" s="15"/>
      <c r="K33" s="25">
        <f>J33*3.281</f>
        <v>0</v>
      </c>
      <c r="L33" s="2"/>
      <c r="M33" s="17">
        <f>IF(J33=0,0,E33/2.54*3.14159+H33*3.281+J33*3.281/4)</f>
        <v>0</v>
      </c>
      <c r="N33" s="2" t="s">
        <v>51</v>
      </c>
      <c r="O33" s="2" t="s">
        <v>34</v>
      </c>
      <c r="P33" s="6"/>
    </row>
    <row r="34" spans="1:16" s="9" customFormat="1" x14ac:dyDescent="0.25">
      <c r="A34" s="7" t="s">
        <v>102</v>
      </c>
      <c r="B34" s="7" t="s">
        <v>55</v>
      </c>
      <c r="C34" s="3">
        <v>36.145913999999998</v>
      </c>
      <c r="D34" s="3">
        <v>-86.801046999999997</v>
      </c>
      <c r="E34" s="14" t="s">
        <v>88</v>
      </c>
      <c r="F34" s="14">
        <f>E34/2.54</f>
        <v>43.30708661417323</v>
      </c>
      <c r="G34" s="2" t="s">
        <v>106</v>
      </c>
      <c r="H34" s="15"/>
      <c r="I34" s="25">
        <f>H34*3.281</f>
        <v>0</v>
      </c>
      <c r="J34" s="15"/>
      <c r="K34" s="25">
        <f>J34*3.281</f>
        <v>0</v>
      </c>
      <c r="L34" s="2"/>
      <c r="M34" s="17">
        <f>IF(J34=0,0,E34/2.54*3.14159+H34*3.281+J34*3.281/4)</f>
        <v>0</v>
      </c>
      <c r="N34" s="7" t="s">
        <v>335</v>
      </c>
      <c r="O34" s="7" t="s">
        <v>107</v>
      </c>
      <c r="P34" s="6"/>
    </row>
    <row r="35" spans="1:16" s="9" customFormat="1" x14ac:dyDescent="0.25">
      <c r="A35" s="2" t="s">
        <v>118</v>
      </c>
      <c r="B35" s="7" t="s">
        <v>55</v>
      </c>
      <c r="C35">
        <v>36.145836000000003</v>
      </c>
      <c r="D35">
        <v>-86.802235999999994</v>
      </c>
      <c r="E35" s="15" t="s">
        <v>121</v>
      </c>
      <c r="F35" s="14">
        <f>E35/2.54</f>
        <v>42.913385826771652</v>
      </c>
      <c r="G35" s="2" t="s">
        <v>106</v>
      </c>
      <c r="H35" s="15"/>
      <c r="I35" s="25">
        <f>H35*3.281</f>
        <v>0</v>
      </c>
      <c r="J35" s="15"/>
      <c r="K35" s="25">
        <f>J35*3.281</f>
        <v>0</v>
      </c>
      <c r="L35" s="2"/>
      <c r="M35" s="17">
        <f>IF(J35=0,0,E35/2.54*3.14159+H35*3.281+J35*3.281/4)</f>
        <v>0</v>
      </c>
      <c r="N35" s="2" t="s">
        <v>336</v>
      </c>
      <c r="O35" s="2" t="s">
        <v>34</v>
      </c>
      <c r="P35" s="6"/>
    </row>
    <row r="36" spans="1:16" s="9" customFormat="1" x14ac:dyDescent="0.25">
      <c r="A36" s="7" t="s">
        <v>144</v>
      </c>
      <c r="B36" s="7" t="s">
        <v>55</v>
      </c>
      <c r="C36">
        <v>36.146968000000001</v>
      </c>
      <c r="D36">
        <v>-86.801186000000001</v>
      </c>
      <c r="E36" s="14" t="s">
        <v>121</v>
      </c>
      <c r="F36" s="14">
        <f>E36/2.54</f>
        <v>42.913385826771652</v>
      </c>
      <c r="G36" s="2" t="s">
        <v>131</v>
      </c>
      <c r="H36" s="15"/>
      <c r="I36" s="25">
        <f>H36*3.281</f>
        <v>0</v>
      </c>
      <c r="J36" s="15"/>
      <c r="K36" s="25">
        <f>J36*3.281</f>
        <v>0</v>
      </c>
      <c r="L36" s="2"/>
      <c r="M36" s="17">
        <f>IF(J36=0,0,E36/2.54*3.14159+H36*3.281+J36*3.281/4)</f>
        <v>0</v>
      </c>
      <c r="N36" s="7" t="s">
        <v>145</v>
      </c>
      <c r="O36" s="7" t="s">
        <v>34</v>
      </c>
      <c r="P36" s="6"/>
    </row>
    <row r="37" spans="1:16" x14ac:dyDescent="0.25">
      <c r="A37" s="2" t="s">
        <v>124</v>
      </c>
      <c r="B37" s="7" t="s">
        <v>125</v>
      </c>
      <c r="C37">
        <v>36.147948999999997</v>
      </c>
      <c r="D37">
        <v>-86.804061000000004</v>
      </c>
      <c r="E37" s="15" t="s">
        <v>126</v>
      </c>
      <c r="F37" s="14">
        <f>E37/2.54</f>
        <v>41.732283464566926</v>
      </c>
      <c r="G37" s="2" t="s">
        <v>106</v>
      </c>
      <c r="H37" s="15"/>
      <c r="I37" s="25">
        <f>H37*3.281</f>
        <v>0</v>
      </c>
      <c r="J37" s="15"/>
      <c r="K37" s="25">
        <f>J37*3.281</f>
        <v>0</v>
      </c>
      <c r="L37" s="2"/>
      <c r="M37" s="17">
        <f>IF(J37=0,0,E37/2.54*3.14159+H37*3.281+J37*3.281/4)</f>
        <v>0</v>
      </c>
      <c r="N37" s="2" t="s">
        <v>127</v>
      </c>
      <c r="O37" s="2" t="s">
        <v>34</v>
      </c>
    </row>
    <row r="38" spans="1:16" s="9" customFormat="1" x14ac:dyDescent="0.25">
      <c r="A38" s="7" t="s">
        <v>180</v>
      </c>
      <c r="B38" s="10" t="s">
        <v>237</v>
      </c>
      <c r="C38">
        <v>36.143518999999998</v>
      </c>
      <c r="D38">
        <v>-86.799206999999996</v>
      </c>
      <c r="E38" s="14" t="s">
        <v>126</v>
      </c>
      <c r="F38" s="14">
        <f>E38/2.54</f>
        <v>41.732283464566926</v>
      </c>
      <c r="G38" s="2" t="s">
        <v>131</v>
      </c>
      <c r="H38" s="15"/>
      <c r="I38" s="25">
        <f>H38*3.281</f>
        <v>0</v>
      </c>
      <c r="J38" s="15"/>
      <c r="K38" s="25">
        <f>J38*3.281</f>
        <v>0</v>
      </c>
      <c r="L38" s="2"/>
      <c r="M38" s="17">
        <f>IF(J38=0,0,E38/2.54*3.14159+H38*3.281+J38*3.281/4)</f>
        <v>0</v>
      </c>
      <c r="N38" s="7" t="s">
        <v>337</v>
      </c>
      <c r="O38" s="7" t="s">
        <v>34</v>
      </c>
      <c r="P38" s="6"/>
    </row>
    <row r="39" spans="1:16" s="9" customFormat="1" x14ac:dyDescent="0.25">
      <c r="A39" s="1" t="s">
        <v>228</v>
      </c>
      <c r="B39" s="1" t="s">
        <v>125</v>
      </c>
      <c r="C39">
        <v>36.143653999999998</v>
      </c>
      <c r="D39">
        <v>-86.799683000000002</v>
      </c>
      <c r="E39" s="16" t="s">
        <v>229</v>
      </c>
      <c r="F39" s="14">
        <f>E39/2.54</f>
        <v>41.338582677165356</v>
      </c>
      <c r="G39" s="2" t="s">
        <v>226</v>
      </c>
      <c r="H39" s="15"/>
      <c r="I39" s="25">
        <f>H39*3.281</f>
        <v>0</v>
      </c>
      <c r="J39" s="15"/>
      <c r="K39" s="25">
        <f>J39*3.281</f>
        <v>0</v>
      </c>
      <c r="L39" s="2"/>
      <c r="M39" s="17">
        <f>IF(J39=0,0,E39/2.54*3.14159+H39*3.281+J39*3.281/4)</f>
        <v>0</v>
      </c>
      <c r="N39" s="1" t="s">
        <v>230</v>
      </c>
      <c r="O39" s="1" t="s">
        <v>34</v>
      </c>
      <c r="P39" s="6"/>
    </row>
    <row r="40" spans="1:16" s="9" customFormat="1" x14ac:dyDescent="0.25">
      <c r="A40" s="2" t="s">
        <v>38</v>
      </c>
      <c r="B40" s="2" t="s">
        <v>40</v>
      </c>
      <c r="C40" s="3">
        <v>36.147970000000001</v>
      </c>
      <c r="D40" s="3">
        <v>-86.802019000000001</v>
      </c>
      <c r="E40" s="15" t="s">
        <v>86</v>
      </c>
      <c r="F40" s="14">
        <f>E40/2.54</f>
        <v>40.944881889763778</v>
      </c>
      <c r="G40" s="2" t="s">
        <v>105</v>
      </c>
      <c r="H40" s="15"/>
      <c r="I40" s="25">
        <f>H40*3.281</f>
        <v>0</v>
      </c>
      <c r="J40" s="15"/>
      <c r="K40" s="25">
        <f>J40*3.281</f>
        <v>0</v>
      </c>
      <c r="L40" s="2"/>
      <c r="M40" s="17">
        <f>IF(J40=0,0,E40/2.54*3.14159+H40*3.281+J40*3.281/4)</f>
        <v>0</v>
      </c>
      <c r="N40" s="2" t="s">
        <v>41</v>
      </c>
      <c r="O40" s="2" t="s">
        <v>39</v>
      </c>
      <c r="P40" s="6"/>
    </row>
    <row r="41" spans="1:16" s="9" customFormat="1" x14ac:dyDescent="0.25">
      <c r="A41" s="1" t="s">
        <v>204</v>
      </c>
      <c r="B41" s="1" t="s">
        <v>63</v>
      </c>
      <c r="C41" s="1" t="s">
        <v>202</v>
      </c>
      <c r="D41" s="1" t="s">
        <v>203</v>
      </c>
      <c r="E41" s="16" t="s">
        <v>86</v>
      </c>
      <c r="F41" s="14">
        <f>E41/2.54</f>
        <v>40.944881889763778</v>
      </c>
      <c r="G41" s="2" t="s">
        <v>199</v>
      </c>
      <c r="H41" s="15"/>
      <c r="I41" s="25">
        <f>H41*3.281</f>
        <v>0</v>
      </c>
      <c r="J41" s="15"/>
      <c r="K41" s="25">
        <f>J41*3.281</f>
        <v>0</v>
      </c>
      <c r="L41" s="2"/>
      <c r="M41" s="17">
        <f>IF(J41=0,0,E41/2.54*3.14159+H41*3.281+J41*3.281/4)</f>
        <v>0</v>
      </c>
      <c r="N41" s="1" t="s">
        <v>205</v>
      </c>
      <c r="O41" t="s">
        <v>214</v>
      </c>
      <c r="P41" s="6"/>
    </row>
    <row r="42" spans="1:16" s="9" customFormat="1" x14ac:dyDescent="0.25">
      <c r="A42" s="1" t="s">
        <v>209</v>
      </c>
      <c r="B42" s="12" t="s">
        <v>4</v>
      </c>
      <c r="C42" s="1" t="s">
        <v>210</v>
      </c>
      <c r="D42" s="1" t="s">
        <v>211</v>
      </c>
      <c r="E42" s="16" t="s">
        <v>212</v>
      </c>
      <c r="F42" s="14">
        <f>E42/2.54</f>
        <v>40.551181102362207</v>
      </c>
      <c r="G42" s="2" t="s">
        <v>199</v>
      </c>
      <c r="H42" s="15"/>
      <c r="I42" s="25">
        <f>H42*3.281</f>
        <v>0</v>
      </c>
      <c r="J42" s="15"/>
      <c r="K42" s="25">
        <f>J42*3.281</f>
        <v>0</v>
      </c>
      <c r="L42" s="2"/>
      <c r="M42" s="17">
        <f>IF(J42=0,0,E42/2.54*3.14159+H42*3.281+J42*3.281/4)</f>
        <v>0</v>
      </c>
      <c r="N42" s="1" t="s">
        <v>213</v>
      </c>
      <c r="O42" t="s">
        <v>215</v>
      </c>
      <c r="P42" s="6"/>
    </row>
    <row r="43" spans="1:16" s="9" customFormat="1" x14ac:dyDescent="0.25">
      <c r="A43" s="7" t="s">
        <v>195</v>
      </c>
      <c r="B43" s="2" t="s">
        <v>67</v>
      </c>
      <c r="C43" s="3">
        <v>36.148634000000001</v>
      </c>
      <c r="D43" s="3">
        <v>-86.801985999999999</v>
      </c>
      <c r="E43" s="14" t="s">
        <v>196</v>
      </c>
      <c r="F43" s="14">
        <f>E43/2.54</f>
        <v>39.763779527559052</v>
      </c>
      <c r="G43" s="2" t="s">
        <v>199</v>
      </c>
      <c r="H43" s="15"/>
      <c r="I43" s="25">
        <f>H43*3.281</f>
        <v>0</v>
      </c>
      <c r="J43" s="15"/>
      <c r="K43" s="25">
        <f>J43*3.281</f>
        <v>0</v>
      </c>
      <c r="L43" s="2"/>
      <c r="M43" s="17">
        <f>IF(J43=0,0,E43/2.54*3.14159+H43*3.281+J43*3.281/4)</f>
        <v>0</v>
      </c>
      <c r="N43" s="7" t="s">
        <v>197</v>
      </c>
      <c r="O43" s="7" t="s">
        <v>34</v>
      </c>
      <c r="P43" s="6"/>
    </row>
    <row r="44" spans="1:16" s="9" customFormat="1" x14ac:dyDescent="0.25">
      <c r="A44" s="1" t="s">
        <v>279</v>
      </c>
      <c r="B44" s="7" t="s">
        <v>153</v>
      </c>
      <c r="C44">
        <v>36.147402</v>
      </c>
      <c r="D44">
        <v>-86.801837000000006</v>
      </c>
      <c r="E44" s="16" t="s">
        <v>196</v>
      </c>
      <c r="F44" s="14">
        <f>E44/2.54</f>
        <v>39.763779527559052</v>
      </c>
      <c r="G44" s="2" t="s">
        <v>276</v>
      </c>
      <c r="H44" s="15"/>
      <c r="I44" s="25">
        <f>H44*3.281</f>
        <v>0</v>
      </c>
      <c r="J44" s="15"/>
      <c r="K44" s="25">
        <f>J44*3.281</f>
        <v>0</v>
      </c>
      <c r="L44" s="2"/>
      <c r="M44" s="17">
        <f>IF(J44=0,0,E44/2.54*3.14159+H44*3.281+J44*3.281/4)</f>
        <v>0</v>
      </c>
      <c r="N44" s="1" t="s">
        <v>280</v>
      </c>
      <c r="O44" s="1" t="s">
        <v>281</v>
      </c>
      <c r="P44" s="6"/>
    </row>
    <row r="45" spans="1:16" s="9" customFormat="1" x14ac:dyDescent="0.25">
      <c r="A45" s="1" t="s">
        <v>216</v>
      </c>
      <c r="B45" s="1" t="s">
        <v>95</v>
      </c>
      <c r="C45">
        <v>36.142541999999999</v>
      </c>
      <c r="D45">
        <v>-86.798874999999995</v>
      </c>
      <c r="E45" s="16" t="s">
        <v>217</v>
      </c>
      <c r="F45" s="14">
        <f>E45/2.54</f>
        <v>39.566929133858267</v>
      </c>
      <c r="G45" s="2" t="s">
        <v>199</v>
      </c>
      <c r="H45" s="15"/>
      <c r="I45" s="25">
        <f>H45*3.281</f>
        <v>0</v>
      </c>
      <c r="J45" s="15"/>
      <c r="K45" s="25">
        <f>J45*3.281</f>
        <v>0</v>
      </c>
      <c r="L45" s="2"/>
      <c r="M45" s="17">
        <f>IF(J45=0,0,E45/2.54*3.14159+H45*3.281+J45*3.281/4)</f>
        <v>0</v>
      </c>
      <c r="N45" s="1" t="s">
        <v>218</v>
      </c>
      <c r="O45" s="1" t="s">
        <v>34</v>
      </c>
      <c r="P45" s="6"/>
    </row>
    <row r="46" spans="1:16" x14ac:dyDescent="0.25">
      <c r="A46" s="2" t="s">
        <v>42</v>
      </c>
      <c r="B46" s="2" t="s">
        <v>43</v>
      </c>
      <c r="C46" s="3">
        <v>36.144624</v>
      </c>
      <c r="D46" s="3">
        <v>-86.804118000000003</v>
      </c>
      <c r="E46" s="15" t="s">
        <v>87</v>
      </c>
      <c r="F46" s="14">
        <f>E46/2.54</f>
        <v>39.370078740157481</v>
      </c>
      <c r="G46" s="2" t="s">
        <v>106</v>
      </c>
      <c r="H46" s="15"/>
      <c r="I46" s="25">
        <f>H46*3.281</f>
        <v>0</v>
      </c>
      <c r="J46" s="15"/>
      <c r="K46" s="25">
        <f>J46*3.281</f>
        <v>0</v>
      </c>
      <c r="L46" s="2"/>
      <c r="M46" s="17">
        <f>IF(J46=0,0,E46/2.54*3.14159+H46*3.281+J46*3.281/4)</f>
        <v>0</v>
      </c>
      <c r="N46" s="2" t="s">
        <v>45</v>
      </c>
      <c r="O46" s="2" t="s">
        <v>34</v>
      </c>
    </row>
    <row r="47" spans="1:16" s="9" customFormat="1" x14ac:dyDescent="0.25">
      <c r="A47" s="7" t="s">
        <v>98</v>
      </c>
      <c r="B47" s="11" t="s">
        <v>100</v>
      </c>
      <c r="C47" s="3">
        <v>36.148558999999999</v>
      </c>
      <c r="D47" s="3">
        <v>-86.803090999999995</v>
      </c>
      <c r="E47" s="14" t="s">
        <v>87</v>
      </c>
      <c r="F47" s="14">
        <f>E47/2.54</f>
        <v>39.370078740157481</v>
      </c>
      <c r="G47" s="2" t="s">
        <v>106</v>
      </c>
      <c r="H47" s="15"/>
      <c r="I47" s="25">
        <f>H47*3.281</f>
        <v>0</v>
      </c>
      <c r="J47" s="15"/>
      <c r="K47" s="25">
        <f>J47*3.281</f>
        <v>0</v>
      </c>
      <c r="L47" s="2"/>
      <c r="M47" s="17">
        <f>IF(J47=0,0,E47/2.54*3.14159+H47*3.281+J47*3.281/4)</f>
        <v>0</v>
      </c>
      <c r="N47" s="7" t="s">
        <v>101</v>
      </c>
      <c r="O47" t="s">
        <v>99</v>
      </c>
      <c r="P47" s="6"/>
    </row>
    <row r="48" spans="1:16" s="9" customFormat="1" x14ac:dyDescent="0.25">
      <c r="A48" s="7" t="s">
        <v>174</v>
      </c>
      <c r="B48" s="7" t="s">
        <v>159</v>
      </c>
      <c r="C48">
        <v>36.143405000000001</v>
      </c>
      <c r="D48">
        <v>-86.798804000000004</v>
      </c>
      <c r="E48" s="14" t="s">
        <v>175</v>
      </c>
      <c r="F48" s="14">
        <f>E48/2.54</f>
        <v>39.173228346456689</v>
      </c>
      <c r="G48" s="2" t="s">
        <v>131</v>
      </c>
      <c r="H48" s="15"/>
      <c r="I48" s="25">
        <f>H48*3.281</f>
        <v>0</v>
      </c>
      <c r="J48" s="15"/>
      <c r="K48" s="25">
        <f>J48*3.281</f>
        <v>0</v>
      </c>
      <c r="L48" s="2"/>
      <c r="M48" s="17">
        <f>IF(J48=0,0,E48/2.54*3.14159+H48*3.281+J48*3.281/4)</f>
        <v>0</v>
      </c>
      <c r="N48" s="7" t="s">
        <v>176</v>
      </c>
      <c r="O48" s="7" t="s">
        <v>34</v>
      </c>
      <c r="P48" s="6"/>
    </row>
    <row r="49" spans="1:16" s="9" customFormat="1" x14ac:dyDescent="0.25">
      <c r="A49" s="1" t="s">
        <v>317</v>
      </c>
      <c r="B49" s="1" t="s">
        <v>170</v>
      </c>
      <c r="C49">
        <v>36.141818999999998</v>
      </c>
      <c r="D49">
        <v>-86.799561999999995</v>
      </c>
      <c r="E49" s="16" t="s">
        <v>175</v>
      </c>
      <c r="F49" s="14">
        <f>E49/2.54</f>
        <v>39.173228346456689</v>
      </c>
      <c r="G49" s="2" t="s">
        <v>276</v>
      </c>
      <c r="H49" s="15"/>
      <c r="I49" s="25">
        <f>H49*3.281</f>
        <v>0</v>
      </c>
      <c r="J49" s="15"/>
      <c r="K49" s="25">
        <f>J49*3.281</f>
        <v>0</v>
      </c>
      <c r="L49" s="2"/>
      <c r="M49" s="17">
        <f>IF(J49=0,0,E49/2.54*3.14159+H49*3.281+J49*3.281/4)</f>
        <v>0</v>
      </c>
      <c r="N49" s="1" t="s">
        <v>318</v>
      </c>
      <c r="O49" s="1" t="s">
        <v>34</v>
      </c>
      <c r="P49" s="6"/>
    </row>
    <row r="50" spans="1:16" s="9" customFormat="1" x14ac:dyDescent="0.25">
      <c r="A50" s="1" t="s">
        <v>297</v>
      </c>
      <c r="B50" s="1" t="s">
        <v>52</v>
      </c>
      <c r="C50">
        <v>36.146830999999999</v>
      </c>
      <c r="D50">
        <v>-86.806738999999993</v>
      </c>
      <c r="E50" s="16" t="s">
        <v>298</v>
      </c>
      <c r="F50" s="14">
        <f>E50/2.54</f>
        <v>38.976377952755904</v>
      </c>
      <c r="G50" s="2" t="s">
        <v>276</v>
      </c>
      <c r="H50" s="15"/>
      <c r="I50" s="25">
        <f>H50*3.281</f>
        <v>0</v>
      </c>
      <c r="J50" s="15"/>
      <c r="K50" s="25">
        <f>J50*3.281</f>
        <v>0</v>
      </c>
      <c r="L50" s="2"/>
      <c r="M50" s="17">
        <f>IF(J50=0,0,E50/2.54*3.14159+H50*3.281+J50*3.281/4)</f>
        <v>0</v>
      </c>
      <c r="N50" s="1" t="s">
        <v>299</v>
      </c>
      <c r="O50" s="1" t="s">
        <v>34</v>
      </c>
      <c r="P50" s="6"/>
    </row>
    <row r="51" spans="1:16" s="9" customFormat="1" x14ac:dyDescent="0.25">
      <c r="A51" s="7" t="s">
        <v>272</v>
      </c>
      <c r="B51" s="11" t="s">
        <v>247</v>
      </c>
      <c r="C51" s="3">
        <v>36.143763</v>
      </c>
      <c r="D51" s="3">
        <v>-86.802875</v>
      </c>
      <c r="E51" s="14" t="s">
        <v>141</v>
      </c>
      <c r="F51" s="14">
        <f>E51/2.54</f>
        <v>38.582677165354333</v>
      </c>
      <c r="G51" s="2" t="s">
        <v>248</v>
      </c>
      <c r="H51" s="15"/>
      <c r="I51" s="25">
        <f>H51*3.281</f>
        <v>0</v>
      </c>
      <c r="J51" s="15"/>
      <c r="K51" s="25">
        <f>J51*3.281</f>
        <v>0</v>
      </c>
      <c r="L51" s="2"/>
      <c r="M51" s="17">
        <f>IF(J51=0,0,E51/2.54*3.14159+H51*3.281+J51*3.281/4)</f>
        <v>0</v>
      </c>
      <c r="N51" s="7" t="s">
        <v>249</v>
      </c>
      <c r="O51" s="7" t="s">
        <v>250</v>
      </c>
      <c r="P51" s="6"/>
    </row>
    <row r="52" spans="1:16" s="9" customFormat="1" x14ac:dyDescent="0.25">
      <c r="A52" s="1" t="s">
        <v>179</v>
      </c>
      <c r="B52" s="1" t="s">
        <v>52</v>
      </c>
      <c r="C52">
        <v>36.143121000000001</v>
      </c>
      <c r="D52">
        <v>-86.798821000000004</v>
      </c>
      <c r="E52" s="16" t="s">
        <v>141</v>
      </c>
      <c r="F52" s="14">
        <f>E52/2.54</f>
        <v>38.582677165354333</v>
      </c>
      <c r="G52" s="2" t="s">
        <v>131</v>
      </c>
      <c r="H52" s="15"/>
      <c r="I52" s="25">
        <f>H52*3.281</f>
        <v>0</v>
      </c>
      <c r="J52" s="15"/>
      <c r="K52" s="25">
        <f>J52*3.281</f>
        <v>0</v>
      </c>
      <c r="L52" s="2"/>
      <c r="M52" s="17">
        <f>IF(J52=0,0,E52/2.54*3.14159+H52*3.281+J52*3.281/4)</f>
        <v>0</v>
      </c>
      <c r="N52" s="1" t="s">
        <v>339</v>
      </c>
      <c r="O52" s="1" t="s">
        <v>34</v>
      </c>
      <c r="P52" s="6"/>
    </row>
    <row r="53" spans="1:16" s="9" customFormat="1" x14ac:dyDescent="0.25">
      <c r="A53" s="7" t="s">
        <v>142</v>
      </c>
      <c r="B53" s="7" t="s">
        <v>4</v>
      </c>
      <c r="C53">
        <v>36.147820000000003</v>
      </c>
      <c r="D53">
        <v>-86.799510999999995</v>
      </c>
      <c r="E53" s="14" t="s">
        <v>141</v>
      </c>
      <c r="F53" s="14">
        <f>E53/2.54</f>
        <v>38.582677165354333</v>
      </c>
      <c r="G53" s="2" t="s">
        <v>131</v>
      </c>
      <c r="H53" s="15"/>
      <c r="I53" s="25">
        <f>H53*3.281</f>
        <v>0</v>
      </c>
      <c r="J53" s="15"/>
      <c r="K53" s="25">
        <f>J53*3.281</f>
        <v>0</v>
      </c>
      <c r="L53" s="2"/>
      <c r="M53" s="17">
        <f>IF(J53=0,0,E53/2.54*3.14159+H53*3.281+J53*3.281/4)</f>
        <v>0</v>
      </c>
      <c r="N53" s="7" t="s">
        <v>143</v>
      </c>
      <c r="O53" s="7" t="s">
        <v>34</v>
      </c>
      <c r="P53" s="6"/>
    </row>
    <row r="54" spans="1:16" s="9" customFormat="1" x14ac:dyDescent="0.25">
      <c r="A54" s="7" t="s">
        <v>133</v>
      </c>
      <c r="B54" s="11" t="s">
        <v>134</v>
      </c>
      <c r="C54">
        <v>36.146026999999997</v>
      </c>
      <c r="D54">
        <v>-86.802841999999998</v>
      </c>
      <c r="E54" s="14" t="s">
        <v>136</v>
      </c>
      <c r="F54" s="14">
        <f>E54/2.54</f>
        <v>38.188976377952756</v>
      </c>
      <c r="G54" s="2" t="s">
        <v>131</v>
      </c>
      <c r="H54" s="15"/>
      <c r="I54" s="25">
        <f>H54*3.281</f>
        <v>0</v>
      </c>
      <c r="J54" s="15"/>
      <c r="K54" s="25">
        <f>J54*3.281</f>
        <v>0</v>
      </c>
      <c r="L54" s="2"/>
      <c r="M54" s="17">
        <f>IF(J54=0,0,E54/2.54*3.14159+H54*3.281+J54*3.281/4)</f>
        <v>0</v>
      </c>
      <c r="N54" s="7" t="s">
        <v>137</v>
      </c>
      <c r="O54" t="s">
        <v>135</v>
      </c>
      <c r="P54" s="6"/>
    </row>
    <row r="55" spans="1:16" s="9" customFormat="1" x14ac:dyDescent="0.25">
      <c r="A55" s="2" t="s">
        <v>53</v>
      </c>
      <c r="B55" s="2" t="s">
        <v>52</v>
      </c>
      <c r="C55" s="3">
        <v>36.145507000000002</v>
      </c>
      <c r="D55" s="3">
        <v>-86.805170000000004</v>
      </c>
      <c r="E55" s="15" t="s">
        <v>90</v>
      </c>
      <c r="F55" s="14">
        <f>E55/2.54</f>
        <v>37.795275590551178</v>
      </c>
      <c r="G55" s="2" t="s">
        <v>106</v>
      </c>
      <c r="H55" s="15"/>
      <c r="I55" s="25">
        <f>H55*3.281</f>
        <v>0</v>
      </c>
      <c r="J55" s="15"/>
      <c r="K55" s="25">
        <f>J55*3.281</f>
        <v>0</v>
      </c>
      <c r="L55" s="2"/>
      <c r="M55" s="17">
        <f>IF(J55=0,0,E55/2.54*3.14159+H55*3.281+J55*3.281/4)</f>
        <v>0</v>
      </c>
      <c r="N55" s="2" t="s">
        <v>54</v>
      </c>
      <c r="O55" s="2" t="s">
        <v>34</v>
      </c>
      <c r="P55" s="6"/>
    </row>
    <row r="56" spans="1:16" s="9" customFormat="1" x14ac:dyDescent="0.25">
      <c r="A56" s="7" t="s">
        <v>251</v>
      </c>
      <c r="B56" s="11" t="s">
        <v>170</v>
      </c>
      <c r="C56">
        <v>36.145279000000002</v>
      </c>
      <c r="D56">
        <v>-86.802920999999998</v>
      </c>
      <c r="E56" s="19" t="s">
        <v>90</v>
      </c>
      <c r="F56" s="14">
        <f>E56/2.54</f>
        <v>37.795275590551178</v>
      </c>
      <c r="G56" s="2" t="s">
        <v>248</v>
      </c>
      <c r="H56" s="15"/>
      <c r="I56" s="25">
        <f>H56*3.281</f>
        <v>0</v>
      </c>
      <c r="J56" s="15"/>
      <c r="K56" s="25">
        <f>J56*3.281</f>
        <v>0</v>
      </c>
      <c r="L56" s="2"/>
      <c r="M56" s="17">
        <f>IF(J56=0,0,E56/2.54*3.14159+H56*3.281+J56*3.281/4)</f>
        <v>0</v>
      </c>
      <c r="N56" s="7" t="s">
        <v>252</v>
      </c>
      <c r="O56" s="7" t="s">
        <v>34</v>
      </c>
      <c r="P56" s="6"/>
    </row>
    <row r="57" spans="1:16" s="9" customFormat="1" x14ac:dyDescent="0.25">
      <c r="A57" s="7" t="s">
        <v>254</v>
      </c>
      <c r="B57" s="11" t="s">
        <v>170</v>
      </c>
      <c r="C57">
        <v>36.146515000000001</v>
      </c>
      <c r="D57">
        <v>-86.801902999999996</v>
      </c>
      <c r="E57" s="19" t="s">
        <v>90</v>
      </c>
      <c r="F57" s="14">
        <f>E57/2.54</f>
        <v>37.795275590551178</v>
      </c>
      <c r="G57" s="2" t="s">
        <v>248</v>
      </c>
      <c r="H57" s="15"/>
      <c r="I57" s="25">
        <f>H57*3.281</f>
        <v>0</v>
      </c>
      <c r="J57" s="15"/>
      <c r="K57" s="25">
        <f>J57*3.281</f>
        <v>0</v>
      </c>
      <c r="L57" s="2"/>
      <c r="M57" s="17">
        <f>IF(J57=0,0,E57/2.54*3.14159+H57*3.281+J57*3.281/4)</f>
        <v>0</v>
      </c>
      <c r="N57" s="7" t="s">
        <v>253</v>
      </c>
      <c r="O57" s="7" t="s">
        <v>34</v>
      </c>
      <c r="P57" s="6"/>
    </row>
    <row r="58" spans="1:16" x14ac:dyDescent="0.25">
      <c r="A58" s="1" t="s">
        <v>313</v>
      </c>
      <c r="B58" s="1" t="s">
        <v>52</v>
      </c>
      <c r="C58">
        <v>36.143878999999998</v>
      </c>
      <c r="D58">
        <v>-86.799771000000007</v>
      </c>
      <c r="E58" s="16" t="s">
        <v>90</v>
      </c>
      <c r="F58" s="14">
        <f>E58/2.54</f>
        <v>37.795275590551178</v>
      </c>
      <c r="G58" s="2" t="s">
        <v>276</v>
      </c>
      <c r="H58" s="15"/>
      <c r="I58" s="25">
        <f>H58*3.281</f>
        <v>0</v>
      </c>
      <c r="J58" s="15"/>
      <c r="K58" s="25">
        <f>J58*3.281</f>
        <v>0</v>
      </c>
      <c r="L58" s="2"/>
      <c r="M58" s="17">
        <f>IF(J58=0,0,E58/2.54*3.14159+H58*3.281+J58*3.281/4)</f>
        <v>0</v>
      </c>
      <c r="N58" s="1" t="s">
        <v>314</v>
      </c>
      <c r="O58" s="1" t="s">
        <v>34</v>
      </c>
    </row>
    <row r="59" spans="1:16" x14ac:dyDescent="0.25">
      <c r="A59" s="2" t="s">
        <v>116</v>
      </c>
      <c r="B59" s="2" t="s">
        <v>11</v>
      </c>
      <c r="C59">
        <v>36.145460999999997</v>
      </c>
      <c r="D59">
        <v>-86.801195000000007</v>
      </c>
      <c r="E59" s="15" t="s">
        <v>96</v>
      </c>
      <c r="F59" s="14">
        <f>E59/2.54</f>
        <v>37.401574803149607</v>
      </c>
      <c r="G59" s="2" t="s">
        <v>106</v>
      </c>
      <c r="H59" s="15"/>
      <c r="I59" s="25">
        <f>H59*3.281</f>
        <v>0</v>
      </c>
      <c r="J59" s="15"/>
      <c r="K59" s="25">
        <f>J59*3.281</f>
        <v>0</v>
      </c>
      <c r="L59" s="2"/>
      <c r="M59" s="17">
        <f>IF(J59=0,0,E59/2.54*3.14159+H59*3.281+J59*3.281/4)</f>
        <v>0</v>
      </c>
      <c r="N59" s="2" t="s">
        <v>123</v>
      </c>
      <c r="O59" s="2" t="s">
        <v>115</v>
      </c>
    </row>
    <row r="60" spans="1:16" x14ac:dyDescent="0.25">
      <c r="A60" s="7" t="s">
        <v>94</v>
      </c>
      <c r="B60" s="7" t="s">
        <v>95</v>
      </c>
      <c r="C60" s="3">
        <v>36.148681000000003</v>
      </c>
      <c r="D60" s="3">
        <v>-86.802809999999994</v>
      </c>
      <c r="E60" s="14" t="s">
        <v>96</v>
      </c>
      <c r="F60" s="14">
        <f>E60/2.54</f>
        <v>37.401574803149607</v>
      </c>
      <c r="G60" s="2" t="s">
        <v>106</v>
      </c>
      <c r="H60" s="15"/>
      <c r="I60" s="25">
        <f>H60*3.281</f>
        <v>0</v>
      </c>
      <c r="J60" s="15"/>
      <c r="K60" s="25">
        <f>J60*3.281</f>
        <v>0</v>
      </c>
      <c r="L60" s="2"/>
      <c r="M60" s="17">
        <f>IF(J60=0,0,E60/2.54*3.14159+H60*3.281+J60*3.281/4)</f>
        <v>0</v>
      </c>
      <c r="N60" s="7" t="s">
        <v>97</v>
      </c>
      <c r="O60" s="7" t="s">
        <v>34</v>
      </c>
    </row>
    <row r="61" spans="1:16" x14ac:dyDescent="0.25">
      <c r="A61" s="1" t="s">
        <v>185</v>
      </c>
      <c r="B61" s="7" t="s">
        <v>55</v>
      </c>
      <c r="C61">
        <v>36.142912000000003</v>
      </c>
      <c r="D61">
        <v>-86.798676</v>
      </c>
      <c r="E61" s="16" t="s">
        <v>184</v>
      </c>
      <c r="F61" s="14">
        <f>E61/2.54</f>
        <v>37.204724409448815</v>
      </c>
      <c r="G61" s="2" t="s">
        <v>131</v>
      </c>
      <c r="H61" s="15"/>
      <c r="I61" s="25">
        <f>H61*3.281</f>
        <v>0</v>
      </c>
      <c r="J61" s="15"/>
      <c r="K61" s="25">
        <f>J61*3.281</f>
        <v>0</v>
      </c>
      <c r="L61" s="2"/>
      <c r="M61" s="17">
        <f>IF(J61=0,0,E61/2.54*3.14159+H61*3.281+J61*3.281/4)</f>
        <v>0</v>
      </c>
      <c r="N61" s="1" t="s">
        <v>186</v>
      </c>
      <c r="O61" s="7" t="s">
        <v>34</v>
      </c>
    </row>
    <row r="62" spans="1:16" x14ac:dyDescent="0.25">
      <c r="A62" s="1" t="s">
        <v>168</v>
      </c>
      <c r="B62" s="2" t="s">
        <v>43</v>
      </c>
      <c r="C62">
        <v>36.142814999999999</v>
      </c>
      <c r="D62">
        <v>-86.797725999999997</v>
      </c>
      <c r="E62" s="16" t="s">
        <v>72</v>
      </c>
      <c r="F62" s="14">
        <f>E62/2.54</f>
        <v>37.00787401574803</v>
      </c>
      <c r="G62" s="2" t="s">
        <v>131</v>
      </c>
      <c r="H62" s="15"/>
      <c r="I62" s="25">
        <f>H62*3.281</f>
        <v>0</v>
      </c>
      <c r="J62" s="15"/>
      <c r="K62" s="25">
        <f>J62*3.281</f>
        <v>0</v>
      </c>
      <c r="L62" s="2"/>
      <c r="M62" s="17">
        <f>IF(J62=0,0,E62/2.54*3.14159+H62*3.281+J62*3.281/4)</f>
        <v>0</v>
      </c>
      <c r="N62" s="1" t="s">
        <v>169</v>
      </c>
      <c r="O62" s="1" t="s">
        <v>34</v>
      </c>
    </row>
    <row r="63" spans="1:16" x14ac:dyDescent="0.25">
      <c r="A63" s="2" t="s">
        <v>119</v>
      </c>
      <c r="B63" s="7" t="s">
        <v>55</v>
      </c>
      <c r="C63">
        <v>36.145916999999997</v>
      </c>
      <c r="D63">
        <v>-86.802161999999996</v>
      </c>
      <c r="E63" s="15" t="s">
        <v>72</v>
      </c>
      <c r="F63" s="14">
        <f>E63/2.54</f>
        <v>37.00787401574803</v>
      </c>
      <c r="G63" s="2" t="s">
        <v>106</v>
      </c>
      <c r="H63" s="15"/>
      <c r="I63" s="25">
        <f>H63*3.281</f>
        <v>0</v>
      </c>
      <c r="J63" s="15"/>
      <c r="K63" s="25">
        <f>J63*3.281</f>
        <v>0</v>
      </c>
      <c r="L63" s="2"/>
      <c r="M63" s="17">
        <f>IF(J63=0,0,E63/2.54*3.14159+H63*3.281+J63*3.281/4)</f>
        <v>0</v>
      </c>
      <c r="N63" s="2" t="s">
        <v>117</v>
      </c>
      <c r="O63" s="2" t="s">
        <v>34</v>
      </c>
    </row>
    <row r="64" spans="1:16" x14ac:dyDescent="0.25">
      <c r="A64" s="7" t="s">
        <v>173</v>
      </c>
      <c r="B64" s="7" t="s">
        <v>170</v>
      </c>
      <c r="C64">
        <v>36.143839999999997</v>
      </c>
      <c r="D64">
        <v>-86.799430999999998</v>
      </c>
      <c r="E64" s="14" t="s">
        <v>171</v>
      </c>
      <c r="F64" s="14">
        <f>E64/2.54</f>
        <v>36.614173228346459</v>
      </c>
      <c r="G64" s="2" t="s">
        <v>131</v>
      </c>
      <c r="H64" s="15"/>
      <c r="I64" s="25">
        <f>H64*3.281</f>
        <v>0</v>
      </c>
      <c r="J64" s="15"/>
      <c r="K64" s="25">
        <f>J64*3.281</f>
        <v>0</v>
      </c>
      <c r="L64" s="2"/>
      <c r="M64" s="17">
        <f>IF(J64=0,0,E64/2.54*3.14159+H64*3.281+J64*3.281/4)</f>
        <v>0</v>
      </c>
      <c r="N64" s="7" t="s">
        <v>172</v>
      </c>
      <c r="O64" s="7" t="s">
        <v>34</v>
      </c>
    </row>
    <row r="65" spans="1:16" x14ac:dyDescent="0.25">
      <c r="A65" s="7" t="s">
        <v>160</v>
      </c>
      <c r="B65" s="7" t="s">
        <v>159</v>
      </c>
      <c r="C65">
        <v>36.146383999999998</v>
      </c>
      <c r="D65">
        <v>-86.800358000000003</v>
      </c>
      <c r="E65" s="14" t="s">
        <v>161</v>
      </c>
      <c r="F65" s="14">
        <f>E65/2.54</f>
        <v>35.826771653543304</v>
      </c>
      <c r="G65" s="2" t="s">
        <v>131</v>
      </c>
      <c r="H65" s="15"/>
      <c r="I65" s="25">
        <f>H65*3.281</f>
        <v>0</v>
      </c>
      <c r="J65" s="15"/>
      <c r="K65" s="25">
        <f>J65*3.281</f>
        <v>0</v>
      </c>
      <c r="L65" s="2"/>
      <c r="M65" s="17">
        <f>IF(J65=0,0,E65/2.54*3.14159+H65*3.281+J65*3.281/4)</f>
        <v>0</v>
      </c>
      <c r="N65" s="7" t="s">
        <v>162</v>
      </c>
      <c r="O65" s="7" t="s">
        <v>34</v>
      </c>
    </row>
    <row r="66" spans="1:16" x14ac:dyDescent="0.25">
      <c r="A66" s="1" t="s">
        <v>206</v>
      </c>
      <c r="B66" s="1" t="s">
        <v>63</v>
      </c>
      <c r="C66" s="1" t="s">
        <v>207</v>
      </c>
      <c r="D66" s="1" t="s">
        <v>208</v>
      </c>
      <c r="E66" s="16" t="s">
        <v>89</v>
      </c>
      <c r="F66" s="14">
        <f>E66/2.54</f>
        <v>35.433070866141733</v>
      </c>
      <c r="G66" s="2" t="s">
        <v>199</v>
      </c>
      <c r="H66" s="15"/>
      <c r="I66" s="25">
        <f>H66*3.281</f>
        <v>0</v>
      </c>
      <c r="J66" s="15"/>
      <c r="K66" s="25">
        <f>J66*3.281</f>
        <v>0</v>
      </c>
      <c r="L66" s="2"/>
      <c r="M66" s="17">
        <f>IF(J66=0,0,E66/2.54*3.14159+H66*3.281+J66*3.281/4)</f>
        <v>0</v>
      </c>
      <c r="N66" s="1" t="s">
        <v>200</v>
      </c>
      <c r="O66" s="1" t="s">
        <v>201</v>
      </c>
    </row>
    <row r="67" spans="1:16" s="9" customFormat="1" x14ac:dyDescent="0.25">
      <c r="A67" s="2" t="s">
        <v>48</v>
      </c>
      <c r="B67" s="2" t="s">
        <v>49</v>
      </c>
      <c r="C67" s="3">
        <v>36.143214</v>
      </c>
      <c r="D67" s="3">
        <v>-86.806319999999999</v>
      </c>
      <c r="E67" s="15" t="s">
        <v>89</v>
      </c>
      <c r="F67" s="14">
        <f>E67/2.54</f>
        <v>35.433070866141733</v>
      </c>
      <c r="G67" s="2" t="s">
        <v>106</v>
      </c>
      <c r="H67" s="15"/>
      <c r="I67" s="25">
        <f>H67*3.281</f>
        <v>0</v>
      </c>
      <c r="J67" s="15"/>
      <c r="K67" s="25">
        <f>J67*3.281</f>
        <v>0</v>
      </c>
      <c r="L67" s="2"/>
      <c r="M67" s="17">
        <f>IF(J67=0,0,E67/2.54*3.14159+H67*3.281+J67*3.281/4)</f>
        <v>0</v>
      </c>
      <c r="N67" s="2" t="s">
        <v>50</v>
      </c>
      <c r="O67" s="2" t="s">
        <v>34</v>
      </c>
      <c r="P67" s="6"/>
    </row>
    <row r="68" spans="1:16" x14ac:dyDescent="0.25">
      <c r="A68" s="2" t="s">
        <v>66</v>
      </c>
      <c r="B68" s="2" t="s">
        <v>67</v>
      </c>
      <c r="C68" s="8">
        <v>36.148788000000003</v>
      </c>
      <c r="D68" s="8">
        <v>-86.803242999999995</v>
      </c>
      <c r="E68" s="14" t="s">
        <v>89</v>
      </c>
      <c r="F68" s="14">
        <f>E68/2.54</f>
        <v>35.433070866141733</v>
      </c>
      <c r="G68" s="2" t="s">
        <v>106</v>
      </c>
      <c r="H68" s="15"/>
      <c r="I68" s="25">
        <f>H68*3.281</f>
        <v>0</v>
      </c>
      <c r="J68" s="15"/>
      <c r="K68" s="25">
        <f>J68*3.281</f>
        <v>0</v>
      </c>
      <c r="L68" s="2"/>
      <c r="M68" s="17">
        <f>IF(J68=0,0,E68/2.54*3.14159+H68*3.281+J68*3.281/4)</f>
        <v>0</v>
      </c>
      <c r="N68" s="2" t="s">
        <v>128</v>
      </c>
      <c r="O68" s="2" t="s">
        <v>34</v>
      </c>
    </row>
    <row r="69" spans="1:16" s="9" customFormat="1" x14ac:dyDescent="0.25">
      <c r="A69" s="7" t="s">
        <v>154</v>
      </c>
      <c r="B69" s="7" t="s">
        <v>153</v>
      </c>
      <c r="C69">
        <v>36.148166000000003</v>
      </c>
      <c r="D69">
        <v>-86.79974</v>
      </c>
      <c r="E69" s="14" t="s">
        <v>89</v>
      </c>
      <c r="F69" s="14">
        <f>E69/2.54</f>
        <v>35.433070866141733</v>
      </c>
      <c r="G69" s="2" t="s">
        <v>131</v>
      </c>
      <c r="H69" s="15"/>
      <c r="I69" s="25">
        <f>H69*3.281</f>
        <v>0</v>
      </c>
      <c r="J69" s="15"/>
      <c r="K69" s="25">
        <f>J69*3.281</f>
        <v>0</v>
      </c>
      <c r="L69" s="2"/>
      <c r="M69" s="17">
        <f>IF(J69=0,0,E69/2.54*3.14159+H69*3.281+J69*3.281/4)</f>
        <v>0</v>
      </c>
      <c r="N69" s="7" t="s">
        <v>155</v>
      </c>
      <c r="O69" s="7" t="s">
        <v>34</v>
      </c>
      <c r="P69" s="6"/>
    </row>
    <row r="70" spans="1:16" x14ac:dyDescent="0.25">
      <c r="A70" s="1" t="s">
        <v>286</v>
      </c>
      <c r="B70" s="7" t="s">
        <v>55</v>
      </c>
      <c r="C70">
        <v>36.144305000000003</v>
      </c>
      <c r="D70">
        <v>-86.802684999999997</v>
      </c>
      <c r="E70" s="16" t="s">
        <v>89</v>
      </c>
      <c r="F70" s="14">
        <f>E70/2.54</f>
        <v>35.433070866141733</v>
      </c>
      <c r="G70" s="2" t="s">
        <v>276</v>
      </c>
      <c r="H70" s="15"/>
      <c r="I70" s="25">
        <f>H70*3.281</f>
        <v>0</v>
      </c>
      <c r="J70" s="15"/>
      <c r="K70" s="25">
        <f>J70*3.281</f>
        <v>0</v>
      </c>
      <c r="L70" s="2"/>
      <c r="M70" s="17">
        <f>IF(J70=0,0,E70/2.54*3.14159+H70*3.281+J70*3.281/4)</f>
        <v>0</v>
      </c>
      <c r="N70" s="1" t="s">
        <v>288</v>
      </c>
      <c r="O70" s="1" t="s">
        <v>34</v>
      </c>
    </row>
    <row r="71" spans="1:16" x14ac:dyDescent="0.25">
      <c r="A71" s="1" t="s">
        <v>307</v>
      </c>
      <c r="B71" s="13" t="s">
        <v>306</v>
      </c>
      <c r="C71">
        <v>36.143422000000001</v>
      </c>
      <c r="D71">
        <v>-86.797563999999994</v>
      </c>
      <c r="E71" s="16" t="s">
        <v>308</v>
      </c>
      <c r="F71" s="14">
        <f>E71/2.54</f>
        <v>35.236220472440941</v>
      </c>
      <c r="G71" s="2" t="s">
        <v>276</v>
      </c>
      <c r="H71" s="15"/>
      <c r="I71" s="25">
        <f>H71*3.281</f>
        <v>0</v>
      </c>
      <c r="J71" s="15"/>
      <c r="K71" s="25">
        <f>J71*3.281</f>
        <v>0</v>
      </c>
      <c r="L71" s="2"/>
      <c r="M71" s="17">
        <f>IF(J71=0,0,E71/2.54*3.14159+H71*3.281+J71*3.281/4)</f>
        <v>0</v>
      </c>
      <c r="N71" s="1" t="s">
        <v>309</v>
      </c>
      <c r="O71" s="1" t="s">
        <v>34</v>
      </c>
    </row>
    <row r="72" spans="1:16" x14ac:dyDescent="0.25">
      <c r="A72" s="1" t="s">
        <v>234</v>
      </c>
      <c r="B72" s="1" t="s">
        <v>170</v>
      </c>
      <c r="C72">
        <v>36.143245999999998</v>
      </c>
      <c r="D72">
        <v>-86.798028000000002</v>
      </c>
      <c r="E72" s="16" t="s">
        <v>235</v>
      </c>
      <c r="F72" s="14">
        <f>E72/2.54</f>
        <v>34.645669291338585</v>
      </c>
      <c r="G72" s="2" t="s">
        <v>226</v>
      </c>
      <c r="H72" s="15"/>
      <c r="I72" s="25">
        <f>H72*3.281</f>
        <v>0</v>
      </c>
      <c r="J72" s="15"/>
      <c r="K72" s="25">
        <f>J72*3.281</f>
        <v>0</v>
      </c>
      <c r="L72" s="2"/>
      <c r="M72" s="17">
        <f>IF(J72=0,0,E72/2.54*3.14159+H72*3.281+J72*3.281/4)</f>
        <v>0</v>
      </c>
      <c r="N72" s="1" t="s">
        <v>340</v>
      </c>
      <c r="O72" s="1" t="s">
        <v>34</v>
      </c>
    </row>
    <row r="73" spans="1:16" s="9" customFormat="1" x14ac:dyDescent="0.25">
      <c r="A73" s="1" t="s">
        <v>163</v>
      </c>
      <c r="B73" s="2" t="s">
        <v>43</v>
      </c>
      <c r="C73">
        <v>36.146858999999999</v>
      </c>
      <c r="D73">
        <v>-86.800766999999993</v>
      </c>
      <c r="E73" s="16" t="s">
        <v>108</v>
      </c>
      <c r="F73" s="14">
        <f>E73/2.54</f>
        <v>34.251968503937007</v>
      </c>
      <c r="G73" s="2" t="s">
        <v>131</v>
      </c>
      <c r="H73" s="15"/>
      <c r="I73" s="25">
        <f>H73*3.281</f>
        <v>0</v>
      </c>
      <c r="J73" s="15"/>
      <c r="K73" s="25">
        <f>J73*3.281</f>
        <v>0</v>
      </c>
      <c r="L73" s="2"/>
      <c r="M73" s="17">
        <f>IF(J73=0,0,E73/2.54*3.14159+H73*3.281+J73*3.281/4)</f>
        <v>0</v>
      </c>
      <c r="N73" s="1" t="s">
        <v>165</v>
      </c>
      <c r="O73" s="1" t="s">
        <v>34</v>
      </c>
      <c r="P73" s="6"/>
    </row>
    <row r="74" spans="1:16" x14ac:dyDescent="0.25">
      <c r="A74" s="1" t="s">
        <v>110</v>
      </c>
      <c r="B74" s="1" t="s">
        <v>55</v>
      </c>
      <c r="C74">
        <v>36.145654</v>
      </c>
      <c r="D74">
        <v>-86.801035999999996</v>
      </c>
      <c r="E74" s="16" t="s">
        <v>108</v>
      </c>
      <c r="F74" s="14">
        <f>E74/2.54</f>
        <v>34.251968503937007</v>
      </c>
      <c r="G74" s="2" t="s">
        <v>106</v>
      </c>
      <c r="H74" s="15"/>
      <c r="I74" s="25">
        <f>H74*3.281</f>
        <v>0</v>
      </c>
      <c r="J74" s="15"/>
      <c r="K74" s="25">
        <f>J74*3.281</f>
        <v>0</v>
      </c>
      <c r="L74" s="2"/>
      <c r="M74" s="17">
        <f>IF(J74=0,0,E74/2.54*3.14159+H74*3.281+J74*3.281/4)</f>
        <v>0</v>
      </c>
      <c r="N74" s="1" t="s">
        <v>109</v>
      </c>
      <c r="O74" s="1" t="s">
        <v>34</v>
      </c>
    </row>
    <row r="75" spans="1:16" s="9" customFormat="1" x14ac:dyDescent="0.25">
      <c r="A75" s="1" t="s">
        <v>260</v>
      </c>
      <c r="B75" s="1" t="s">
        <v>95</v>
      </c>
      <c r="C75" s="1" t="s">
        <v>262</v>
      </c>
      <c r="D75" s="1" t="s">
        <v>263</v>
      </c>
      <c r="E75" s="16" t="s">
        <v>108</v>
      </c>
      <c r="F75" s="14">
        <f>E75/2.54</f>
        <v>34.251968503937007</v>
      </c>
      <c r="G75" s="2" t="s">
        <v>248</v>
      </c>
      <c r="H75" s="15"/>
      <c r="I75" s="25">
        <f>H75*3.281</f>
        <v>0</v>
      </c>
      <c r="J75" s="15"/>
      <c r="K75" s="25">
        <f>J75*3.281</f>
        <v>0</v>
      </c>
      <c r="L75" s="2"/>
      <c r="M75" s="17">
        <f>IF(J75=0,0,E75/2.54*3.14159+H75*3.281+J75*3.281/4)</f>
        <v>0</v>
      </c>
      <c r="N75" s="1" t="s">
        <v>261</v>
      </c>
      <c r="O75" s="1" t="s">
        <v>34</v>
      </c>
      <c r="P75" s="6"/>
    </row>
    <row r="76" spans="1:16" x14ac:dyDescent="0.25">
      <c r="A76" s="1" t="s">
        <v>231</v>
      </c>
      <c r="B76" s="1" t="s">
        <v>125</v>
      </c>
      <c r="C76">
        <v>36.142975</v>
      </c>
      <c r="D76">
        <v>-86.799812000000003</v>
      </c>
      <c r="E76" s="16" t="s">
        <v>193</v>
      </c>
      <c r="F76" s="14">
        <f>E76/2.54</f>
        <v>33.85826771653543</v>
      </c>
      <c r="G76" s="2" t="s">
        <v>226</v>
      </c>
      <c r="H76" s="15"/>
      <c r="I76" s="25">
        <f>H76*3.281</f>
        <v>0</v>
      </c>
      <c r="J76" s="15"/>
      <c r="K76" s="25">
        <f>J76*3.281</f>
        <v>0</v>
      </c>
      <c r="L76" s="2"/>
      <c r="M76" s="17">
        <f>IF(J76=0,0,E76/2.54*3.14159+H76*3.281+J76*3.281/4)</f>
        <v>0</v>
      </c>
      <c r="N76" s="1" t="s">
        <v>232</v>
      </c>
      <c r="O76" s="1" t="s">
        <v>34</v>
      </c>
    </row>
    <row r="77" spans="1:16" s="9" customFormat="1" x14ac:dyDescent="0.25">
      <c r="A77" s="1" t="s">
        <v>194</v>
      </c>
      <c r="B77" s="7" t="s">
        <v>55</v>
      </c>
      <c r="C77">
        <v>36.142820999999998</v>
      </c>
      <c r="D77">
        <v>-86.798294999999996</v>
      </c>
      <c r="E77" s="16" t="s">
        <v>193</v>
      </c>
      <c r="F77" s="14">
        <f>E77/2.54</f>
        <v>33.85826771653543</v>
      </c>
      <c r="G77" s="2" t="s">
        <v>131</v>
      </c>
      <c r="H77" s="15"/>
      <c r="I77" s="25">
        <f>H77*3.281</f>
        <v>0</v>
      </c>
      <c r="J77" s="15"/>
      <c r="K77" s="25">
        <f>J77*3.281</f>
        <v>0</v>
      </c>
      <c r="L77" s="2"/>
      <c r="M77" s="17">
        <f>IF(J77=0,0,E77/2.54*3.14159+H77*3.281+J77*3.281/4)</f>
        <v>0</v>
      </c>
      <c r="N77" s="1" t="s">
        <v>190</v>
      </c>
      <c r="O77" s="7" t="s">
        <v>34</v>
      </c>
      <c r="P77" s="6"/>
    </row>
    <row r="78" spans="1:16" x14ac:dyDescent="0.25">
      <c r="A78" s="1" t="s">
        <v>222</v>
      </c>
      <c r="B78" s="1" t="s">
        <v>23</v>
      </c>
      <c r="C78">
        <v>36.140455000000003</v>
      </c>
      <c r="D78">
        <v>-86.798716999999996</v>
      </c>
      <c r="E78" s="16" t="s">
        <v>147</v>
      </c>
      <c r="F78" s="14">
        <f>E78/2.54</f>
        <v>33.464566929133859</v>
      </c>
      <c r="G78" s="2" t="s">
        <v>199</v>
      </c>
      <c r="H78" s="15"/>
      <c r="I78" s="25">
        <f>H78*3.281</f>
        <v>0</v>
      </c>
      <c r="J78" s="15"/>
      <c r="K78" s="25">
        <f>J78*3.281</f>
        <v>0</v>
      </c>
      <c r="L78" s="2"/>
      <c r="M78" s="17">
        <f>IF(J78=0,0,E78/2.54*3.14159+H78*3.281+J78*3.281/4)</f>
        <v>0</v>
      </c>
      <c r="N78" s="1" t="s">
        <v>223</v>
      </c>
      <c r="O78" s="1" t="s">
        <v>34</v>
      </c>
    </row>
    <row r="79" spans="1:16" x14ac:dyDescent="0.25">
      <c r="A79" s="1" t="s">
        <v>146</v>
      </c>
      <c r="B79" s="7" t="s">
        <v>55</v>
      </c>
      <c r="C79">
        <v>36.146942000000003</v>
      </c>
      <c r="D79">
        <v>-86.801242999999999</v>
      </c>
      <c r="E79" s="16" t="s">
        <v>147</v>
      </c>
      <c r="F79" s="14">
        <f>E79/2.54</f>
        <v>33.464566929133859</v>
      </c>
      <c r="G79" s="2" t="s">
        <v>131</v>
      </c>
      <c r="H79" s="15"/>
      <c r="I79" s="25">
        <f>H79*3.281</f>
        <v>0</v>
      </c>
      <c r="J79" s="15"/>
      <c r="K79" s="25">
        <f>J79*3.281</f>
        <v>0</v>
      </c>
      <c r="L79" s="2"/>
      <c r="M79" s="17">
        <f>IF(J79=0,0,E79/2.54*3.14159+H79*3.281+J79*3.281/4)</f>
        <v>0</v>
      </c>
      <c r="N79" s="7" t="s">
        <v>148</v>
      </c>
      <c r="O79" s="1" t="s">
        <v>34</v>
      </c>
    </row>
    <row r="80" spans="1:16" s="9" customFormat="1" x14ac:dyDescent="0.25">
      <c r="A80" s="7" t="s">
        <v>316</v>
      </c>
      <c r="B80" s="11" t="s">
        <v>315</v>
      </c>
      <c r="C80">
        <v>36.141778000000002</v>
      </c>
      <c r="D80">
        <v>-86.799700000000001</v>
      </c>
      <c r="E80" s="14" t="s">
        <v>84</v>
      </c>
      <c r="F80" s="14">
        <f>E80/2.54</f>
        <v>32.677165354330711</v>
      </c>
      <c r="G80" s="2" t="s">
        <v>276</v>
      </c>
      <c r="H80" s="15"/>
      <c r="I80" s="25">
        <f>H80*3.281</f>
        <v>0</v>
      </c>
      <c r="J80" s="15"/>
      <c r="K80" s="25">
        <f>J80*3.281</f>
        <v>0</v>
      </c>
      <c r="L80" s="2"/>
      <c r="M80" s="17">
        <f>IF(J80=0,0,E80/2.54*3.14159+H80*3.281+J80*3.281/4)</f>
        <v>0</v>
      </c>
      <c r="N80" s="7" t="s">
        <v>338</v>
      </c>
      <c r="O80" s="7" t="s">
        <v>34</v>
      </c>
      <c r="P80" s="6"/>
    </row>
    <row r="81" spans="1:16" x14ac:dyDescent="0.25">
      <c r="A81" s="1" t="s">
        <v>233</v>
      </c>
      <c r="B81" s="1" t="s">
        <v>43</v>
      </c>
      <c r="C81">
        <v>36.143248999999997</v>
      </c>
      <c r="D81">
        <v>-86.797910999999999</v>
      </c>
      <c r="E81" s="16" t="s">
        <v>84</v>
      </c>
      <c r="F81" s="14">
        <f>E81/2.54</f>
        <v>32.677165354330711</v>
      </c>
      <c r="G81" s="2" t="s">
        <v>226</v>
      </c>
      <c r="H81" s="15"/>
      <c r="I81" s="25">
        <f>H81*3.281</f>
        <v>0</v>
      </c>
      <c r="J81" s="15"/>
      <c r="K81" s="25">
        <f>J81*3.281</f>
        <v>0</v>
      </c>
      <c r="L81" s="2"/>
      <c r="M81" s="17">
        <f>IF(J81=0,0,E81/2.54*3.14159+H81*3.281+J81*3.281/4)</f>
        <v>0</v>
      </c>
      <c r="N81" s="1" t="s">
        <v>340</v>
      </c>
      <c r="O81" s="1" t="s">
        <v>34</v>
      </c>
    </row>
    <row r="82" spans="1:16" x14ac:dyDescent="0.25">
      <c r="A82" s="1" t="s">
        <v>236</v>
      </c>
      <c r="B82" s="1" t="s">
        <v>40</v>
      </c>
      <c r="C82">
        <v>36.143545000000003</v>
      </c>
      <c r="D82">
        <v>-86.797843</v>
      </c>
      <c r="E82" s="16" t="s">
        <v>84</v>
      </c>
      <c r="F82" s="14">
        <f>E82/2.54</f>
        <v>32.677165354330711</v>
      </c>
      <c r="G82" s="2" t="s">
        <v>226</v>
      </c>
      <c r="H82" s="15"/>
      <c r="I82" s="25">
        <f>H82*3.281</f>
        <v>0</v>
      </c>
      <c r="J82" s="15"/>
      <c r="K82" s="25">
        <f>J82*3.281</f>
        <v>0</v>
      </c>
      <c r="L82" s="2"/>
      <c r="M82" s="17">
        <f>IF(J82=0,0,E82/2.54*3.14159+H82*3.281+J82*3.281/4)</f>
        <v>0</v>
      </c>
      <c r="N82" s="1" t="s">
        <v>341</v>
      </c>
      <c r="O82" s="1" t="s">
        <v>34</v>
      </c>
    </row>
    <row r="83" spans="1:16" x14ac:dyDescent="0.25">
      <c r="A83" s="1" t="s">
        <v>285</v>
      </c>
      <c r="B83" s="7" t="s">
        <v>55</v>
      </c>
      <c r="C83">
        <v>36.144216</v>
      </c>
      <c r="D83">
        <v>-86.802559000000002</v>
      </c>
      <c r="E83" s="16" t="s">
        <v>84</v>
      </c>
      <c r="F83" s="14">
        <f>E83/2.54</f>
        <v>32.677165354330711</v>
      </c>
      <c r="G83" s="2" t="s">
        <v>276</v>
      </c>
      <c r="H83" s="15"/>
      <c r="I83" s="25">
        <f>H83*3.281</f>
        <v>0</v>
      </c>
      <c r="J83" s="15"/>
      <c r="K83" s="25">
        <f>J83*3.281</f>
        <v>0</v>
      </c>
      <c r="L83" s="2"/>
      <c r="M83" s="17">
        <f>IF(J83=0,0,E83/2.54*3.14159+H83*3.281+J83*3.281/4)</f>
        <v>0</v>
      </c>
      <c r="N83" s="1" t="s">
        <v>287</v>
      </c>
      <c r="O83" s="1" t="s">
        <v>34</v>
      </c>
    </row>
    <row r="84" spans="1:16" x14ac:dyDescent="0.25">
      <c r="A84" s="1" t="s">
        <v>157</v>
      </c>
      <c r="B84" s="7" t="s">
        <v>4</v>
      </c>
      <c r="C84">
        <v>36.147499000000003</v>
      </c>
      <c r="D84">
        <v>-86.799499999999995</v>
      </c>
      <c r="E84" s="16" t="s">
        <v>156</v>
      </c>
      <c r="F84" s="14">
        <f>E84/2.54</f>
        <v>32.283464566929133</v>
      </c>
      <c r="G84" s="2" t="s">
        <v>131</v>
      </c>
      <c r="H84" s="15"/>
      <c r="I84" s="25">
        <f>H84*3.281</f>
        <v>0</v>
      </c>
      <c r="J84" s="15"/>
      <c r="K84" s="25">
        <f>J84*3.281</f>
        <v>0</v>
      </c>
      <c r="L84" s="2"/>
      <c r="M84" s="17">
        <f>IF(J84=0,0,E84/2.54*3.14159+H84*3.281+J84*3.281/4)</f>
        <v>0</v>
      </c>
      <c r="N84" s="1" t="s">
        <v>158</v>
      </c>
      <c r="O84" s="1" t="s">
        <v>34</v>
      </c>
    </row>
    <row r="85" spans="1:16" s="9" customFormat="1" x14ac:dyDescent="0.25">
      <c r="A85" s="7" t="s">
        <v>181</v>
      </c>
      <c r="B85" s="7" t="s">
        <v>125</v>
      </c>
      <c r="C85">
        <v>36.143656999999997</v>
      </c>
      <c r="D85">
        <v>-86.798911000000004</v>
      </c>
      <c r="E85" s="14" t="s">
        <v>182</v>
      </c>
      <c r="F85" s="14">
        <f>E85/2.54</f>
        <v>32.086614173228348</v>
      </c>
      <c r="G85" s="2" t="s">
        <v>131</v>
      </c>
      <c r="H85" s="15"/>
      <c r="I85" s="25">
        <f>H85*3.281</f>
        <v>0</v>
      </c>
      <c r="J85" s="15"/>
      <c r="K85" s="25">
        <f>J85*3.281</f>
        <v>0</v>
      </c>
      <c r="L85" s="2"/>
      <c r="M85" s="17">
        <f>IF(J85=0,0,E85/2.54*3.14159+H85*3.281+J85*3.281/4)</f>
        <v>0</v>
      </c>
      <c r="N85" s="7" t="s">
        <v>183</v>
      </c>
      <c r="O85" s="7" t="s">
        <v>34</v>
      </c>
      <c r="P85" s="6"/>
    </row>
    <row r="86" spans="1:16" x14ac:dyDescent="0.25">
      <c r="A86" s="1" t="s">
        <v>166</v>
      </c>
      <c r="B86" s="2" t="s">
        <v>43</v>
      </c>
      <c r="C86">
        <v>36.146897000000003</v>
      </c>
      <c r="D86">
        <v>-86.800965000000005</v>
      </c>
      <c r="E86" s="16" t="s">
        <v>164</v>
      </c>
      <c r="F86" s="14">
        <f>E86/2.54</f>
        <v>31.102362204724407</v>
      </c>
      <c r="G86" s="2" t="s">
        <v>131</v>
      </c>
      <c r="H86" s="15"/>
      <c r="I86" s="25">
        <f>H86*3.281</f>
        <v>0</v>
      </c>
      <c r="J86" s="15"/>
      <c r="K86" s="25">
        <f>J86*3.281</f>
        <v>0</v>
      </c>
      <c r="L86" s="2"/>
      <c r="M86" s="17">
        <f>IF(J86=0,0,E86/2.54*3.14159+H86*3.281+J86*3.281/4)</f>
        <v>0</v>
      </c>
      <c r="N86" s="1" t="s">
        <v>167</v>
      </c>
      <c r="O86" s="1" t="s">
        <v>34</v>
      </c>
    </row>
    <row r="87" spans="1:16" s="9" customFormat="1" x14ac:dyDescent="0.25">
      <c r="A87" s="7" t="s">
        <v>289</v>
      </c>
      <c r="B87" s="11" t="s">
        <v>290</v>
      </c>
      <c r="C87">
        <v>36.145698000000003</v>
      </c>
      <c r="D87">
        <v>-86.802318</v>
      </c>
      <c r="E87" s="14" t="s">
        <v>291</v>
      </c>
      <c r="F87" s="14">
        <f>E87/2.54</f>
        <v>29.724409448818896</v>
      </c>
      <c r="G87" s="2" t="s">
        <v>276</v>
      </c>
      <c r="H87" s="15"/>
      <c r="I87" s="25">
        <f>H87*3.281</f>
        <v>0</v>
      </c>
      <c r="J87" s="15"/>
      <c r="K87" s="25">
        <f>J87*3.281</f>
        <v>0</v>
      </c>
      <c r="L87" s="2"/>
      <c r="M87" s="17">
        <f>IF(J87=0,0,E87/2.54*3.14159+H87*3.281+J87*3.281/4)</f>
        <v>0</v>
      </c>
      <c r="N87" s="7" t="s">
        <v>292</v>
      </c>
      <c r="O87" s="7" t="s">
        <v>34</v>
      </c>
      <c r="P87" s="6"/>
    </row>
    <row r="88" spans="1:16" s="9" customFormat="1" x14ac:dyDescent="0.25">
      <c r="A88" s="1" t="s">
        <v>239</v>
      </c>
      <c r="B88" s="12" t="s">
        <v>238</v>
      </c>
      <c r="C88" s="3">
        <v>36.145786999999999</v>
      </c>
      <c r="D88" s="3">
        <v>-86.806960000000004</v>
      </c>
      <c r="E88" s="16" t="s">
        <v>240</v>
      </c>
      <c r="F88" s="14">
        <f>E88/2.54</f>
        <v>29.133858267716533</v>
      </c>
      <c r="G88" s="2" t="s">
        <v>226</v>
      </c>
      <c r="H88" s="15"/>
      <c r="I88" s="25">
        <f>H88*3.281</f>
        <v>0</v>
      </c>
      <c r="J88" s="15"/>
      <c r="K88" s="25">
        <f>J88*3.281</f>
        <v>0</v>
      </c>
      <c r="L88" s="2"/>
      <c r="M88" s="17">
        <f>IF(J88=0,0,E88/2.54*3.14159+H88*3.281+J88*3.281/4)</f>
        <v>0</v>
      </c>
      <c r="N88" s="1" t="s">
        <v>241</v>
      </c>
      <c r="O88" s="1" t="s">
        <v>34</v>
      </c>
      <c r="P88" s="6"/>
    </row>
    <row r="89" spans="1:16" s="9" customFormat="1" x14ac:dyDescent="0.25">
      <c r="A89" s="7" t="s">
        <v>271</v>
      </c>
      <c r="B89" s="11" t="s">
        <v>270</v>
      </c>
      <c r="C89" s="9">
        <v>36.143526999999999</v>
      </c>
      <c r="D89" s="9">
        <v>-86.802790999999999</v>
      </c>
      <c r="E89" s="14" t="s">
        <v>269</v>
      </c>
      <c r="F89" s="14">
        <f>E89/2.54</f>
        <v>28.346456692913385</v>
      </c>
      <c r="G89" s="2" t="s">
        <v>248</v>
      </c>
      <c r="H89" s="15"/>
      <c r="I89" s="25">
        <f>H89*3.281</f>
        <v>0</v>
      </c>
      <c r="J89" s="15"/>
      <c r="K89" s="25">
        <f>J89*3.281</f>
        <v>0</v>
      </c>
      <c r="L89" s="2"/>
      <c r="M89" s="17">
        <f>IF(J89=0,0,E89/2.54*3.14159+H89*3.281+J89*3.281/4)</f>
        <v>0</v>
      </c>
      <c r="N89" s="7" t="s">
        <v>249</v>
      </c>
      <c r="O89" s="7" t="s">
        <v>34</v>
      </c>
      <c r="P89" s="6"/>
    </row>
    <row r="90" spans="1:16" x14ac:dyDescent="0.25">
      <c r="A90" s="1" t="s">
        <v>282</v>
      </c>
      <c r="B90" s="7" t="s">
        <v>55</v>
      </c>
      <c r="C90">
        <v>36.147545999999998</v>
      </c>
      <c r="D90">
        <v>-86.802178999999995</v>
      </c>
      <c r="E90" s="16" t="s">
        <v>283</v>
      </c>
      <c r="F90" s="14">
        <f>E90/2.54</f>
        <v>27.559055118110237</v>
      </c>
      <c r="G90" s="2" t="s">
        <v>276</v>
      </c>
      <c r="H90" s="15"/>
      <c r="I90" s="25">
        <f>H90*3.281</f>
        <v>0</v>
      </c>
      <c r="J90" s="15"/>
      <c r="K90" s="25">
        <f>J90*3.281</f>
        <v>0</v>
      </c>
      <c r="L90" s="2"/>
      <c r="M90" s="17">
        <f>IF(J90=0,0,E90/2.54*3.14159+H90*3.281+J90*3.281/4)</f>
        <v>0</v>
      </c>
      <c r="N90" s="1" t="s">
        <v>284</v>
      </c>
      <c r="O90" s="1" t="s">
        <v>34</v>
      </c>
    </row>
    <row r="91" spans="1:16" x14ac:dyDescent="0.25">
      <c r="A91" s="1" t="s">
        <v>191</v>
      </c>
      <c r="B91" s="7" t="s">
        <v>55</v>
      </c>
      <c r="C91">
        <v>36.142907000000001</v>
      </c>
      <c r="D91">
        <v>-86.798353000000006</v>
      </c>
      <c r="E91" s="16" t="s">
        <v>192</v>
      </c>
      <c r="F91" s="14">
        <f>E91/2.54</f>
        <v>24.606299212598426</v>
      </c>
      <c r="G91" s="2" t="s">
        <v>131</v>
      </c>
      <c r="H91" s="15"/>
      <c r="I91" s="25">
        <f>H91*3.281</f>
        <v>0</v>
      </c>
      <c r="J91" s="15"/>
      <c r="K91" s="25">
        <f>J91*3.281</f>
        <v>0</v>
      </c>
      <c r="L91" s="2"/>
      <c r="M91" s="17">
        <f>IF(J91=0,0,E91/2.54*3.14159+H91*3.281+J91*3.281/4)</f>
        <v>0</v>
      </c>
      <c r="N91" s="1" t="s">
        <v>342</v>
      </c>
      <c r="O91" s="7" t="s">
        <v>34</v>
      </c>
    </row>
    <row r="92" spans="1:16" x14ac:dyDescent="0.25">
      <c r="A92" s="7" t="s">
        <v>243</v>
      </c>
      <c r="B92" s="12" t="s">
        <v>242</v>
      </c>
      <c r="C92">
        <v>36.146959000000003</v>
      </c>
      <c r="D92">
        <v>-86.800606999999999</v>
      </c>
      <c r="E92" s="14" t="s">
        <v>245</v>
      </c>
      <c r="F92" s="14">
        <f>E92/2.54</f>
        <v>23.622047244094489</v>
      </c>
      <c r="G92" s="2" t="s">
        <v>246</v>
      </c>
      <c r="H92" s="15"/>
      <c r="I92" s="25">
        <f>H92*3.281</f>
        <v>0</v>
      </c>
      <c r="J92" s="15"/>
      <c r="K92" s="25">
        <f>J92*3.281</f>
        <v>0</v>
      </c>
      <c r="L92" s="2"/>
      <c r="M92" s="17">
        <f>IF(J92=0,0,E92/2.54*3.14159+H92*3.281+J92*3.281/4)</f>
        <v>0</v>
      </c>
      <c r="N92" s="7" t="s">
        <v>273</v>
      </c>
      <c r="O92" t="s">
        <v>244</v>
      </c>
    </row>
    <row r="93" spans="1:16" x14ac:dyDescent="0.25">
      <c r="A93" s="7" t="s">
        <v>255</v>
      </c>
      <c r="B93" s="11" t="s">
        <v>256</v>
      </c>
      <c r="C93" s="9">
        <v>36.143746999999998</v>
      </c>
      <c r="D93" s="9">
        <v>-86.802758999999995</v>
      </c>
      <c r="E93" s="14" t="s">
        <v>257</v>
      </c>
      <c r="F93" s="14">
        <f>E93/2.54</f>
        <v>21.456692913385826</v>
      </c>
      <c r="G93" s="2" t="s">
        <v>248</v>
      </c>
      <c r="H93" s="15"/>
      <c r="I93" s="25">
        <f>H93*3.281</f>
        <v>0</v>
      </c>
      <c r="J93" s="15"/>
      <c r="K93" s="25">
        <f>J93*3.281</f>
        <v>0</v>
      </c>
      <c r="L93" s="2"/>
      <c r="M93" s="17">
        <f>IF(J93=0,0,E93/2.54*3.14159+H93*3.281+J93*3.281/4)</f>
        <v>0</v>
      </c>
      <c r="N93" s="7" t="s">
        <v>258</v>
      </c>
      <c r="O93" t="s">
        <v>259</v>
      </c>
    </row>
    <row r="94" spans="1:16" x14ac:dyDescent="0.25">
      <c r="A94" s="7" t="s">
        <v>301</v>
      </c>
      <c r="B94" s="11" t="s">
        <v>300</v>
      </c>
      <c r="C94">
        <v>36.141719000000002</v>
      </c>
      <c r="D94" s="1" t="s">
        <v>305</v>
      </c>
      <c r="E94" s="14" t="s">
        <v>302</v>
      </c>
      <c r="F94" s="14">
        <f>E94/2.54</f>
        <v>20.078740157480315</v>
      </c>
      <c r="G94" s="2" t="s">
        <v>276</v>
      </c>
      <c r="H94" s="15"/>
      <c r="I94" s="25">
        <f>H94*3.281</f>
        <v>0</v>
      </c>
      <c r="J94" s="15"/>
      <c r="K94" s="25">
        <f>J94*3.281</f>
        <v>0</v>
      </c>
      <c r="L94" s="2"/>
      <c r="M94" s="17">
        <f>IF(J94=0,0,E94/2.54*3.14159+H94*3.281+J94*3.281/4)</f>
        <v>0</v>
      </c>
      <c r="N94" s="7" t="s">
        <v>303</v>
      </c>
      <c r="O94" s="7" t="s">
        <v>304</v>
      </c>
    </row>
    <row r="95" spans="1:16" x14ac:dyDescent="0.25">
      <c r="A95" s="7" t="s">
        <v>294</v>
      </c>
      <c r="B95" s="11" t="s">
        <v>293</v>
      </c>
      <c r="C95">
        <v>36.146720999999999</v>
      </c>
      <c r="D95">
        <v>-86.806877999999998</v>
      </c>
      <c r="E95" s="14" t="s">
        <v>295</v>
      </c>
      <c r="F95" s="14">
        <f>E95/2.54</f>
        <v>18.503937007874015</v>
      </c>
      <c r="G95" s="2" t="s">
        <v>276</v>
      </c>
      <c r="H95" s="15"/>
      <c r="I95" s="25">
        <f>H95*3.281</f>
        <v>0</v>
      </c>
      <c r="J95" s="15"/>
      <c r="K95" s="25">
        <f>J95*3.281</f>
        <v>0</v>
      </c>
      <c r="L95" s="2"/>
      <c r="M95" s="17">
        <f>IF(J95=0,0,E95/2.54*3.14159+H95*3.281+J95*3.281/4)</f>
        <v>0</v>
      </c>
      <c r="N95" s="7" t="s">
        <v>296</v>
      </c>
      <c r="O95" s="7" t="s">
        <v>34</v>
      </c>
    </row>
    <row r="96" spans="1:16" x14ac:dyDescent="0.25">
      <c r="A96" s="7" t="s">
        <v>264</v>
      </c>
      <c r="B96" s="11" t="s">
        <v>265</v>
      </c>
      <c r="C96" s="9">
        <v>36.148018</v>
      </c>
      <c r="D96" s="9">
        <v>-86.802554000000001</v>
      </c>
      <c r="E96" s="14" t="s">
        <v>266</v>
      </c>
      <c r="F96" s="14">
        <f>E96/2.54</f>
        <v>13.385826771653543</v>
      </c>
      <c r="G96" s="2" t="s">
        <v>248</v>
      </c>
      <c r="H96" s="15"/>
      <c r="I96" s="25">
        <f>H96*3.281</f>
        <v>0</v>
      </c>
      <c r="J96" s="15"/>
      <c r="K96" s="25">
        <f>J96*3.281</f>
        <v>0</v>
      </c>
      <c r="L96" s="2"/>
      <c r="M96" s="17">
        <f>IF(J96=0,0,E96/2.54*3.14159+H96*3.281+J96*3.281/4)</f>
        <v>0</v>
      </c>
      <c r="N96" s="7" t="s">
        <v>267</v>
      </c>
      <c r="O96" t="s">
        <v>268</v>
      </c>
    </row>
    <row r="97" spans="1:13" x14ac:dyDescent="0.25">
      <c r="C97"/>
      <c r="D97"/>
      <c r="E97" s="16"/>
      <c r="F97" s="14">
        <f t="shared" ref="F97:F128" si="0">E97/2.54</f>
        <v>0</v>
      </c>
      <c r="G97" s="2"/>
      <c r="H97" s="15"/>
      <c r="I97" s="25">
        <f t="shared" ref="I97:I129" si="1">H97*3.281</f>
        <v>0</v>
      </c>
      <c r="J97" s="15"/>
      <c r="K97" s="25">
        <f t="shared" ref="K97:K129" si="2">J97*3.281</f>
        <v>0</v>
      </c>
      <c r="L97" s="2"/>
      <c r="M97" s="17">
        <f t="shared" ref="M97:M129" si="3">IF(J97=0,0,E97/2.54*3.14159+H97*3.281+J97*3.281/4)</f>
        <v>0</v>
      </c>
    </row>
    <row r="98" spans="1:13" x14ac:dyDescent="0.25">
      <c r="C98"/>
      <c r="D98"/>
      <c r="E98" s="16"/>
      <c r="F98" s="14">
        <f t="shared" si="0"/>
        <v>0</v>
      </c>
      <c r="G98" s="2"/>
      <c r="H98" s="15"/>
      <c r="I98" s="25">
        <f t="shared" si="1"/>
        <v>0</v>
      </c>
      <c r="J98" s="15"/>
      <c r="K98" s="25">
        <f t="shared" si="2"/>
        <v>0</v>
      </c>
      <c r="L98" s="2"/>
      <c r="M98" s="17">
        <f t="shared" si="3"/>
        <v>0</v>
      </c>
    </row>
    <row r="99" spans="1:13" x14ac:dyDescent="0.25">
      <c r="C99"/>
      <c r="D99"/>
      <c r="E99" s="16"/>
      <c r="F99" s="14">
        <f t="shared" si="0"/>
        <v>0</v>
      </c>
      <c r="G99" s="2"/>
      <c r="H99" s="15"/>
      <c r="I99" s="25">
        <f t="shared" si="1"/>
        <v>0</v>
      </c>
      <c r="J99" s="15"/>
      <c r="K99" s="25">
        <f t="shared" si="2"/>
        <v>0</v>
      </c>
      <c r="L99" s="2"/>
      <c r="M99" s="17">
        <f t="shared" si="3"/>
        <v>0</v>
      </c>
    </row>
    <row r="100" spans="1:13" x14ac:dyDescent="0.25">
      <c r="A100" s="6"/>
      <c r="E100" s="16"/>
      <c r="F100" s="14">
        <f t="shared" si="0"/>
        <v>0</v>
      </c>
      <c r="H100" s="16"/>
      <c r="I100" s="25">
        <f t="shared" si="1"/>
        <v>0</v>
      </c>
      <c r="J100" s="16"/>
      <c r="K100" s="25">
        <f t="shared" si="2"/>
        <v>0</v>
      </c>
      <c r="M100" s="17">
        <f t="shared" si="3"/>
        <v>0</v>
      </c>
    </row>
    <row r="101" spans="1:13" x14ac:dyDescent="0.25">
      <c r="C101"/>
      <c r="D101"/>
      <c r="E101" s="16"/>
      <c r="F101" s="14">
        <f t="shared" si="0"/>
        <v>0</v>
      </c>
      <c r="G101" s="2"/>
      <c r="H101" s="15"/>
      <c r="I101" s="25">
        <f t="shared" si="1"/>
        <v>0</v>
      </c>
      <c r="J101" s="15"/>
      <c r="K101" s="25">
        <f t="shared" si="2"/>
        <v>0</v>
      </c>
      <c r="L101" s="2"/>
      <c r="M101" s="17">
        <f t="shared" si="3"/>
        <v>0</v>
      </c>
    </row>
    <row r="102" spans="1:13" x14ac:dyDescent="0.25">
      <c r="E102" s="16"/>
      <c r="F102" s="14">
        <f t="shared" si="0"/>
        <v>0</v>
      </c>
      <c r="H102" s="16"/>
      <c r="I102" s="25">
        <f t="shared" si="1"/>
        <v>0</v>
      </c>
      <c r="J102" s="16"/>
      <c r="K102" s="25">
        <f t="shared" si="2"/>
        <v>0</v>
      </c>
      <c r="M102" s="17">
        <f t="shared" si="3"/>
        <v>0</v>
      </c>
    </row>
    <row r="103" spans="1:13" x14ac:dyDescent="0.25">
      <c r="E103" s="16"/>
      <c r="F103" s="14">
        <f t="shared" si="0"/>
        <v>0</v>
      </c>
      <c r="H103" s="16"/>
      <c r="I103" s="25">
        <f t="shared" si="1"/>
        <v>0</v>
      </c>
      <c r="J103" s="16"/>
      <c r="K103" s="25">
        <f t="shared" si="2"/>
        <v>0</v>
      </c>
      <c r="M103" s="17">
        <f t="shared" si="3"/>
        <v>0</v>
      </c>
    </row>
    <row r="104" spans="1:13" x14ac:dyDescent="0.25">
      <c r="E104" s="16"/>
      <c r="F104" s="14">
        <f t="shared" si="0"/>
        <v>0</v>
      </c>
      <c r="H104" s="16"/>
      <c r="I104" s="25">
        <f t="shared" si="1"/>
        <v>0</v>
      </c>
      <c r="J104" s="16"/>
      <c r="K104" s="25">
        <f t="shared" si="2"/>
        <v>0</v>
      </c>
      <c r="M104" s="17">
        <f t="shared" si="3"/>
        <v>0</v>
      </c>
    </row>
    <row r="105" spans="1:13" x14ac:dyDescent="0.25">
      <c r="E105" s="16"/>
      <c r="F105" s="14">
        <f t="shared" si="0"/>
        <v>0</v>
      </c>
      <c r="H105" s="16"/>
      <c r="I105" s="25">
        <f t="shared" si="1"/>
        <v>0</v>
      </c>
      <c r="J105" s="16"/>
      <c r="K105" s="25">
        <f t="shared" si="2"/>
        <v>0</v>
      </c>
      <c r="M105" s="17">
        <f t="shared" si="3"/>
        <v>0</v>
      </c>
    </row>
    <row r="106" spans="1:13" x14ac:dyDescent="0.25">
      <c r="E106" s="16"/>
      <c r="F106" s="14">
        <f t="shared" si="0"/>
        <v>0</v>
      </c>
      <c r="H106" s="16"/>
      <c r="I106" s="25">
        <f t="shared" si="1"/>
        <v>0</v>
      </c>
      <c r="J106" s="16"/>
      <c r="K106" s="25">
        <f t="shared" si="2"/>
        <v>0</v>
      </c>
      <c r="M106" s="17">
        <f t="shared" si="3"/>
        <v>0</v>
      </c>
    </row>
    <row r="107" spans="1:13" x14ac:dyDescent="0.25">
      <c r="E107" s="16"/>
      <c r="F107" s="14">
        <f t="shared" si="0"/>
        <v>0</v>
      </c>
      <c r="H107" s="16"/>
      <c r="I107" s="25">
        <f t="shared" si="1"/>
        <v>0</v>
      </c>
      <c r="J107" s="16"/>
      <c r="K107" s="25">
        <f t="shared" si="2"/>
        <v>0</v>
      </c>
      <c r="M107" s="17">
        <f t="shared" si="3"/>
        <v>0</v>
      </c>
    </row>
    <row r="108" spans="1:13" x14ac:dyDescent="0.25">
      <c r="E108" s="16"/>
      <c r="F108" s="14">
        <f t="shared" si="0"/>
        <v>0</v>
      </c>
      <c r="H108" s="16"/>
      <c r="I108" s="25">
        <f t="shared" si="1"/>
        <v>0</v>
      </c>
      <c r="J108" s="16"/>
      <c r="K108" s="25">
        <f t="shared" si="2"/>
        <v>0</v>
      </c>
      <c r="M108" s="17">
        <f t="shared" si="3"/>
        <v>0</v>
      </c>
    </row>
    <row r="109" spans="1:13" x14ac:dyDescent="0.25">
      <c r="E109" s="16"/>
      <c r="F109" s="14">
        <f t="shared" si="0"/>
        <v>0</v>
      </c>
      <c r="H109" s="16"/>
      <c r="I109" s="25">
        <f t="shared" si="1"/>
        <v>0</v>
      </c>
      <c r="J109" s="16"/>
      <c r="K109" s="25">
        <f t="shared" si="2"/>
        <v>0</v>
      </c>
      <c r="M109" s="17">
        <f t="shared" si="3"/>
        <v>0</v>
      </c>
    </row>
    <row r="110" spans="1:13" x14ac:dyDescent="0.25">
      <c r="E110" s="16"/>
      <c r="F110" s="14">
        <f t="shared" si="0"/>
        <v>0</v>
      </c>
      <c r="H110" s="16"/>
      <c r="I110" s="25">
        <f t="shared" si="1"/>
        <v>0</v>
      </c>
      <c r="J110" s="16"/>
      <c r="K110" s="25">
        <f t="shared" si="2"/>
        <v>0</v>
      </c>
      <c r="M110" s="17">
        <f t="shared" si="3"/>
        <v>0</v>
      </c>
    </row>
    <row r="111" spans="1:13" x14ac:dyDescent="0.25">
      <c r="E111" s="16"/>
      <c r="F111" s="14">
        <f t="shared" si="0"/>
        <v>0</v>
      </c>
      <c r="H111" s="16"/>
      <c r="I111" s="25">
        <f t="shared" si="1"/>
        <v>0</v>
      </c>
      <c r="J111" s="16"/>
      <c r="K111" s="25">
        <f t="shared" si="2"/>
        <v>0</v>
      </c>
      <c r="M111" s="17">
        <f t="shared" si="3"/>
        <v>0</v>
      </c>
    </row>
    <row r="112" spans="1:13" x14ac:dyDescent="0.25">
      <c r="E112" s="16"/>
      <c r="F112" s="14">
        <f t="shared" si="0"/>
        <v>0</v>
      </c>
      <c r="H112" s="16"/>
      <c r="I112" s="25">
        <f t="shared" si="1"/>
        <v>0</v>
      </c>
      <c r="J112" s="16"/>
      <c r="K112" s="25">
        <f t="shared" si="2"/>
        <v>0</v>
      </c>
      <c r="M112" s="17">
        <f t="shared" si="3"/>
        <v>0</v>
      </c>
    </row>
    <row r="113" spans="5:13" x14ac:dyDescent="0.25">
      <c r="E113" s="16"/>
      <c r="F113" s="14">
        <f t="shared" si="0"/>
        <v>0</v>
      </c>
      <c r="H113" s="16"/>
      <c r="I113" s="25">
        <f t="shared" si="1"/>
        <v>0</v>
      </c>
      <c r="J113" s="16"/>
      <c r="K113" s="25">
        <f t="shared" si="2"/>
        <v>0</v>
      </c>
      <c r="M113" s="17">
        <f t="shared" si="3"/>
        <v>0</v>
      </c>
    </row>
    <row r="114" spans="5:13" x14ac:dyDescent="0.25">
      <c r="E114" s="16"/>
      <c r="F114" s="14">
        <f t="shared" si="0"/>
        <v>0</v>
      </c>
      <c r="H114" s="16"/>
      <c r="I114" s="25">
        <f t="shared" si="1"/>
        <v>0</v>
      </c>
      <c r="J114" s="16"/>
      <c r="K114" s="25">
        <f t="shared" si="2"/>
        <v>0</v>
      </c>
      <c r="M114" s="17">
        <f t="shared" si="3"/>
        <v>0</v>
      </c>
    </row>
    <row r="115" spans="5:13" x14ac:dyDescent="0.25">
      <c r="E115" s="16"/>
      <c r="F115" s="14">
        <f t="shared" si="0"/>
        <v>0</v>
      </c>
      <c r="H115" s="16"/>
      <c r="I115" s="25">
        <f t="shared" si="1"/>
        <v>0</v>
      </c>
      <c r="J115" s="16"/>
      <c r="K115" s="25">
        <f t="shared" si="2"/>
        <v>0</v>
      </c>
      <c r="M115" s="17">
        <f t="shared" si="3"/>
        <v>0</v>
      </c>
    </row>
    <row r="116" spans="5:13" x14ac:dyDescent="0.25">
      <c r="E116" s="16"/>
      <c r="F116" s="14">
        <f t="shared" si="0"/>
        <v>0</v>
      </c>
      <c r="H116" s="16"/>
      <c r="I116" s="25">
        <f t="shared" si="1"/>
        <v>0</v>
      </c>
      <c r="J116" s="16"/>
      <c r="K116" s="25">
        <f t="shared" si="2"/>
        <v>0</v>
      </c>
      <c r="M116" s="17">
        <f t="shared" si="3"/>
        <v>0</v>
      </c>
    </row>
    <row r="117" spans="5:13" x14ac:dyDescent="0.25">
      <c r="E117" s="16"/>
      <c r="F117" s="14">
        <f t="shared" si="0"/>
        <v>0</v>
      </c>
      <c r="H117" s="16"/>
      <c r="I117" s="25">
        <f t="shared" si="1"/>
        <v>0</v>
      </c>
      <c r="J117" s="16"/>
      <c r="K117" s="25">
        <f t="shared" si="2"/>
        <v>0</v>
      </c>
      <c r="M117" s="17">
        <f t="shared" si="3"/>
        <v>0</v>
      </c>
    </row>
    <row r="118" spans="5:13" x14ac:dyDescent="0.25">
      <c r="E118" s="16"/>
      <c r="F118" s="14">
        <f t="shared" si="0"/>
        <v>0</v>
      </c>
      <c r="H118" s="16"/>
      <c r="I118" s="25">
        <f t="shared" si="1"/>
        <v>0</v>
      </c>
      <c r="J118" s="16"/>
      <c r="K118" s="25">
        <f t="shared" si="2"/>
        <v>0</v>
      </c>
      <c r="M118" s="17">
        <f t="shared" si="3"/>
        <v>0</v>
      </c>
    </row>
    <row r="119" spans="5:13" x14ac:dyDescent="0.25">
      <c r="E119" s="16"/>
      <c r="F119" s="14">
        <f t="shared" si="0"/>
        <v>0</v>
      </c>
      <c r="H119" s="16"/>
      <c r="I119" s="25">
        <f t="shared" si="1"/>
        <v>0</v>
      </c>
      <c r="J119" s="16"/>
      <c r="K119" s="25">
        <f t="shared" si="2"/>
        <v>0</v>
      </c>
      <c r="M119" s="17">
        <f t="shared" si="3"/>
        <v>0</v>
      </c>
    </row>
    <row r="120" spans="5:13" x14ac:dyDescent="0.25">
      <c r="E120" s="16"/>
      <c r="F120" s="14">
        <f t="shared" si="0"/>
        <v>0</v>
      </c>
      <c r="H120" s="16"/>
      <c r="I120" s="25">
        <f t="shared" si="1"/>
        <v>0</v>
      </c>
      <c r="J120" s="16"/>
      <c r="K120" s="25">
        <f t="shared" si="2"/>
        <v>0</v>
      </c>
      <c r="M120" s="17">
        <f t="shared" si="3"/>
        <v>0</v>
      </c>
    </row>
    <row r="121" spans="5:13" x14ac:dyDescent="0.25">
      <c r="E121" s="16"/>
      <c r="F121" s="14">
        <f t="shared" si="0"/>
        <v>0</v>
      </c>
      <c r="H121" s="16"/>
      <c r="I121" s="25">
        <f t="shared" si="1"/>
        <v>0</v>
      </c>
      <c r="J121" s="16"/>
      <c r="K121" s="25">
        <f t="shared" si="2"/>
        <v>0</v>
      </c>
      <c r="M121" s="17">
        <f t="shared" si="3"/>
        <v>0</v>
      </c>
    </row>
    <row r="122" spans="5:13" x14ac:dyDescent="0.25">
      <c r="E122" s="16"/>
      <c r="F122" s="14">
        <f t="shared" si="0"/>
        <v>0</v>
      </c>
      <c r="H122" s="16"/>
      <c r="I122" s="25">
        <f t="shared" si="1"/>
        <v>0</v>
      </c>
      <c r="J122" s="16"/>
      <c r="K122" s="25">
        <f t="shared" si="2"/>
        <v>0</v>
      </c>
      <c r="M122" s="17">
        <f t="shared" si="3"/>
        <v>0</v>
      </c>
    </row>
    <row r="123" spans="5:13" x14ac:dyDescent="0.25">
      <c r="E123" s="16"/>
      <c r="F123" s="14">
        <f t="shared" si="0"/>
        <v>0</v>
      </c>
      <c r="H123" s="16"/>
      <c r="I123" s="25">
        <f t="shared" si="1"/>
        <v>0</v>
      </c>
      <c r="J123" s="16"/>
      <c r="K123" s="25">
        <f t="shared" si="2"/>
        <v>0</v>
      </c>
      <c r="M123" s="17">
        <f t="shared" si="3"/>
        <v>0</v>
      </c>
    </row>
    <row r="124" spans="5:13" x14ac:dyDescent="0.25">
      <c r="E124" s="16"/>
      <c r="F124" s="14">
        <f t="shared" si="0"/>
        <v>0</v>
      </c>
      <c r="H124" s="16"/>
      <c r="I124" s="25">
        <f t="shared" si="1"/>
        <v>0</v>
      </c>
      <c r="J124" s="16"/>
      <c r="K124" s="25">
        <f t="shared" si="2"/>
        <v>0</v>
      </c>
      <c r="M124" s="17">
        <f t="shared" si="3"/>
        <v>0</v>
      </c>
    </row>
    <row r="125" spans="5:13" x14ac:dyDescent="0.25">
      <c r="E125" s="16"/>
      <c r="F125" s="14">
        <f t="shared" si="0"/>
        <v>0</v>
      </c>
      <c r="H125" s="16"/>
      <c r="I125" s="25">
        <f t="shared" si="1"/>
        <v>0</v>
      </c>
      <c r="J125" s="16"/>
      <c r="K125" s="25">
        <f t="shared" si="2"/>
        <v>0</v>
      </c>
      <c r="M125" s="17">
        <f t="shared" si="3"/>
        <v>0</v>
      </c>
    </row>
    <row r="126" spans="5:13" x14ac:dyDescent="0.25">
      <c r="E126" s="16"/>
      <c r="F126" s="14">
        <f t="shared" si="0"/>
        <v>0</v>
      </c>
      <c r="H126" s="16"/>
      <c r="I126" s="25">
        <f t="shared" si="1"/>
        <v>0</v>
      </c>
      <c r="J126" s="16"/>
      <c r="K126" s="25">
        <f t="shared" si="2"/>
        <v>0</v>
      </c>
      <c r="M126" s="17">
        <f t="shared" si="3"/>
        <v>0</v>
      </c>
    </row>
    <row r="127" spans="5:13" x14ac:dyDescent="0.25">
      <c r="E127" s="16"/>
      <c r="F127" s="14">
        <f t="shared" si="0"/>
        <v>0</v>
      </c>
      <c r="H127" s="16"/>
      <c r="I127" s="25">
        <f t="shared" si="1"/>
        <v>0</v>
      </c>
      <c r="J127" s="16"/>
      <c r="K127" s="25">
        <f t="shared" si="2"/>
        <v>0</v>
      </c>
      <c r="M127" s="17">
        <f t="shared" si="3"/>
        <v>0</v>
      </c>
    </row>
    <row r="128" spans="5:13" x14ac:dyDescent="0.25">
      <c r="E128" s="16"/>
      <c r="F128" s="14">
        <f t="shared" si="0"/>
        <v>0</v>
      </c>
      <c r="H128" s="16"/>
      <c r="I128" s="25">
        <f t="shared" si="1"/>
        <v>0</v>
      </c>
      <c r="J128" s="16"/>
      <c r="K128" s="25">
        <f t="shared" si="2"/>
        <v>0</v>
      </c>
      <c r="M128" s="17">
        <f t="shared" si="3"/>
        <v>0</v>
      </c>
    </row>
    <row r="129" spans="5:13" x14ac:dyDescent="0.25">
      <c r="E129" s="16"/>
      <c r="F129" s="14">
        <f t="shared" ref="F129:F192" si="4">E129/2.54</f>
        <v>0</v>
      </c>
      <c r="H129" s="16"/>
      <c r="I129" s="25">
        <f t="shared" si="1"/>
        <v>0</v>
      </c>
      <c r="J129" s="16"/>
      <c r="K129" s="25">
        <f t="shared" si="2"/>
        <v>0</v>
      </c>
      <c r="M129" s="17">
        <f t="shared" si="3"/>
        <v>0</v>
      </c>
    </row>
    <row r="130" spans="5:13" x14ac:dyDescent="0.25">
      <c r="E130" s="16"/>
      <c r="F130" s="14">
        <f t="shared" si="4"/>
        <v>0</v>
      </c>
      <c r="H130" s="16"/>
      <c r="I130" s="25">
        <f t="shared" ref="I130:I193" si="5">H130*3.281</f>
        <v>0</v>
      </c>
      <c r="J130" s="16"/>
      <c r="K130" s="25">
        <f t="shared" ref="K130:K193" si="6">J130*3.281</f>
        <v>0</v>
      </c>
      <c r="M130" s="17">
        <f t="shared" ref="M130:M193" si="7">IF(J130=0,0,E130/2.54*3.14159+H130*3.281+J130*3.281/4)</f>
        <v>0</v>
      </c>
    </row>
    <row r="131" spans="5:13" x14ac:dyDescent="0.25">
      <c r="E131" s="16"/>
      <c r="F131" s="14">
        <f t="shared" si="4"/>
        <v>0</v>
      </c>
      <c r="H131" s="16"/>
      <c r="I131" s="25">
        <f t="shared" si="5"/>
        <v>0</v>
      </c>
      <c r="J131" s="16"/>
      <c r="K131" s="25">
        <f t="shared" si="6"/>
        <v>0</v>
      </c>
      <c r="M131" s="17">
        <f t="shared" si="7"/>
        <v>0</v>
      </c>
    </row>
    <row r="132" spans="5:13" x14ac:dyDescent="0.25">
      <c r="E132" s="16"/>
      <c r="F132" s="14">
        <f t="shared" si="4"/>
        <v>0</v>
      </c>
      <c r="H132" s="16"/>
      <c r="I132" s="25">
        <f t="shared" si="5"/>
        <v>0</v>
      </c>
      <c r="J132" s="16"/>
      <c r="K132" s="25">
        <f t="shared" si="6"/>
        <v>0</v>
      </c>
      <c r="M132" s="17">
        <f t="shared" si="7"/>
        <v>0</v>
      </c>
    </row>
    <row r="133" spans="5:13" x14ac:dyDescent="0.25">
      <c r="E133" s="16"/>
      <c r="F133" s="14">
        <f t="shared" si="4"/>
        <v>0</v>
      </c>
      <c r="H133" s="16"/>
      <c r="I133" s="25">
        <f t="shared" si="5"/>
        <v>0</v>
      </c>
      <c r="J133" s="16"/>
      <c r="K133" s="25">
        <f t="shared" si="6"/>
        <v>0</v>
      </c>
      <c r="M133" s="17">
        <f t="shared" si="7"/>
        <v>0</v>
      </c>
    </row>
    <row r="134" spans="5:13" x14ac:dyDescent="0.25">
      <c r="E134" s="16"/>
      <c r="F134" s="14">
        <f t="shared" si="4"/>
        <v>0</v>
      </c>
      <c r="H134" s="16"/>
      <c r="I134" s="25">
        <f t="shared" si="5"/>
        <v>0</v>
      </c>
      <c r="J134" s="16"/>
      <c r="K134" s="25">
        <f t="shared" si="6"/>
        <v>0</v>
      </c>
      <c r="M134" s="17">
        <f t="shared" si="7"/>
        <v>0</v>
      </c>
    </row>
    <row r="135" spans="5:13" x14ac:dyDescent="0.25">
      <c r="E135" s="16"/>
      <c r="F135" s="14">
        <f t="shared" si="4"/>
        <v>0</v>
      </c>
      <c r="H135" s="16"/>
      <c r="I135" s="25">
        <f t="shared" si="5"/>
        <v>0</v>
      </c>
      <c r="J135" s="16"/>
      <c r="K135" s="25">
        <f t="shared" si="6"/>
        <v>0</v>
      </c>
      <c r="M135" s="17">
        <f t="shared" si="7"/>
        <v>0</v>
      </c>
    </row>
    <row r="136" spans="5:13" x14ac:dyDescent="0.25">
      <c r="E136" s="16"/>
      <c r="F136" s="14">
        <f t="shared" si="4"/>
        <v>0</v>
      </c>
      <c r="H136" s="16"/>
      <c r="I136" s="25">
        <f t="shared" si="5"/>
        <v>0</v>
      </c>
      <c r="J136" s="16"/>
      <c r="K136" s="25">
        <f t="shared" si="6"/>
        <v>0</v>
      </c>
      <c r="M136" s="17">
        <f t="shared" si="7"/>
        <v>0</v>
      </c>
    </row>
    <row r="137" spans="5:13" x14ac:dyDescent="0.25">
      <c r="E137" s="16"/>
      <c r="F137" s="14">
        <f t="shared" si="4"/>
        <v>0</v>
      </c>
      <c r="H137" s="16"/>
      <c r="I137" s="25">
        <f t="shared" si="5"/>
        <v>0</v>
      </c>
      <c r="J137" s="16"/>
      <c r="K137" s="25">
        <f t="shared" si="6"/>
        <v>0</v>
      </c>
      <c r="M137" s="17">
        <f t="shared" si="7"/>
        <v>0</v>
      </c>
    </row>
    <row r="138" spans="5:13" x14ac:dyDescent="0.25">
      <c r="E138" s="16"/>
      <c r="F138" s="14">
        <f t="shared" si="4"/>
        <v>0</v>
      </c>
      <c r="H138" s="16"/>
      <c r="I138" s="25">
        <f t="shared" si="5"/>
        <v>0</v>
      </c>
      <c r="J138" s="16"/>
      <c r="K138" s="25">
        <f t="shared" si="6"/>
        <v>0</v>
      </c>
      <c r="M138" s="17">
        <f t="shared" si="7"/>
        <v>0</v>
      </c>
    </row>
    <row r="139" spans="5:13" x14ac:dyDescent="0.25">
      <c r="E139" s="16"/>
      <c r="F139" s="14">
        <f t="shared" si="4"/>
        <v>0</v>
      </c>
      <c r="H139" s="16"/>
      <c r="I139" s="25">
        <f t="shared" si="5"/>
        <v>0</v>
      </c>
      <c r="J139" s="16"/>
      <c r="K139" s="25">
        <f t="shared" si="6"/>
        <v>0</v>
      </c>
      <c r="M139" s="17">
        <f t="shared" si="7"/>
        <v>0</v>
      </c>
    </row>
    <row r="140" spans="5:13" x14ac:dyDescent="0.25">
      <c r="E140" s="16"/>
      <c r="F140" s="14">
        <f t="shared" si="4"/>
        <v>0</v>
      </c>
      <c r="H140" s="16"/>
      <c r="I140" s="25">
        <f t="shared" si="5"/>
        <v>0</v>
      </c>
      <c r="J140" s="16"/>
      <c r="K140" s="25">
        <f t="shared" si="6"/>
        <v>0</v>
      </c>
      <c r="M140" s="17">
        <f t="shared" si="7"/>
        <v>0</v>
      </c>
    </row>
    <row r="141" spans="5:13" x14ac:dyDescent="0.25">
      <c r="E141" s="16"/>
      <c r="F141" s="14">
        <f t="shared" si="4"/>
        <v>0</v>
      </c>
      <c r="H141" s="16"/>
      <c r="I141" s="25">
        <f t="shared" si="5"/>
        <v>0</v>
      </c>
      <c r="J141" s="16"/>
      <c r="K141" s="25">
        <f t="shared" si="6"/>
        <v>0</v>
      </c>
      <c r="M141" s="17">
        <f t="shared" si="7"/>
        <v>0</v>
      </c>
    </row>
    <row r="142" spans="5:13" x14ac:dyDescent="0.25">
      <c r="E142" s="16"/>
      <c r="F142" s="14">
        <f t="shared" si="4"/>
        <v>0</v>
      </c>
      <c r="H142" s="16"/>
      <c r="I142" s="25">
        <f t="shared" si="5"/>
        <v>0</v>
      </c>
      <c r="J142" s="16"/>
      <c r="K142" s="25">
        <f t="shared" si="6"/>
        <v>0</v>
      </c>
      <c r="M142" s="17">
        <f t="shared" si="7"/>
        <v>0</v>
      </c>
    </row>
    <row r="143" spans="5:13" x14ac:dyDescent="0.25">
      <c r="E143" s="16"/>
      <c r="F143" s="14">
        <f t="shared" si="4"/>
        <v>0</v>
      </c>
      <c r="H143" s="16"/>
      <c r="I143" s="25">
        <f t="shared" si="5"/>
        <v>0</v>
      </c>
      <c r="J143" s="16"/>
      <c r="K143" s="25">
        <f t="shared" si="6"/>
        <v>0</v>
      </c>
      <c r="M143" s="17">
        <f t="shared" si="7"/>
        <v>0</v>
      </c>
    </row>
    <row r="144" spans="5:13" x14ac:dyDescent="0.25">
      <c r="E144" s="16"/>
      <c r="F144" s="14">
        <f t="shared" si="4"/>
        <v>0</v>
      </c>
      <c r="H144" s="16"/>
      <c r="I144" s="25">
        <f t="shared" si="5"/>
        <v>0</v>
      </c>
      <c r="J144" s="16"/>
      <c r="K144" s="25">
        <f t="shared" si="6"/>
        <v>0</v>
      </c>
      <c r="M144" s="17">
        <f t="shared" si="7"/>
        <v>0</v>
      </c>
    </row>
    <row r="145" spans="5:13" x14ac:dyDescent="0.25">
      <c r="E145" s="16"/>
      <c r="F145" s="14">
        <f t="shared" si="4"/>
        <v>0</v>
      </c>
      <c r="H145" s="16"/>
      <c r="I145" s="25">
        <f t="shared" si="5"/>
        <v>0</v>
      </c>
      <c r="J145" s="16"/>
      <c r="K145" s="25">
        <f t="shared" si="6"/>
        <v>0</v>
      </c>
      <c r="M145" s="17">
        <f t="shared" si="7"/>
        <v>0</v>
      </c>
    </row>
    <row r="146" spans="5:13" x14ac:dyDescent="0.25">
      <c r="E146" s="16"/>
      <c r="F146" s="14">
        <f t="shared" si="4"/>
        <v>0</v>
      </c>
      <c r="H146" s="16"/>
      <c r="I146" s="25">
        <f t="shared" si="5"/>
        <v>0</v>
      </c>
      <c r="J146" s="16"/>
      <c r="K146" s="25">
        <f t="shared" si="6"/>
        <v>0</v>
      </c>
      <c r="M146" s="17">
        <f t="shared" si="7"/>
        <v>0</v>
      </c>
    </row>
    <row r="147" spans="5:13" x14ac:dyDescent="0.25">
      <c r="E147" s="16"/>
      <c r="F147" s="14">
        <f t="shared" si="4"/>
        <v>0</v>
      </c>
      <c r="H147" s="16"/>
      <c r="I147" s="25">
        <f t="shared" si="5"/>
        <v>0</v>
      </c>
      <c r="J147" s="16"/>
      <c r="K147" s="25">
        <f t="shared" si="6"/>
        <v>0</v>
      </c>
      <c r="M147" s="17">
        <f t="shared" si="7"/>
        <v>0</v>
      </c>
    </row>
    <row r="148" spans="5:13" x14ac:dyDescent="0.25">
      <c r="E148" s="16"/>
      <c r="F148" s="14">
        <f t="shared" si="4"/>
        <v>0</v>
      </c>
      <c r="H148" s="16"/>
      <c r="I148" s="25">
        <f t="shared" si="5"/>
        <v>0</v>
      </c>
      <c r="J148" s="16"/>
      <c r="K148" s="25">
        <f t="shared" si="6"/>
        <v>0</v>
      </c>
      <c r="M148" s="17">
        <f t="shared" si="7"/>
        <v>0</v>
      </c>
    </row>
    <row r="149" spans="5:13" x14ac:dyDescent="0.25">
      <c r="E149" s="16"/>
      <c r="F149" s="14">
        <f t="shared" si="4"/>
        <v>0</v>
      </c>
      <c r="H149" s="16"/>
      <c r="I149" s="25">
        <f t="shared" si="5"/>
        <v>0</v>
      </c>
      <c r="J149" s="16"/>
      <c r="K149" s="25">
        <f t="shared" si="6"/>
        <v>0</v>
      </c>
      <c r="M149" s="17">
        <f t="shared" si="7"/>
        <v>0</v>
      </c>
    </row>
    <row r="150" spans="5:13" x14ac:dyDescent="0.25">
      <c r="E150" s="16"/>
      <c r="F150" s="14">
        <f t="shared" si="4"/>
        <v>0</v>
      </c>
      <c r="H150" s="16"/>
      <c r="I150" s="25">
        <f t="shared" si="5"/>
        <v>0</v>
      </c>
      <c r="J150" s="16"/>
      <c r="K150" s="25">
        <f t="shared" si="6"/>
        <v>0</v>
      </c>
      <c r="M150" s="17">
        <f t="shared" si="7"/>
        <v>0</v>
      </c>
    </row>
    <row r="151" spans="5:13" x14ac:dyDescent="0.25">
      <c r="E151" s="16"/>
      <c r="F151" s="14">
        <f t="shared" si="4"/>
        <v>0</v>
      </c>
      <c r="H151" s="16"/>
      <c r="I151" s="25">
        <f t="shared" si="5"/>
        <v>0</v>
      </c>
      <c r="J151" s="16"/>
      <c r="K151" s="25">
        <f t="shared" si="6"/>
        <v>0</v>
      </c>
      <c r="M151" s="17">
        <f t="shared" si="7"/>
        <v>0</v>
      </c>
    </row>
    <row r="152" spans="5:13" x14ac:dyDescent="0.25">
      <c r="E152" s="16"/>
      <c r="F152" s="14">
        <f t="shared" si="4"/>
        <v>0</v>
      </c>
      <c r="H152" s="16"/>
      <c r="I152" s="25">
        <f t="shared" si="5"/>
        <v>0</v>
      </c>
      <c r="J152" s="16"/>
      <c r="K152" s="25">
        <f t="shared" si="6"/>
        <v>0</v>
      </c>
      <c r="M152" s="17">
        <f t="shared" si="7"/>
        <v>0</v>
      </c>
    </row>
    <row r="153" spans="5:13" x14ac:dyDescent="0.25">
      <c r="E153" s="16"/>
      <c r="F153" s="14">
        <f t="shared" si="4"/>
        <v>0</v>
      </c>
      <c r="H153" s="16"/>
      <c r="I153" s="25">
        <f t="shared" si="5"/>
        <v>0</v>
      </c>
      <c r="J153" s="16"/>
      <c r="K153" s="25">
        <f t="shared" si="6"/>
        <v>0</v>
      </c>
      <c r="M153" s="17">
        <f t="shared" si="7"/>
        <v>0</v>
      </c>
    </row>
    <row r="154" spans="5:13" x14ac:dyDescent="0.25">
      <c r="E154" s="16"/>
      <c r="F154" s="14">
        <f t="shared" si="4"/>
        <v>0</v>
      </c>
      <c r="H154" s="16"/>
      <c r="I154" s="25">
        <f t="shared" si="5"/>
        <v>0</v>
      </c>
      <c r="J154" s="16"/>
      <c r="K154" s="25">
        <f t="shared" si="6"/>
        <v>0</v>
      </c>
      <c r="M154" s="17">
        <f t="shared" si="7"/>
        <v>0</v>
      </c>
    </row>
    <row r="155" spans="5:13" x14ac:dyDescent="0.25">
      <c r="E155" s="16"/>
      <c r="F155" s="14">
        <f t="shared" si="4"/>
        <v>0</v>
      </c>
      <c r="H155" s="16"/>
      <c r="I155" s="25">
        <f t="shared" si="5"/>
        <v>0</v>
      </c>
      <c r="J155" s="16"/>
      <c r="K155" s="25">
        <f t="shared" si="6"/>
        <v>0</v>
      </c>
      <c r="M155" s="17">
        <f t="shared" si="7"/>
        <v>0</v>
      </c>
    </row>
    <row r="156" spans="5:13" x14ac:dyDescent="0.25">
      <c r="E156" s="16"/>
      <c r="F156" s="14">
        <f t="shared" si="4"/>
        <v>0</v>
      </c>
      <c r="H156" s="16"/>
      <c r="I156" s="25">
        <f t="shared" si="5"/>
        <v>0</v>
      </c>
      <c r="J156" s="16"/>
      <c r="K156" s="25">
        <f t="shared" si="6"/>
        <v>0</v>
      </c>
      <c r="M156" s="17">
        <f t="shared" si="7"/>
        <v>0</v>
      </c>
    </row>
    <row r="157" spans="5:13" x14ac:dyDescent="0.25">
      <c r="E157" s="16"/>
      <c r="F157" s="14">
        <f t="shared" si="4"/>
        <v>0</v>
      </c>
      <c r="H157" s="16"/>
      <c r="I157" s="25">
        <f t="shared" si="5"/>
        <v>0</v>
      </c>
      <c r="J157" s="16"/>
      <c r="K157" s="25">
        <f t="shared" si="6"/>
        <v>0</v>
      </c>
      <c r="M157" s="17">
        <f t="shared" si="7"/>
        <v>0</v>
      </c>
    </row>
    <row r="158" spans="5:13" x14ac:dyDescent="0.25">
      <c r="E158" s="16"/>
      <c r="F158" s="14">
        <f t="shared" si="4"/>
        <v>0</v>
      </c>
      <c r="H158" s="16"/>
      <c r="I158" s="25">
        <f t="shared" si="5"/>
        <v>0</v>
      </c>
      <c r="J158" s="16"/>
      <c r="K158" s="25">
        <f t="shared" si="6"/>
        <v>0</v>
      </c>
      <c r="M158" s="17">
        <f t="shared" si="7"/>
        <v>0</v>
      </c>
    </row>
    <row r="159" spans="5:13" x14ac:dyDescent="0.25">
      <c r="E159" s="16"/>
      <c r="F159" s="14">
        <f t="shared" si="4"/>
        <v>0</v>
      </c>
      <c r="H159" s="16"/>
      <c r="I159" s="25">
        <f t="shared" si="5"/>
        <v>0</v>
      </c>
      <c r="J159" s="16"/>
      <c r="K159" s="25">
        <f t="shared" si="6"/>
        <v>0</v>
      </c>
      <c r="M159" s="17">
        <f t="shared" si="7"/>
        <v>0</v>
      </c>
    </row>
    <row r="160" spans="5:13" x14ac:dyDescent="0.25">
      <c r="E160" s="16"/>
      <c r="F160" s="14">
        <f t="shared" si="4"/>
        <v>0</v>
      </c>
      <c r="H160" s="16"/>
      <c r="I160" s="25">
        <f t="shared" si="5"/>
        <v>0</v>
      </c>
      <c r="J160" s="16"/>
      <c r="K160" s="25">
        <f t="shared" si="6"/>
        <v>0</v>
      </c>
      <c r="M160" s="17">
        <f t="shared" si="7"/>
        <v>0</v>
      </c>
    </row>
    <row r="161" spans="5:13" x14ac:dyDescent="0.25">
      <c r="E161" s="16"/>
      <c r="F161" s="14">
        <f t="shared" si="4"/>
        <v>0</v>
      </c>
      <c r="H161" s="16"/>
      <c r="I161" s="25">
        <f t="shared" si="5"/>
        <v>0</v>
      </c>
      <c r="J161" s="16"/>
      <c r="K161" s="25">
        <f t="shared" si="6"/>
        <v>0</v>
      </c>
      <c r="M161" s="17">
        <f t="shared" si="7"/>
        <v>0</v>
      </c>
    </row>
    <row r="162" spans="5:13" x14ac:dyDescent="0.25">
      <c r="E162" s="16"/>
      <c r="F162" s="14">
        <f t="shared" si="4"/>
        <v>0</v>
      </c>
      <c r="H162" s="16"/>
      <c r="I162" s="25">
        <f t="shared" si="5"/>
        <v>0</v>
      </c>
      <c r="J162" s="16"/>
      <c r="K162" s="25">
        <f t="shared" si="6"/>
        <v>0</v>
      </c>
      <c r="M162" s="17">
        <f t="shared" si="7"/>
        <v>0</v>
      </c>
    </row>
    <row r="163" spans="5:13" x14ac:dyDescent="0.25">
      <c r="E163" s="16"/>
      <c r="F163" s="14">
        <f t="shared" si="4"/>
        <v>0</v>
      </c>
      <c r="H163" s="16"/>
      <c r="I163" s="25">
        <f t="shared" si="5"/>
        <v>0</v>
      </c>
      <c r="J163" s="16"/>
      <c r="K163" s="25">
        <f t="shared" si="6"/>
        <v>0</v>
      </c>
      <c r="M163" s="17">
        <f t="shared" si="7"/>
        <v>0</v>
      </c>
    </row>
    <row r="164" spans="5:13" x14ac:dyDescent="0.25">
      <c r="E164" s="16"/>
      <c r="F164" s="14">
        <f t="shared" si="4"/>
        <v>0</v>
      </c>
      <c r="H164" s="16"/>
      <c r="I164" s="25">
        <f t="shared" si="5"/>
        <v>0</v>
      </c>
      <c r="J164" s="16"/>
      <c r="K164" s="25">
        <f t="shared" si="6"/>
        <v>0</v>
      </c>
      <c r="M164" s="17">
        <f t="shared" si="7"/>
        <v>0</v>
      </c>
    </row>
    <row r="165" spans="5:13" x14ac:dyDescent="0.25">
      <c r="E165" s="16"/>
      <c r="F165" s="14">
        <f t="shared" si="4"/>
        <v>0</v>
      </c>
      <c r="H165" s="16"/>
      <c r="I165" s="25">
        <f t="shared" si="5"/>
        <v>0</v>
      </c>
      <c r="J165" s="16"/>
      <c r="K165" s="25">
        <f t="shared" si="6"/>
        <v>0</v>
      </c>
      <c r="M165" s="17">
        <f t="shared" si="7"/>
        <v>0</v>
      </c>
    </row>
    <row r="166" spans="5:13" x14ac:dyDescent="0.25">
      <c r="E166" s="16"/>
      <c r="F166" s="14">
        <f t="shared" si="4"/>
        <v>0</v>
      </c>
      <c r="H166" s="16"/>
      <c r="I166" s="25">
        <f t="shared" si="5"/>
        <v>0</v>
      </c>
      <c r="J166" s="16"/>
      <c r="K166" s="25">
        <f t="shared" si="6"/>
        <v>0</v>
      </c>
      <c r="M166" s="17">
        <f t="shared" si="7"/>
        <v>0</v>
      </c>
    </row>
    <row r="167" spans="5:13" x14ac:dyDescent="0.25">
      <c r="E167" s="16"/>
      <c r="F167" s="14">
        <f t="shared" si="4"/>
        <v>0</v>
      </c>
      <c r="H167" s="16"/>
      <c r="I167" s="25">
        <f t="shared" si="5"/>
        <v>0</v>
      </c>
      <c r="J167" s="16"/>
      <c r="K167" s="25">
        <f t="shared" si="6"/>
        <v>0</v>
      </c>
      <c r="M167" s="17">
        <f t="shared" si="7"/>
        <v>0</v>
      </c>
    </row>
    <row r="168" spans="5:13" x14ac:dyDescent="0.25">
      <c r="E168" s="16"/>
      <c r="F168" s="14">
        <f t="shared" si="4"/>
        <v>0</v>
      </c>
      <c r="H168" s="16"/>
      <c r="I168" s="25">
        <f t="shared" si="5"/>
        <v>0</v>
      </c>
      <c r="J168" s="16"/>
      <c r="K168" s="25">
        <f t="shared" si="6"/>
        <v>0</v>
      </c>
      <c r="M168" s="17">
        <f t="shared" si="7"/>
        <v>0</v>
      </c>
    </row>
    <row r="169" spans="5:13" x14ac:dyDescent="0.25">
      <c r="E169" s="16"/>
      <c r="F169" s="14">
        <f t="shared" si="4"/>
        <v>0</v>
      </c>
      <c r="H169" s="16"/>
      <c r="I169" s="25">
        <f t="shared" si="5"/>
        <v>0</v>
      </c>
      <c r="J169" s="16"/>
      <c r="K169" s="25">
        <f t="shared" si="6"/>
        <v>0</v>
      </c>
      <c r="M169" s="17">
        <f t="shared" si="7"/>
        <v>0</v>
      </c>
    </row>
    <row r="170" spans="5:13" x14ac:dyDescent="0.25">
      <c r="E170" s="16"/>
      <c r="F170" s="14">
        <f t="shared" si="4"/>
        <v>0</v>
      </c>
      <c r="H170" s="16"/>
      <c r="I170" s="25">
        <f t="shared" si="5"/>
        <v>0</v>
      </c>
      <c r="J170" s="16"/>
      <c r="K170" s="25">
        <f t="shared" si="6"/>
        <v>0</v>
      </c>
      <c r="M170" s="17">
        <f t="shared" si="7"/>
        <v>0</v>
      </c>
    </row>
    <row r="171" spans="5:13" x14ac:dyDescent="0.25">
      <c r="E171" s="16"/>
      <c r="F171" s="14">
        <f t="shared" si="4"/>
        <v>0</v>
      </c>
      <c r="H171" s="16"/>
      <c r="I171" s="25">
        <f t="shared" si="5"/>
        <v>0</v>
      </c>
      <c r="J171" s="16"/>
      <c r="K171" s="25">
        <f t="shared" si="6"/>
        <v>0</v>
      </c>
      <c r="M171" s="17">
        <f t="shared" si="7"/>
        <v>0</v>
      </c>
    </row>
    <row r="172" spans="5:13" x14ac:dyDescent="0.25">
      <c r="E172" s="16"/>
      <c r="F172" s="14">
        <f t="shared" si="4"/>
        <v>0</v>
      </c>
      <c r="H172" s="16"/>
      <c r="I172" s="25">
        <f t="shared" si="5"/>
        <v>0</v>
      </c>
      <c r="J172" s="16"/>
      <c r="K172" s="25">
        <f t="shared" si="6"/>
        <v>0</v>
      </c>
      <c r="M172" s="17">
        <f t="shared" si="7"/>
        <v>0</v>
      </c>
    </row>
    <row r="173" spans="5:13" x14ac:dyDescent="0.25">
      <c r="E173" s="16"/>
      <c r="F173" s="14">
        <f t="shared" si="4"/>
        <v>0</v>
      </c>
      <c r="H173" s="16"/>
      <c r="I173" s="25">
        <f t="shared" si="5"/>
        <v>0</v>
      </c>
      <c r="J173" s="16"/>
      <c r="K173" s="25">
        <f t="shared" si="6"/>
        <v>0</v>
      </c>
      <c r="M173" s="17">
        <f t="shared" si="7"/>
        <v>0</v>
      </c>
    </row>
    <row r="174" spans="5:13" x14ac:dyDescent="0.25">
      <c r="E174" s="16"/>
      <c r="F174" s="14">
        <f t="shared" si="4"/>
        <v>0</v>
      </c>
      <c r="H174" s="16"/>
      <c r="I174" s="25">
        <f t="shared" si="5"/>
        <v>0</v>
      </c>
      <c r="J174" s="16"/>
      <c r="K174" s="25">
        <f t="shared" si="6"/>
        <v>0</v>
      </c>
      <c r="M174" s="17">
        <f t="shared" si="7"/>
        <v>0</v>
      </c>
    </row>
    <row r="175" spans="5:13" x14ac:dyDescent="0.25">
      <c r="E175" s="16"/>
      <c r="F175" s="14">
        <f t="shared" si="4"/>
        <v>0</v>
      </c>
      <c r="H175" s="16"/>
      <c r="I175" s="25">
        <f t="shared" si="5"/>
        <v>0</v>
      </c>
      <c r="J175" s="16"/>
      <c r="K175" s="25">
        <f t="shared" si="6"/>
        <v>0</v>
      </c>
      <c r="M175" s="17">
        <f t="shared" si="7"/>
        <v>0</v>
      </c>
    </row>
    <row r="176" spans="5:13" x14ac:dyDescent="0.25">
      <c r="E176" s="16"/>
      <c r="F176" s="14">
        <f t="shared" si="4"/>
        <v>0</v>
      </c>
      <c r="H176" s="16"/>
      <c r="I176" s="25">
        <f t="shared" si="5"/>
        <v>0</v>
      </c>
      <c r="J176" s="16"/>
      <c r="K176" s="25">
        <f t="shared" si="6"/>
        <v>0</v>
      </c>
      <c r="M176" s="17">
        <f t="shared" si="7"/>
        <v>0</v>
      </c>
    </row>
    <row r="177" spans="5:13" x14ac:dyDescent="0.25">
      <c r="E177" s="16"/>
      <c r="F177" s="14">
        <f t="shared" si="4"/>
        <v>0</v>
      </c>
      <c r="H177" s="16"/>
      <c r="I177" s="25">
        <f t="shared" si="5"/>
        <v>0</v>
      </c>
      <c r="J177" s="16"/>
      <c r="K177" s="25">
        <f t="shared" si="6"/>
        <v>0</v>
      </c>
      <c r="M177" s="17">
        <f t="shared" si="7"/>
        <v>0</v>
      </c>
    </row>
    <row r="178" spans="5:13" x14ac:dyDescent="0.25">
      <c r="E178" s="16"/>
      <c r="F178" s="14">
        <f t="shared" si="4"/>
        <v>0</v>
      </c>
      <c r="H178" s="16"/>
      <c r="I178" s="25">
        <f t="shared" si="5"/>
        <v>0</v>
      </c>
      <c r="J178" s="16"/>
      <c r="K178" s="25">
        <f t="shared" si="6"/>
        <v>0</v>
      </c>
      <c r="M178" s="17">
        <f t="shared" si="7"/>
        <v>0</v>
      </c>
    </row>
    <row r="179" spans="5:13" x14ac:dyDescent="0.25">
      <c r="E179" s="16"/>
      <c r="F179" s="14">
        <f t="shared" si="4"/>
        <v>0</v>
      </c>
      <c r="H179" s="16"/>
      <c r="I179" s="25">
        <f t="shared" si="5"/>
        <v>0</v>
      </c>
      <c r="J179" s="16"/>
      <c r="K179" s="25">
        <f t="shared" si="6"/>
        <v>0</v>
      </c>
      <c r="M179" s="17">
        <f t="shared" si="7"/>
        <v>0</v>
      </c>
    </row>
    <row r="180" spans="5:13" x14ac:dyDescent="0.25">
      <c r="E180" s="16"/>
      <c r="F180" s="14">
        <f t="shared" si="4"/>
        <v>0</v>
      </c>
      <c r="H180" s="16"/>
      <c r="I180" s="25">
        <f t="shared" si="5"/>
        <v>0</v>
      </c>
      <c r="J180" s="16"/>
      <c r="K180" s="25">
        <f t="shared" si="6"/>
        <v>0</v>
      </c>
      <c r="M180" s="17">
        <f t="shared" si="7"/>
        <v>0</v>
      </c>
    </row>
    <row r="181" spans="5:13" x14ac:dyDescent="0.25">
      <c r="E181" s="16"/>
      <c r="F181" s="14">
        <f t="shared" si="4"/>
        <v>0</v>
      </c>
      <c r="H181" s="16"/>
      <c r="I181" s="25">
        <f t="shared" si="5"/>
        <v>0</v>
      </c>
      <c r="J181" s="16"/>
      <c r="K181" s="25">
        <f t="shared" si="6"/>
        <v>0</v>
      </c>
      <c r="M181" s="17">
        <f t="shared" si="7"/>
        <v>0</v>
      </c>
    </row>
    <row r="182" spans="5:13" x14ac:dyDescent="0.25">
      <c r="E182" s="16"/>
      <c r="F182" s="14">
        <f t="shared" si="4"/>
        <v>0</v>
      </c>
      <c r="H182" s="16"/>
      <c r="I182" s="25">
        <f t="shared" si="5"/>
        <v>0</v>
      </c>
      <c r="J182" s="16"/>
      <c r="K182" s="25">
        <f t="shared" si="6"/>
        <v>0</v>
      </c>
      <c r="M182" s="17">
        <f t="shared" si="7"/>
        <v>0</v>
      </c>
    </row>
    <row r="183" spans="5:13" x14ac:dyDescent="0.25">
      <c r="E183" s="16"/>
      <c r="F183" s="14">
        <f t="shared" si="4"/>
        <v>0</v>
      </c>
      <c r="H183" s="16"/>
      <c r="I183" s="25">
        <f t="shared" si="5"/>
        <v>0</v>
      </c>
      <c r="J183" s="16"/>
      <c r="K183" s="25">
        <f t="shared" si="6"/>
        <v>0</v>
      </c>
      <c r="M183" s="17">
        <f t="shared" si="7"/>
        <v>0</v>
      </c>
    </row>
    <row r="184" spans="5:13" x14ac:dyDescent="0.25">
      <c r="E184" s="16"/>
      <c r="F184" s="14">
        <f t="shared" si="4"/>
        <v>0</v>
      </c>
      <c r="H184" s="16"/>
      <c r="I184" s="25">
        <f t="shared" si="5"/>
        <v>0</v>
      </c>
      <c r="J184" s="16"/>
      <c r="K184" s="25">
        <f t="shared" si="6"/>
        <v>0</v>
      </c>
      <c r="M184" s="17">
        <f t="shared" si="7"/>
        <v>0</v>
      </c>
    </row>
    <row r="185" spans="5:13" x14ac:dyDescent="0.25">
      <c r="E185" s="16"/>
      <c r="F185" s="14">
        <f t="shared" si="4"/>
        <v>0</v>
      </c>
      <c r="H185" s="16"/>
      <c r="I185" s="25">
        <f t="shared" si="5"/>
        <v>0</v>
      </c>
      <c r="J185" s="16"/>
      <c r="K185" s="25">
        <f t="shared" si="6"/>
        <v>0</v>
      </c>
      <c r="M185" s="17">
        <f t="shared" si="7"/>
        <v>0</v>
      </c>
    </row>
    <row r="186" spans="5:13" x14ac:dyDescent="0.25">
      <c r="E186" s="16"/>
      <c r="F186" s="14">
        <f t="shared" si="4"/>
        <v>0</v>
      </c>
      <c r="H186" s="16"/>
      <c r="I186" s="25">
        <f t="shared" si="5"/>
        <v>0</v>
      </c>
      <c r="J186" s="16"/>
      <c r="K186" s="25">
        <f t="shared" si="6"/>
        <v>0</v>
      </c>
      <c r="M186" s="17">
        <f t="shared" si="7"/>
        <v>0</v>
      </c>
    </row>
    <row r="187" spans="5:13" x14ac:dyDescent="0.25">
      <c r="E187" s="16"/>
      <c r="F187" s="14">
        <f t="shared" si="4"/>
        <v>0</v>
      </c>
      <c r="H187" s="16"/>
      <c r="I187" s="25">
        <f t="shared" si="5"/>
        <v>0</v>
      </c>
      <c r="J187" s="16"/>
      <c r="K187" s="25">
        <f t="shared" si="6"/>
        <v>0</v>
      </c>
      <c r="M187" s="17">
        <f t="shared" si="7"/>
        <v>0</v>
      </c>
    </row>
    <row r="188" spans="5:13" x14ac:dyDescent="0.25">
      <c r="E188" s="16"/>
      <c r="F188" s="14">
        <f t="shared" si="4"/>
        <v>0</v>
      </c>
      <c r="H188" s="16"/>
      <c r="I188" s="25">
        <f t="shared" si="5"/>
        <v>0</v>
      </c>
      <c r="J188" s="16"/>
      <c r="K188" s="25">
        <f t="shared" si="6"/>
        <v>0</v>
      </c>
      <c r="M188" s="17">
        <f t="shared" si="7"/>
        <v>0</v>
      </c>
    </row>
    <row r="189" spans="5:13" x14ac:dyDescent="0.25">
      <c r="E189" s="16"/>
      <c r="F189" s="14">
        <f t="shared" si="4"/>
        <v>0</v>
      </c>
      <c r="H189" s="16"/>
      <c r="I189" s="25">
        <f t="shared" si="5"/>
        <v>0</v>
      </c>
      <c r="J189" s="16"/>
      <c r="K189" s="25">
        <f t="shared" si="6"/>
        <v>0</v>
      </c>
      <c r="M189" s="17">
        <f t="shared" si="7"/>
        <v>0</v>
      </c>
    </row>
    <row r="190" spans="5:13" x14ac:dyDescent="0.25">
      <c r="E190" s="16"/>
      <c r="F190" s="14">
        <f t="shared" si="4"/>
        <v>0</v>
      </c>
      <c r="H190" s="16"/>
      <c r="I190" s="25">
        <f t="shared" si="5"/>
        <v>0</v>
      </c>
      <c r="J190" s="16"/>
      <c r="K190" s="25">
        <f t="shared" si="6"/>
        <v>0</v>
      </c>
      <c r="M190" s="17">
        <f t="shared" si="7"/>
        <v>0</v>
      </c>
    </row>
    <row r="191" spans="5:13" x14ac:dyDescent="0.25">
      <c r="E191" s="16"/>
      <c r="F191" s="14">
        <f t="shared" si="4"/>
        <v>0</v>
      </c>
      <c r="H191" s="16"/>
      <c r="I191" s="25">
        <f t="shared" si="5"/>
        <v>0</v>
      </c>
      <c r="J191" s="16"/>
      <c r="K191" s="25">
        <f t="shared" si="6"/>
        <v>0</v>
      </c>
      <c r="M191" s="17">
        <f t="shared" si="7"/>
        <v>0</v>
      </c>
    </row>
    <row r="192" spans="5:13" x14ac:dyDescent="0.25">
      <c r="E192" s="16"/>
      <c r="F192" s="14">
        <f t="shared" si="4"/>
        <v>0</v>
      </c>
      <c r="H192" s="16"/>
      <c r="I192" s="25">
        <f t="shared" si="5"/>
        <v>0</v>
      </c>
      <c r="J192" s="16"/>
      <c r="K192" s="25">
        <f t="shared" si="6"/>
        <v>0</v>
      </c>
      <c r="M192" s="17">
        <f t="shared" si="7"/>
        <v>0</v>
      </c>
    </row>
    <row r="193" spans="5:13" x14ac:dyDescent="0.25">
      <c r="E193" s="16"/>
      <c r="F193" s="14">
        <f t="shared" ref="F193:F256" si="8">E193/2.54</f>
        <v>0</v>
      </c>
      <c r="H193" s="16"/>
      <c r="I193" s="25">
        <f t="shared" si="5"/>
        <v>0</v>
      </c>
      <c r="J193" s="16"/>
      <c r="K193" s="25">
        <f t="shared" si="6"/>
        <v>0</v>
      </c>
      <c r="M193" s="17">
        <f t="shared" si="7"/>
        <v>0</v>
      </c>
    </row>
    <row r="194" spans="5:13" x14ac:dyDescent="0.25">
      <c r="E194" s="16"/>
      <c r="F194" s="14">
        <f t="shared" si="8"/>
        <v>0</v>
      </c>
      <c r="H194" s="16"/>
      <c r="I194" s="25">
        <f t="shared" ref="I194:I257" si="9">H194*3.281</f>
        <v>0</v>
      </c>
      <c r="J194" s="16"/>
      <c r="K194" s="25">
        <f t="shared" ref="K194:K257" si="10">J194*3.281</f>
        <v>0</v>
      </c>
      <c r="M194" s="17">
        <f t="shared" ref="M194:M257" si="11">IF(J194=0,0,E194/2.54*3.14159+H194*3.281+J194*3.281/4)</f>
        <v>0</v>
      </c>
    </row>
    <row r="195" spans="5:13" x14ac:dyDescent="0.25">
      <c r="E195" s="16"/>
      <c r="F195" s="14">
        <f t="shared" si="8"/>
        <v>0</v>
      </c>
      <c r="H195" s="16"/>
      <c r="I195" s="25">
        <f t="shared" si="9"/>
        <v>0</v>
      </c>
      <c r="J195" s="16"/>
      <c r="K195" s="25">
        <f t="shared" si="10"/>
        <v>0</v>
      </c>
      <c r="M195" s="17">
        <f t="shared" si="11"/>
        <v>0</v>
      </c>
    </row>
    <row r="196" spans="5:13" x14ac:dyDescent="0.25">
      <c r="E196" s="16"/>
      <c r="F196" s="14">
        <f t="shared" si="8"/>
        <v>0</v>
      </c>
      <c r="H196" s="16"/>
      <c r="I196" s="25">
        <f t="shared" si="9"/>
        <v>0</v>
      </c>
      <c r="J196" s="16"/>
      <c r="K196" s="25">
        <f t="shared" si="10"/>
        <v>0</v>
      </c>
      <c r="M196" s="17">
        <f t="shared" si="11"/>
        <v>0</v>
      </c>
    </row>
    <row r="197" spans="5:13" x14ac:dyDescent="0.25">
      <c r="E197" s="16"/>
      <c r="F197" s="14">
        <f t="shared" si="8"/>
        <v>0</v>
      </c>
      <c r="H197" s="16"/>
      <c r="I197" s="25">
        <f t="shared" si="9"/>
        <v>0</v>
      </c>
      <c r="J197" s="16"/>
      <c r="K197" s="25">
        <f t="shared" si="10"/>
        <v>0</v>
      </c>
      <c r="M197" s="17">
        <f t="shared" si="11"/>
        <v>0</v>
      </c>
    </row>
    <row r="198" spans="5:13" x14ac:dyDescent="0.25">
      <c r="E198" s="16"/>
      <c r="F198" s="14">
        <f t="shared" si="8"/>
        <v>0</v>
      </c>
      <c r="H198" s="16"/>
      <c r="I198" s="25">
        <f t="shared" si="9"/>
        <v>0</v>
      </c>
      <c r="J198" s="16"/>
      <c r="K198" s="25">
        <f t="shared" si="10"/>
        <v>0</v>
      </c>
      <c r="M198" s="17">
        <f t="shared" si="11"/>
        <v>0</v>
      </c>
    </row>
    <row r="199" spans="5:13" x14ac:dyDescent="0.25">
      <c r="E199" s="16"/>
      <c r="F199" s="14">
        <f t="shared" si="8"/>
        <v>0</v>
      </c>
      <c r="H199" s="16"/>
      <c r="I199" s="25">
        <f t="shared" si="9"/>
        <v>0</v>
      </c>
      <c r="J199" s="16"/>
      <c r="K199" s="25">
        <f t="shared" si="10"/>
        <v>0</v>
      </c>
      <c r="M199" s="17">
        <f t="shared" si="11"/>
        <v>0</v>
      </c>
    </row>
    <row r="200" spans="5:13" x14ac:dyDescent="0.25">
      <c r="E200" s="16"/>
      <c r="F200" s="14">
        <f t="shared" si="8"/>
        <v>0</v>
      </c>
      <c r="H200" s="16"/>
      <c r="I200" s="25">
        <f t="shared" si="9"/>
        <v>0</v>
      </c>
      <c r="J200" s="16"/>
      <c r="K200" s="25">
        <f t="shared" si="10"/>
        <v>0</v>
      </c>
      <c r="M200" s="17">
        <f t="shared" si="11"/>
        <v>0</v>
      </c>
    </row>
    <row r="201" spans="5:13" x14ac:dyDescent="0.25">
      <c r="E201" s="16"/>
      <c r="F201" s="14">
        <f t="shared" si="8"/>
        <v>0</v>
      </c>
      <c r="H201" s="16"/>
      <c r="I201" s="25">
        <f t="shared" si="9"/>
        <v>0</v>
      </c>
      <c r="J201" s="16"/>
      <c r="K201" s="25">
        <f t="shared" si="10"/>
        <v>0</v>
      </c>
      <c r="M201" s="17">
        <f t="shared" si="11"/>
        <v>0</v>
      </c>
    </row>
    <row r="202" spans="5:13" x14ac:dyDescent="0.25">
      <c r="E202" s="16"/>
      <c r="F202" s="14">
        <f t="shared" si="8"/>
        <v>0</v>
      </c>
      <c r="H202" s="16"/>
      <c r="I202" s="25">
        <f t="shared" si="9"/>
        <v>0</v>
      </c>
      <c r="J202" s="16"/>
      <c r="K202" s="25">
        <f t="shared" si="10"/>
        <v>0</v>
      </c>
      <c r="M202" s="17">
        <f t="shared" si="11"/>
        <v>0</v>
      </c>
    </row>
    <row r="203" spans="5:13" x14ac:dyDescent="0.25">
      <c r="E203" s="16"/>
      <c r="F203" s="14">
        <f t="shared" si="8"/>
        <v>0</v>
      </c>
      <c r="H203" s="16"/>
      <c r="I203" s="25">
        <f t="shared" si="9"/>
        <v>0</v>
      </c>
      <c r="J203" s="16"/>
      <c r="K203" s="25">
        <f t="shared" si="10"/>
        <v>0</v>
      </c>
      <c r="M203" s="17">
        <f t="shared" si="11"/>
        <v>0</v>
      </c>
    </row>
    <row r="204" spans="5:13" x14ac:dyDescent="0.25">
      <c r="E204" s="16"/>
      <c r="F204" s="14">
        <f t="shared" si="8"/>
        <v>0</v>
      </c>
      <c r="H204" s="16"/>
      <c r="I204" s="25">
        <f t="shared" si="9"/>
        <v>0</v>
      </c>
      <c r="J204" s="16"/>
      <c r="K204" s="25">
        <f t="shared" si="10"/>
        <v>0</v>
      </c>
      <c r="M204" s="17">
        <f t="shared" si="11"/>
        <v>0</v>
      </c>
    </row>
    <row r="205" spans="5:13" x14ac:dyDescent="0.25">
      <c r="E205" s="16"/>
      <c r="F205" s="14">
        <f t="shared" si="8"/>
        <v>0</v>
      </c>
      <c r="H205" s="16"/>
      <c r="I205" s="25">
        <f t="shared" si="9"/>
        <v>0</v>
      </c>
      <c r="J205" s="16"/>
      <c r="K205" s="25">
        <f t="shared" si="10"/>
        <v>0</v>
      </c>
      <c r="M205" s="17">
        <f t="shared" si="11"/>
        <v>0</v>
      </c>
    </row>
    <row r="206" spans="5:13" x14ac:dyDescent="0.25">
      <c r="E206" s="16"/>
      <c r="F206" s="14">
        <f t="shared" si="8"/>
        <v>0</v>
      </c>
      <c r="H206" s="16"/>
      <c r="I206" s="25">
        <f t="shared" si="9"/>
        <v>0</v>
      </c>
      <c r="J206" s="16"/>
      <c r="K206" s="25">
        <f t="shared" si="10"/>
        <v>0</v>
      </c>
      <c r="M206" s="17">
        <f t="shared" si="11"/>
        <v>0</v>
      </c>
    </row>
    <row r="207" spans="5:13" x14ac:dyDescent="0.25">
      <c r="E207" s="16"/>
      <c r="F207" s="14">
        <f t="shared" si="8"/>
        <v>0</v>
      </c>
      <c r="H207" s="16"/>
      <c r="I207" s="25">
        <f t="shared" si="9"/>
        <v>0</v>
      </c>
      <c r="J207" s="16"/>
      <c r="K207" s="25">
        <f t="shared" si="10"/>
        <v>0</v>
      </c>
      <c r="M207" s="17">
        <f t="shared" si="11"/>
        <v>0</v>
      </c>
    </row>
    <row r="208" spans="5:13" x14ac:dyDescent="0.25">
      <c r="E208" s="16"/>
      <c r="F208" s="14">
        <f t="shared" si="8"/>
        <v>0</v>
      </c>
      <c r="H208" s="16"/>
      <c r="I208" s="25">
        <f t="shared" si="9"/>
        <v>0</v>
      </c>
      <c r="J208" s="16"/>
      <c r="K208" s="25">
        <f t="shared" si="10"/>
        <v>0</v>
      </c>
      <c r="M208" s="17">
        <f t="shared" si="11"/>
        <v>0</v>
      </c>
    </row>
    <row r="209" spans="5:13" x14ac:dyDescent="0.25">
      <c r="E209" s="16"/>
      <c r="F209" s="14">
        <f t="shared" si="8"/>
        <v>0</v>
      </c>
      <c r="H209" s="16"/>
      <c r="I209" s="25">
        <f t="shared" si="9"/>
        <v>0</v>
      </c>
      <c r="J209" s="16"/>
      <c r="K209" s="25">
        <f t="shared" si="10"/>
        <v>0</v>
      </c>
      <c r="M209" s="17">
        <f t="shared" si="11"/>
        <v>0</v>
      </c>
    </row>
    <row r="210" spans="5:13" x14ac:dyDescent="0.25">
      <c r="E210" s="16"/>
      <c r="F210" s="14">
        <f t="shared" si="8"/>
        <v>0</v>
      </c>
      <c r="H210" s="16"/>
      <c r="I210" s="25">
        <f t="shared" si="9"/>
        <v>0</v>
      </c>
      <c r="J210" s="16"/>
      <c r="K210" s="25">
        <f t="shared" si="10"/>
        <v>0</v>
      </c>
      <c r="M210" s="17">
        <f t="shared" si="11"/>
        <v>0</v>
      </c>
    </row>
    <row r="211" spans="5:13" x14ac:dyDescent="0.25">
      <c r="E211" s="16"/>
      <c r="F211" s="14">
        <f t="shared" si="8"/>
        <v>0</v>
      </c>
      <c r="H211" s="16"/>
      <c r="I211" s="25">
        <f t="shared" si="9"/>
        <v>0</v>
      </c>
      <c r="J211" s="16"/>
      <c r="K211" s="25">
        <f t="shared" si="10"/>
        <v>0</v>
      </c>
      <c r="M211" s="17">
        <f t="shared" si="11"/>
        <v>0</v>
      </c>
    </row>
    <row r="212" spans="5:13" x14ac:dyDescent="0.25">
      <c r="E212" s="16"/>
      <c r="F212" s="14">
        <f t="shared" si="8"/>
        <v>0</v>
      </c>
      <c r="H212" s="16"/>
      <c r="I212" s="25">
        <f t="shared" si="9"/>
        <v>0</v>
      </c>
      <c r="J212" s="16"/>
      <c r="K212" s="25">
        <f t="shared" si="10"/>
        <v>0</v>
      </c>
      <c r="M212" s="17">
        <f t="shared" si="11"/>
        <v>0</v>
      </c>
    </row>
    <row r="213" spans="5:13" x14ac:dyDescent="0.25">
      <c r="E213" s="16"/>
      <c r="F213" s="14">
        <f t="shared" si="8"/>
        <v>0</v>
      </c>
      <c r="H213" s="16"/>
      <c r="I213" s="25">
        <f t="shared" si="9"/>
        <v>0</v>
      </c>
      <c r="J213" s="16"/>
      <c r="K213" s="25">
        <f t="shared" si="10"/>
        <v>0</v>
      </c>
      <c r="M213" s="17">
        <f t="shared" si="11"/>
        <v>0</v>
      </c>
    </row>
    <row r="214" spans="5:13" x14ac:dyDescent="0.25">
      <c r="E214" s="16"/>
      <c r="F214" s="14">
        <f t="shared" si="8"/>
        <v>0</v>
      </c>
      <c r="H214" s="16"/>
      <c r="I214" s="25">
        <f t="shared" si="9"/>
        <v>0</v>
      </c>
      <c r="J214" s="16"/>
      <c r="K214" s="25">
        <f t="shared" si="10"/>
        <v>0</v>
      </c>
      <c r="M214" s="17">
        <f t="shared" si="11"/>
        <v>0</v>
      </c>
    </row>
    <row r="215" spans="5:13" x14ac:dyDescent="0.25">
      <c r="E215" s="16"/>
      <c r="F215" s="14">
        <f t="shared" si="8"/>
        <v>0</v>
      </c>
      <c r="H215" s="16"/>
      <c r="I215" s="25">
        <f t="shared" si="9"/>
        <v>0</v>
      </c>
      <c r="J215" s="16"/>
      <c r="K215" s="25">
        <f t="shared" si="10"/>
        <v>0</v>
      </c>
      <c r="M215" s="17">
        <f t="shared" si="11"/>
        <v>0</v>
      </c>
    </row>
    <row r="216" spans="5:13" x14ac:dyDescent="0.25">
      <c r="E216" s="16"/>
      <c r="F216" s="14">
        <f t="shared" si="8"/>
        <v>0</v>
      </c>
      <c r="H216" s="16"/>
      <c r="I216" s="25">
        <f t="shared" si="9"/>
        <v>0</v>
      </c>
      <c r="J216" s="16"/>
      <c r="K216" s="25">
        <f t="shared" si="10"/>
        <v>0</v>
      </c>
      <c r="M216" s="17">
        <f t="shared" si="11"/>
        <v>0</v>
      </c>
    </row>
    <row r="217" spans="5:13" x14ac:dyDescent="0.25">
      <c r="E217" s="16"/>
      <c r="F217" s="14">
        <f t="shared" si="8"/>
        <v>0</v>
      </c>
      <c r="H217" s="16"/>
      <c r="I217" s="25">
        <f t="shared" si="9"/>
        <v>0</v>
      </c>
      <c r="J217" s="16"/>
      <c r="K217" s="25">
        <f t="shared" si="10"/>
        <v>0</v>
      </c>
      <c r="M217" s="17">
        <f t="shared" si="11"/>
        <v>0</v>
      </c>
    </row>
    <row r="218" spans="5:13" x14ac:dyDescent="0.25">
      <c r="E218" s="16"/>
      <c r="F218" s="14">
        <f t="shared" si="8"/>
        <v>0</v>
      </c>
      <c r="H218" s="16"/>
      <c r="I218" s="25">
        <f t="shared" si="9"/>
        <v>0</v>
      </c>
      <c r="J218" s="16"/>
      <c r="K218" s="25">
        <f t="shared" si="10"/>
        <v>0</v>
      </c>
      <c r="M218" s="17">
        <f t="shared" si="11"/>
        <v>0</v>
      </c>
    </row>
    <row r="219" spans="5:13" x14ac:dyDescent="0.25">
      <c r="E219" s="16"/>
      <c r="F219" s="14">
        <f t="shared" si="8"/>
        <v>0</v>
      </c>
      <c r="H219" s="16"/>
      <c r="I219" s="25">
        <f t="shared" si="9"/>
        <v>0</v>
      </c>
      <c r="J219" s="16"/>
      <c r="K219" s="25">
        <f t="shared" si="10"/>
        <v>0</v>
      </c>
      <c r="M219" s="17">
        <f t="shared" si="11"/>
        <v>0</v>
      </c>
    </row>
    <row r="220" spans="5:13" x14ac:dyDescent="0.25">
      <c r="E220" s="16"/>
      <c r="F220" s="14">
        <f t="shared" si="8"/>
        <v>0</v>
      </c>
      <c r="H220" s="16"/>
      <c r="I220" s="25">
        <f t="shared" si="9"/>
        <v>0</v>
      </c>
      <c r="J220" s="16"/>
      <c r="K220" s="25">
        <f t="shared" si="10"/>
        <v>0</v>
      </c>
      <c r="M220" s="17">
        <f t="shared" si="11"/>
        <v>0</v>
      </c>
    </row>
    <row r="221" spans="5:13" x14ac:dyDescent="0.25">
      <c r="E221" s="16"/>
      <c r="F221" s="14">
        <f t="shared" si="8"/>
        <v>0</v>
      </c>
      <c r="H221" s="16"/>
      <c r="I221" s="25">
        <f t="shared" si="9"/>
        <v>0</v>
      </c>
      <c r="J221" s="16"/>
      <c r="K221" s="25">
        <f t="shared" si="10"/>
        <v>0</v>
      </c>
      <c r="M221" s="17">
        <f t="shared" si="11"/>
        <v>0</v>
      </c>
    </row>
    <row r="222" spans="5:13" x14ac:dyDescent="0.25">
      <c r="E222" s="16"/>
      <c r="F222" s="14">
        <f t="shared" si="8"/>
        <v>0</v>
      </c>
      <c r="H222" s="16"/>
      <c r="I222" s="25">
        <f t="shared" si="9"/>
        <v>0</v>
      </c>
      <c r="J222" s="16"/>
      <c r="K222" s="25">
        <f t="shared" si="10"/>
        <v>0</v>
      </c>
      <c r="M222" s="17">
        <f t="shared" si="11"/>
        <v>0</v>
      </c>
    </row>
    <row r="223" spans="5:13" x14ac:dyDescent="0.25">
      <c r="E223" s="16"/>
      <c r="F223" s="14">
        <f t="shared" si="8"/>
        <v>0</v>
      </c>
      <c r="H223" s="16"/>
      <c r="I223" s="25">
        <f t="shared" si="9"/>
        <v>0</v>
      </c>
      <c r="J223" s="16"/>
      <c r="K223" s="25">
        <f t="shared" si="10"/>
        <v>0</v>
      </c>
      <c r="M223" s="17">
        <f t="shared" si="11"/>
        <v>0</v>
      </c>
    </row>
    <row r="224" spans="5:13" x14ac:dyDescent="0.25">
      <c r="E224" s="16"/>
      <c r="F224" s="14">
        <f t="shared" si="8"/>
        <v>0</v>
      </c>
      <c r="H224" s="16"/>
      <c r="I224" s="25">
        <f t="shared" si="9"/>
        <v>0</v>
      </c>
      <c r="J224" s="16"/>
      <c r="K224" s="25">
        <f t="shared" si="10"/>
        <v>0</v>
      </c>
      <c r="M224" s="17">
        <f t="shared" si="11"/>
        <v>0</v>
      </c>
    </row>
    <row r="225" spans="5:13" x14ac:dyDescent="0.25">
      <c r="E225" s="16"/>
      <c r="F225" s="14">
        <f t="shared" si="8"/>
        <v>0</v>
      </c>
      <c r="H225" s="16"/>
      <c r="I225" s="25">
        <f t="shared" si="9"/>
        <v>0</v>
      </c>
      <c r="J225" s="16"/>
      <c r="K225" s="25">
        <f t="shared" si="10"/>
        <v>0</v>
      </c>
      <c r="M225" s="17">
        <f t="shared" si="11"/>
        <v>0</v>
      </c>
    </row>
    <row r="226" spans="5:13" x14ac:dyDescent="0.25">
      <c r="E226" s="16"/>
      <c r="F226" s="14">
        <f t="shared" si="8"/>
        <v>0</v>
      </c>
      <c r="H226" s="16"/>
      <c r="I226" s="25">
        <f t="shared" si="9"/>
        <v>0</v>
      </c>
      <c r="J226" s="16"/>
      <c r="K226" s="25">
        <f t="shared" si="10"/>
        <v>0</v>
      </c>
      <c r="M226" s="17">
        <f t="shared" si="11"/>
        <v>0</v>
      </c>
    </row>
    <row r="227" spans="5:13" x14ac:dyDescent="0.25">
      <c r="E227" s="16"/>
      <c r="F227" s="14">
        <f t="shared" si="8"/>
        <v>0</v>
      </c>
      <c r="H227" s="16"/>
      <c r="I227" s="25">
        <f t="shared" si="9"/>
        <v>0</v>
      </c>
      <c r="J227" s="16"/>
      <c r="K227" s="25">
        <f t="shared" si="10"/>
        <v>0</v>
      </c>
      <c r="M227" s="17">
        <f t="shared" si="11"/>
        <v>0</v>
      </c>
    </row>
    <row r="228" spans="5:13" x14ac:dyDescent="0.25">
      <c r="E228" s="16"/>
      <c r="F228" s="14">
        <f t="shared" si="8"/>
        <v>0</v>
      </c>
      <c r="H228" s="16"/>
      <c r="I228" s="25">
        <f t="shared" si="9"/>
        <v>0</v>
      </c>
      <c r="J228" s="16"/>
      <c r="K228" s="25">
        <f t="shared" si="10"/>
        <v>0</v>
      </c>
      <c r="M228" s="17">
        <f t="shared" si="11"/>
        <v>0</v>
      </c>
    </row>
    <row r="229" spans="5:13" x14ac:dyDescent="0.25">
      <c r="E229" s="16"/>
      <c r="F229" s="14">
        <f t="shared" si="8"/>
        <v>0</v>
      </c>
      <c r="H229" s="16"/>
      <c r="I229" s="25">
        <f t="shared" si="9"/>
        <v>0</v>
      </c>
      <c r="J229" s="16"/>
      <c r="K229" s="25">
        <f t="shared" si="10"/>
        <v>0</v>
      </c>
      <c r="M229" s="17">
        <f t="shared" si="11"/>
        <v>0</v>
      </c>
    </row>
    <row r="230" spans="5:13" x14ac:dyDescent="0.25">
      <c r="E230" s="16"/>
      <c r="F230" s="14">
        <f t="shared" si="8"/>
        <v>0</v>
      </c>
      <c r="H230" s="16"/>
      <c r="I230" s="25">
        <f t="shared" si="9"/>
        <v>0</v>
      </c>
      <c r="J230" s="16"/>
      <c r="K230" s="25">
        <f t="shared" si="10"/>
        <v>0</v>
      </c>
      <c r="M230" s="17">
        <f t="shared" si="11"/>
        <v>0</v>
      </c>
    </row>
    <row r="231" spans="5:13" x14ac:dyDescent="0.25">
      <c r="E231" s="16"/>
      <c r="F231" s="14">
        <f t="shared" si="8"/>
        <v>0</v>
      </c>
      <c r="H231" s="16"/>
      <c r="I231" s="25">
        <f t="shared" si="9"/>
        <v>0</v>
      </c>
      <c r="J231" s="16"/>
      <c r="K231" s="25">
        <f t="shared" si="10"/>
        <v>0</v>
      </c>
      <c r="M231" s="17">
        <f t="shared" si="11"/>
        <v>0</v>
      </c>
    </row>
    <row r="232" spans="5:13" x14ac:dyDescent="0.25">
      <c r="E232" s="16"/>
      <c r="F232" s="14">
        <f t="shared" si="8"/>
        <v>0</v>
      </c>
      <c r="H232" s="16"/>
      <c r="I232" s="25">
        <f t="shared" si="9"/>
        <v>0</v>
      </c>
      <c r="J232" s="16"/>
      <c r="K232" s="25">
        <f t="shared" si="10"/>
        <v>0</v>
      </c>
      <c r="M232" s="17">
        <f t="shared" si="11"/>
        <v>0</v>
      </c>
    </row>
    <row r="233" spans="5:13" x14ac:dyDescent="0.25">
      <c r="E233" s="16"/>
      <c r="F233" s="14">
        <f t="shared" si="8"/>
        <v>0</v>
      </c>
      <c r="H233" s="16"/>
      <c r="I233" s="25">
        <f t="shared" si="9"/>
        <v>0</v>
      </c>
      <c r="J233" s="16"/>
      <c r="K233" s="25">
        <f t="shared" si="10"/>
        <v>0</v>
      </c>
      <c r="M233" s="17">
        <f t="shared" si="11"/>
        <v>0</v>
      </c>
    </row>
    <row r="234" spans="5:13" x14ac:dyDescent="0.25">
      <c r="E234" s="16"/>
      <c r="F234" s="14">
        <f t="shared" si="8"/>
        <v>0</v>
      </c>
      <c r="H234" s="16"/>
      <c r="I234" s="25">
        <f t="shared" si="9"/>
        <v>0</v>
      </c>
      <c r="J234" s="16"/>
      <c r="K234" s="25">
        <f t="shared" si="10"/>
        <v>0</v>
      </c>
      <c r="M234" s="17">
        <f t="shared" si="11"/>
        <v>0</v>
      </c>
    </row>
    <row r="235" spans="5:13" x14ac:dyDescent="0.25">
      <c r="E235" s="16"/>
      <c r="F235" s="14">
        <f t="shared" si="8"/>
        <v>0</v>
      </c>
      <c r="H235" s="16"/>
      <c r="I235" s="25">
        <f t="shared" si="9"/>
        <v>0</v>
      </c>
      <c r="J235" s="16"/>
      <c r="K235" s="25">
        <f t="shared" si="10"/>
        <v>0</v>
      </c>
      <c r="M235" s="17">
        <f t="shared" si="11"/>
        <v>0</v>
      </c>
    </row>
    <row r="236" spans="5:13" x14ac:dyDescent="0.25">
      <c r="E236" s="16"/>
      <c r="F236" s="14">
        <f t="shared" si="8"/>
        <v>0</v>
      </c>
      <c r="H236" s="16"/>
      <c r="I236" s="25">
        <f t="shared" si="9"/>
        <v>0</v>
      </c>
      <c r="J236" s="16"/>
      <c r="K236" s="25">
        <f t="shared" si="10"/>
        <v>0</v>
      </c>
      <c r="M236" s="17">
        <f t="shared" si="11"/>
        <v>0</v>
      </c>
    </row>
    <row r="237" spans="5:13" x14ac:dyDescent="0.25">
      <c r="E237" s="16"/>
      <c r="F237" s="14">
        <f t="shared" si="8"/>
        <v>0</v>
      </c>
      <c r="H237" s="16"/>
      <c r="I237" s="25">
        <f t="shared" si="9"/>
        <v>0</v>
      </c>
      <c r="J237" s="16"/>
      <c r="K237" s="25">
        <f t="shared" si="10"/>
        <v>0</v>
      </c>
      <c r="M237" s="17">
        <f t="shared" si="11"/>
        <v>0</v>
      </c>
    </row>
    <row r="238" spans="5:13" x14ac:dyDescent="0.25">
      <c r="E238" s="16"/>
      <c r="F238" s="14">
        <f t="shared" si="8"/>
        <v>0</v>
      </c>
      <c r="H238" s="16"/>
      <c r="I238" s="25">
        <f t="shared" si="9"/>
        <v>0</v>
      </c>
      <c r="J238" s="16"/>
      <c r="K238" s="25">
        <f t="shared" si="10"/>
        <v>0</v>
      </c>
      <c r="M238" s="17">
        <f t="shared" si="11"/>
        <v>0</v>
      </c>
    </row>
    <row r="239" spans="5:13" x14ac:dyDescent="0.25">
      <c r="E239" s="16"/>
      <c r="F239" s="14">
        <f t="shared" si="8"/>
        <v>0</v>
      </c>
      <c r="H239" s="16"/>
      <c r="I239" s="25">
        <f t="shared" si="9"/>
        <v>0</v>
      </c>
      <c r="J239" s="16"/>
      <c r="K239" s="25">
        <f t="shared" si="10"/>
        <v>0</v>
      </c>
      <c r="M239" s="17">
        <f t="shared" si="11"/>
        <v>0</v>
      </c>
    </row>
    <row r="240" spans="5:13" x14ac:dyDescent="0.25">
      <c r="E240" s="16"/>
      <c r="F240" s="14">
        <f t="shared" si="8"/>
        <v>0</v>
      </c>
      <c r="H240" s="16"/>
      <c r="I240" s="25">
        <f t="shared" si="9"/>
        <v>0</v>
      </c>
      <c r="J240" s="16"/>
      <c r="K240" s="25">
        <f t="shared" si="10"/>
        <v>0</v>
      </c>
      <c r="M240" s="17">
        <f t="shared" si="11"/>
        <v>0</v>
      </c>
    </row>
    <row r="241" spans="5:13" x14ac:dyDescent="0.25">
      <c r="E241" s="16"/>
      <c r="F241" s="14">
        <f t="shared" si="8"/>
        <v>0</v>
      </c>
      <c r="H241" s="16"/>
      <c r="I241" s="25">
        <f t="shared" si="9"/>
        <v>0</v>
      </c>
      <c r="J241" s="16"/>
      <c r="K241" s="25">
        <f t="shared" si="10"/>
        <v>0</v>
      </c>
      <c r="M241" s="17">
        <f t="shared" si="11"/>
        <v>0</v>
      </c>
    </row>
    <row r="242" spans="5:13" x14ac:dyDescent="0.25">
      <c r="E242" s="16"/>
      <c r="F242" s="14">
        <f t="shared" si="8"/>
        <v>0</v>
      </c>
      <c r="H242" s="16"/>
      <c r="I242" s="25">
        <f t="shared" si="9"/>
        <v>0</v>
      </c>
      <c r="J242" s="16"/>
      <c r="K242" s="25">
        <f t="shared" si="10"/>
        <v>0</v>
      </c>
      <c r="M242" s="17">
        <f t="shared" si="11"/>
        <v>0</v>
      </c>
    </row>
    <row r="243" spans="5:13" x14ac:dyDescent="0.25">
      <c r="E243" s="16"/>
      <c r="F243" s="14">
        <f t="shared" si="8"/>
        <v>0</v>
      </c>
      <c r="H243" s="16"/>
      <c r="I243" s="25">
        <f t="shared" si="9"/>
        <v>0</v>
      </c>
      <c r="J243" s="16"/>
      <c r="K243" s="25">
        <f t="shared" si="10"/>
        <v>0</v>
      </c>
      <c r="M243" s="17">
        <f t="shared" si="11"/>
        <v>0</v>
      </c>
    </row>
    <row r="244" spans="5:13" x14ac:dyDescent="0.25">
      <c r="E244" s="16"/>
      <c r="F244" s="14">
        <f t="shared" si="8"/>
        <v>0</v>
      </c>
      <c r="H244" s="16"/>
      <c r="I244" s="25">
        <f t="shared" si="9"/>
        <v>0</v>
      </c>
      <c r="J244" s="16"/>
      <c r="K244" s="25">
        <f t="shared" si="10"/>
        <v>0</v>
      </c>
      <c r="M244" s="17">
        <f t="shared" si="11"/>
        <v>0</v>
      </c>
    </row>
    <row r="245" spans="5:13" x14ac:dyDescent="0.25">
      <c r="E245" s="16"/>
      <c r="F245" s="14">
        <f t="shared" si="8"/>
        <v>0</v>
      </c>
      <c r="H245" s="16"/>
      <c r="I245" s="25">
        <f t="shared" si="9"/>
        <v>0</v>
      </c>
      <c r="J245" s="16"/>
      <c r="K245" s="25">
        <f t="shared" si="10"/>
        <v>0</v>
      </c>
      <c r="M245" s="17">
        <f t="shared" si="11"/>
        <v>0</v>
      </c>
    </row>
    <row r="246" spans="5:13" x14ac:dyDescent="0.25">
      <c r="E246" s="16"/>
      <c r="F246" s="14">
        <f t="shared" si="8"/>
        <v>0</v>
      </c>
      <c r="H246" s="16"/>
      <c r="I246" s="25">
        <f t="shared" si="9"/>
        <v>0</v>
      </c>
      <c r="J246" s="16"/>
      <c r="K246" s="25">
        <f t="shared" si="10"/>
        <v>0</v>
      </c>
      <c r="M246" s="17">
        <f t="shared" si="11"/>
        <v>0</v>
      </c>
    </row>
    <row r="247" spans="5:13" x14ac:dyDescent="0.25">
      <c r="E247" s="16"/>
      <c r="F247" s="14">
        <f t="shared" si="8"/>
        <v>0</v>
      </c>
      <c r="H247" s="16"/>
      <c r="I247" s="25">
        <f t="shared" si="9"/>
        <v>0</v>
      </c>
      <c r="J247" s="16"/>
      <c r="K247" s="25">
        <f t="shared" si="10"/>
        <v>0</v>
      </c>
      <c r="M247" s="17">
        <f t="shared" si="11"/>
        <v>0</v>
      </c>
    </row>
    <row r="248" spans="5:13" x14ac:dyDescent="0.25">
      <c r="E248" s="16"/>
      <c r="F248" s="14">
        <f t="shared" si="8"/>
        <v>0</v>
      </c>
      <c r="H248" s="16"/>
      <c r="I248" s="25">
        <f t="shared" si="9"/>
        <v>0</v>
      </c>
      <c r="J248" s="16"/>
      <c r="K248" s="25">
        <f t="shared" si="10"/>
        <v>0</v>
      </c>
      <c r="M248" s="17">
        <f t="shared" si="11"/>
        <v>0</v>
      </c>
    </row>
    <row r="249" spans="5:13" x14ac:dyDescent="0.25">
      <c r="E249" s="16"/>
      <c r="F249" s="14">
        <f t="shared" si="8"/>
        <v>0</v>
      </c>
      <c r="H249" s="16"/>
      <c r="I249" s="25">
        <f t="shared" si="9"/>
        <v>0</v>
      </c>
      <c r="J249" s="16"/>
      <c r="K249" s="25">
        <f t="shared" si="10"/>
        <v>0</v>
      </c>
      <c r="M249" s="17">
        <f t="shared" si="11"/>
        <v>0</v>
      </c>
    </row>
    <row r="250" spans="5:13" x14ac:dyDescent="0.25">
      <c r="E250" s="16"/>
      <c r="F250" s="14">
        <f t="shared" si="8"/>
        <v>0</v>
      </c>
      <c r="H250" s="16"/>
      <c r="I250" s="25">
        <f t="shared" si="9"/>
        <v>0</v>
      </c>
      <c r="J250" s="16"/>
      <c r="K250" s="25">
        <f t="shared" si="10"/>
        <v>0</v>
      </c>
      <c r="M250" s="17">
        <f t="shared" si="11"/>
        <v>0</v>
      </c>
    </row>
    <row r="251" spans="5:13" x14ac:dyDescent="0.25">
      <c r="E251" s="16"/>
      <c r="F251" s="14">
        <f t="shared" si="8"/>
        <v>0</v>
      </c>
      <c r="H251" s="16"/>
      <c r="I251" s="25">
        <f t="shared" si="9"/>
        <v>0</v>
      </c>
      <c r="J251" s="16"/>
      <c r="K251" s="25">
        <f t="shared" si="10"/>
        <v>0</v>
      </c>
      <c r="M251" s="17">
        <f t="shared" si="11"/>
        <v>0</v>
      </c>
    </row>
    <row r="252" spans="5:13" x14ac:dyDescent="0.25">
      <c r="E252" s="16"/>
      <c r="F252" s="14">
        <f t="shared" si="8"/>
        <v>0</v>
      </c>
      <c r="H252" s="16"/>
      <c r="I252" s="25">
        <f t="shared" si="9"/>
        <v>0</v>
      </c>
      <c r="J252" s="16"/>
      <c r="K252" s="25">
        <f t="shared" si="10"/>
        <v>0</v>
      </c>
      <c r="M252" s="17">
        <f t="shared" si="11"/>
        <v>0</v>
      </c>
    </row>
    <row r="253" spans="5:13" x14ac:dyDescent="0.25">
      <c r="E253" s="16"/>
      <c r="F253" s="14">
        <f t="shared" si="8"/>
        <v>0</v>
      </c>
      <c r="H253" s="16"/>
      <c r="I253" s="25">
        <f t="shared" si="9"/>
        <v>0</v>
      </c>
      <c r="J253" s="16"/>
      <c r="K253" s="25">
        <f t="shared" si="10"/>
        <v>0</v>
      </c>
      <c r="M253" s="17">
        <f t="shared" si="11"/>
        <v>0</v>
      </c>
    </row>
    <row r="254" spans="5:13" x14ac:dyDescent="0.25">
      <c r="E254" s="16"/>
      <c r="F254" s="14">
        <f t="shared" si="8"/>
        <v>0</v>
      </c>
      <c r="H254" s="16"/>
      <c r="I254" s="25">
        <f t="shared" si="9"/>
        <v>0</v>
      </c>
      <c r="J254" s="16"/>
      <c r="K254" s="25">
        <f t="shared" si="10"/>
        <v>0</v>
      </c>
      <c r="M254" s="17">
        <f t="shared" si="11"/>
        <v>0</v>
      </c>
    </row>
    <row r="255" spans="5:13" x14ac:dyDescent="0.25">
      <c r="E255" s="16"/>
      <c r="F255" s="14">
        <f t="shared" si="8"/>
        <v>0</v>
      </c>
      <c r="H255" s="16"/>
      <c r="I255" s="25">
        <f t="shared" si="9"/>
        <v>0</v>
      </c>
      <c r="J255" s="16"/>
      <c r="K255" s="25">
        <f t="shared" si="10"/>
        <v>0</v>
      </c>
      <c r="M255" s="17">
        <f t="shared" si="11"/>
        <v>0</v>
      </c>
    </row>
    <row r="256" spans="5:13" x14ac:dyDescent="0.25">
      <c r="E256" s="16"/>
      <c r="F256" s="14">
        <f t="shared" si="8"/>
        <v>0</v>
      </c>
      <c r="H256" s="16"/>
      <c r="I256" s="25">
        <f t="shared" si="9"/>
        <v>0</v>
      </c>
      <c r="J256" s="16"/>
      <c r="K256" s="25">
        <f t="shared" si="10"/>
        <v>0</v>
      </c>
      <c r="M256" s="17">
        <f t="shared" si="11"/>
        <v>0</v>
      </c>
    </row>
    <row r="257" spans="5:13" x14ac:dyDescent="0.25">
      <c r="E257" s="16"/>
      <c r="F257" s="14">
        <f t="shared" ref="F257:F320" si="12">E257/2.54</f>
        <v>0</v>
      </c>
      <c r="H257" s="16"/>
      <c r="I257" s="25">
        <f t="shared" si="9"/>
        <v>0</v>
      </c>
      <c r="J257" s="16"/>
      <c r="K257" s="25">
        <f t="shared" si="10"/>
        <v>0</v>
      </c>
      <c r="M257" s="17">
        <f t="shared" si="11"/>
        <v>0</v>
      </c>
    </row>
    <row r="258" spans="5:13" x14ac:dyDescent="0.25">
      <c r="E258" s="16"/>
      <c r="F258" s="14">
        <f t="shared" si="12"/>
        <v>0</v>
      </c>
      <c r="H258" s="16"/>
      <c r="I258" s="25">
        <f t="shared" ref="I258:I321" si="13">H258*3.281</f>
        <v>0</v>
      </c>
      <c r="J258" s="16"/>
      <c r="K258" s="25">
        <f t="shared" ref="K258:K321" si="14">J258*3.281</f>
        <v>0</v>
      </c>
      <c r="M258" s="17">
        <f t="shared" ref="M258:M321" si="15">IF(J258=0,0,E258/2.54*3.14159+H258*3.281+J258*3.281/4)</f>
        <v>0</v>
      </c>
    </row>
    <row r="259" spans="5:13" x14ac:dyDescent="0.25">
      <c r="E259" s="16"/>
      <c r="F259" s="14">
        <f t="shared" si="12"/>
        <v>0</v>
      </c>
      <c r="H259" s="16"/>
      <c r="I259" s="25">
        <f t="shared" si="13"/>
        <v>0</v>
      </c>
      <c r="J259" s="16"/>
      <c r="K259" s="25">
        <f t="shared" si="14"/>
        <v>0</v>
      </c>
      <c r="M259" s="17">
        <f t="shared" si="15"/>
        <v>0</v>
      </c>
    </row>
    <row r="260" spans="5:13" x14ac:dyDescent="0.25">
      <c r="E260" s="16"/>
      <c r="F260" s="14">
        <f t="shared" si="12"/>
        <v>0</v>
      </c>
      <c r="H260" s="16"/>
      <c r="I260" s="25">
        <f t="shared" si="13"/>
        <v>0</v>
      </c>
      <c r="J260" s="16"/>
      <c r="K260" s="25">
        <f t="shared" si="14"/>
        <v>0</v>
      </c>
      <c r="M260" s="17">
        <f t="shared" si="15"/>
        <v>0</v>
      </c>
    </row>
    <row r="261" spans="5:13" x14ac:dyDescent="0.25">
      <c r="E261" s="16"/>
      <c r="F261" s="14">
        <f t="shared" si="12"/>
        <v>0</v>
      </c>
      <c r="H261" s="16"/>
      <c r="I261" s="25">
        <f t="shared" si="13"/>
        <v>0</v>
      </c>
      <c r="J261" s="16"/>
      <c r="K261" s="25">
        <f t="shared" si="14"/>
        <v>0</v>
      </c>
      <c r="M261" s="17">
        <f t="shared" si="15"/>
        <v>0</v>
      </c>
    </row>
    <row r="262" spans="5:13" x14ac:dyDescent="0.25">
      <c r="E262" s="16"/>
      <c r="F262" s="14">
        <f t="shared" si="12"/>
        <v>0</v>
      </c>
      <c r="H262" s="16"/>
      <c r="I262" s="25">
        <f t="shared" si="13"/>
        <v>0</v>
      </c>
      <c r="J262" s="16"/>
      <c r="K262" s="25">
        <f t="shared" si="14"/>
        <v>0</v>
      </c>
      <c r="M262" s="17">
        <f t="shared" si="15"/>
        <v>0</v>
      </c>
    </row>
    <row r="263" spans="5:13" x14ac:dyDescent="0.25">
      <c r="E263" s="16"/>
      <c r="F263" s="14">
        <f t="shared" si="12"/>
        <v>0</v>
      </c>
      <c r="H263" s="16"/>
      <c r="I263" s="25">
        <f t="shared" si="13"/>
        <v>0</v>
      </c>
      <c r="J263" s="16"/>
      <c r="K263" s="25">
        <f t="shared" si="14"/>
        <v>0</v>
      </c>
      <c r="M263" s="17">
        <f t="shared" si="15"/>
        <v>0</v>
      </c>
    </row>
    <row r="264" spans="5:13" x14ac:dyDescent="0.25">
      <c r="E264" s="16"/>
      <c r="F264" s="14">
        <f t="shared" si="12"/>
        <v>0</v>
      </c>
      <c r="H264" s="16"/>
      <c r="I264" s="25">
        <f t="shared" si="13"/>
        <v>0</v>
      </c>
      <c r="J264" s="16"/>
      <c r="K264" s="25">
        <f t="shared" si="14"/>
        <v>0</v>
      </c>
      <c r="M264" s="17">
        <f t="shared" si="15"/>
        <v>0</v>
      </c>
    </row>
    <row r="265" spans="5:13" x14ac:dyDescent="0.25">
      <c r="E265" s="16"/>
      <c r="F265" s="14">
        <f t="shared" si="12"/>
        <v>0</v>
      </c>
      <c r="H265" s="16"/>
      <c r="I265" s="25">
        <f t="shared" si="13"/>
        <v>0</v>
      </c>
      <c r="J265" s="16"/>
      <c r="K265" s="25">
        <f t="shared" si="14"/>
        <v>0</v>
      </c>
      <c r="M265" s="17">
        <f t="shared" si="15"/>
        <v>0</v>
      </c>
    </row>
    <row r="266" spans="5:13" x14ac:dyDescent="0.25">
      <c r="E266" s="16"/>
      <c r="F266" s="14">
        <f t="shared" si="12"/>
        <v>0</v>
      </c>
      <c r="H266" s="16"/>
      <c r="I266" s="25">
        <f t="shared" si="13"/>
        <v>0</v>
      </c>
      <c r="J266" s="16"/>
      <c r="K266" s="25">
        <f t="shared" si="14"/>
        <v>0</v>
      </c>
      <c r="M266" s="17">
        <f t="shared" si="15"/>
        <v>0</v>
      </c>
    </row>
    <row r="267" spans="5:13" x14ac:dyDescent="0.25">
      <c r="E267" s="16"/>
      <c r="F267" s="14">
        <f t="shared" si="12"/>
        <v>0</v>
      </c>
      <c r="H267" s="16"/>
      <c r="I267" s="25">
        <f t="shared" si="13"/>
        <v>0</v>
      </c>
      <c r="J267" s="16"/>
      <c r="K267" s="25">
        <f t="shared" si="14"/>
        <v>0</v>
      </c>
      <c r="M267" s="17">
        <f t="shared" si="15"/>
        <v>0</v>
      </c>
    </row>
    <row r="268" spans="5:13" x14ac:dyDescent="0.25">
      <c r="E268" s="16"/>
      <c r="F268" s="14">
        <f t="shared" si="12"/>
        <v>0</v>
      </c>
      <c r="H268" s="16"/>
      <c r="I268" s="25">
        <f t="shared" si="13"/>
        <v>0</v>
      </c>
      <c r="J268" s="16"/>
      <c r="K268" s="25">
        <f t="shared" si="14"/>
        <v>0</v>
      </c>
      <c r="M268" s="17">
        <f t="shared" si="15"/>
        <v>0</v>
      </c>
    </row>
    <row r="269" spans="5:13" x14ac:dyDescent="0.25">
      <c r="E269" s="16"/>
      <c r="F269" s="14">
        <f t="shared" si="12"/>
        <v>0</v>
      </c>
      <c r="H269" s="16"/>
      <c r="I269" s="25">
        <f t="shared" si="13"/>
        <v>0</v>
      </c>
      <c r="J269" s="16"/>
      <c r="K269" s="25">
        <f t="shared" si="14"/>
        <v>0</v>
      </c>
      <c r="M269" s="17">
        <f t="shared" si="15"/>
        <v>0</v>
      </c>
    </row>
    <row r="270" spans="5:13" x14ac:dyDescent="0.25">
      <c r="E270" s="16"/>
      <c r="F270" s="14">
        <f t="shared" si="12"/>
        <v>0</v>
      </c>
      <c r="H270" s="16"/>
      <c r="I270" s="25">
        <f t="shared" si="13"/>
        <v>0</v>
      </c>
      <c r="J270" s="16"/>
      <c r="K270" s="25">
        <f t="shared" si="14"/>
        <v>0</v>
      </c>
      <c r="M270" s="17">
        <f t="shared" si="15"/>
        <v>0</v>
      </c>
    </row>
    <row r="271" spans="5:13" x14ac:dyDescent="0.25">
      <c r="E271" s="16"/>
      <c r="F271" s="14">
        <f t="shared" si="12"/>
        <v>0</v>
      </c>
      <c r="H271" s="16"/>
      <c r="I271" s="25">
        <f t="shared" si="13"/>
        <v>0</v>
      </c>
      <c r="J271" s="16"/>
      <c r="K271" s="25">
        <f t="shared" si="14"/>
        <v>0</v>
      </c>
      <c r="M271" s="17">
        <f t="shared" si="15"/>
        <v>0</v>
      </c>
    </row>
    <row r="272" spans="5:13" x14ac:dyDescent="0.25">
      <c r="E272" s="16"/>
      <c r="F272" s="14">
        <f t="shared" si="12"/>
        <v>0</v>
      </c>
      <c r="H272" s="16"/>
      <c r="I272" s="25">
        <f t="shared" si="13"/>
        <v>0</v>
      </c>
      <c r="J272" s="16"/>
      <c r="K272" s="25">
        <f t="shared" si="14"/>
        <v>0</v>
      </c>
      <c r="M272" s="17">
        <f t="shared" si="15"/>
        <v>0</v>
      </c>
    </row>
    <row r="273" spans="5:13" x14ac:dyDescent="0.25">
      <c r="E273" s="16"/>
      <c r="F273" s="14">
        <f t="shared" si="12"/>
        <v>0</v>
      </c>
      <c r="H273" s="16"/>
      <c r="I273" s="25">
        <f t="shared" si="13"/>
        <v>0</v>
      </c>
      <c r="J273" s="16"/>
      <c r="K273" s="25">
        <f t="shared" si="14"/>
        <v>0</v>
      </c>
      <c r="M273" s="17">
        <f t="shared" si="15"/>
        <v>0</v>
      </c>
    </row>
    <row r="274" spans="5:13" x14ac:dyDescent="0.25">
      <c r="E274" s="16"/>
      <c r="F274" s="14">
        <f t="shared" si="12"/>
        <v>0</v>
      </c>
      <c r="H274" s="16"/>
      <c r="I274" s="25">
        <f t="shared" si="13"/>
        <v>0</v>
      </c>
      <c r="J274" s="16"/>
      <c r="K274" s="25">
        <f t="shared" si="14"/>
        <v>0</v>
      </c>
      <c r="M274" s="17">
        <f t="shared" si="15"/>
        <v>0</v>
      </c>
    </row>
    <row r="275" spans="5:13" x14ac:dyDescent="0.25">
      <c r="E275" s="16"/>
      <c r="F275" s="14">
        <f t="shared" si="12"/>
        <v>0</v>
      </c>
      <c r="H275" s="16"/>
      <c r="I275" s="25">
        <f t="shared" si="13"/>
        <v>0</v>
      </c>
      <c r="J275" s="16"/>
      <c r="K275" s="25">
        <f t="shared" si="14"/>
        <v>0</v>
      </c>
      <c r="M275" s="17">
        <f t="shared" si="15"/>
        <v>0</v>
      </c>
    </row>
    <row r="276" spans="5:13" x14ac:dyDescent="0.25">
      <c r="E276" s="16"/>
      <c r="F276" s="14">
        <f t="shared" si="12"/>
        <v>0</v>
      </c>
      <c r="H276" s="16"/>
      <c r="I276" s="25">
        <f t="shared" si="13"/>
        <v>0</v>
      </c>
      <c r="J276" s="16"/>
      <c r="K276" s="25">
        <f t="shared" si="14"/>
        <v>0</v>
      </c>
      <c r="M276" s="17">
        <f t="shared" si="15"/>
        <v>0</v>
      </c>
    </row>
    <row r="277" spans="5:13" x14ac:dyDescent="0.25">
      <c r="E277" s="16"/>
      <c r="F277" s="14">
        <f t="shared" si="12"/>
        <v>0</v>
      </c>
      <c r="H277" s="16"/>
      <c r="I277" s="25">
        <f t="shared" si="13"/>
        <v>0</v>
      </c>
      <c r="J277" s="16"/>
      <c r="K277" s="25">
        <f t="shared" si="14"/>
        <v>0</v>
      </c>
      <c r="M277" s="17">
        <f t="shared" si="15"/>
        <v>0</v>
      </c>
    </row>
    <row r="278" spans="5:13" x14ac:dyDescent="0.25">
      <c r="E278" s="16"/>
      <c r="F278" s="14">
        <f t="shared" si="12"/>
        <v>0</v>
      </c>
      <c r="H278" s="16"/>
      <c r="I278" s="25">
        <f t="shared" si="13"/>
        <v>0</v>
      </c>
      <c r="J278" s="16"/>
      <c r="K278" s="25">
        <f t="shared" si="14"/>
        <v>0</v>
      </c>
      <c r="M278" s="17">
        <f t="shared" si="15"/>
        <v>0</v>
      </c>
    </row>
    <row r="279" spans="5:13" x14ac:dyDescent="0.25">
      <c r="E279" s="16"/>
      <c r="F279" s="14">
        <f t="shared" si="12"/>
        <v>0</v>
      </c>
      <c r="H279" s="16"/>
      <c r="I279" s="25">
        <f t="shared" si="13"/>
        <v>0</v>
      </c>
      <c r="J279" s="16"/>
      <c r="K279" s="25">
        <f t="shared" si="14"/>
        <v>0</v>
      </c>
      <c r="M279" s="17">
        <f t="shared" si="15"/>
        <v>0</v>
      </c>
    </row>
    <row r="280" spans="5:13" x14ac:dyDescent="0.25">
      <c r="E280" s="16"/>
      <c r="F280" s="14">
        <f t="shared" si="12"/>
        <v>0</v>
      </c>
      <c r="H280" s="16"/>
      <c r="I280" s="25">
        <f t="shared" si="13"/>
        <v>0</v>
      </c>
      <c r="J280" s="16"/>
      <c r="K280" s="25">
        <f t="shared" si="14"/>
        <v>0</v>
      </c>
      <c r="M280" s="17">
        <f t="shared" si="15"/>
        <v>0</v>
      </c>
    </row>
    <row r="281" spans="5:13" x14ac:dyDescent="0.25">
      <c r="E281" s="16"/>
      <c r="F281" s="14">
        <f t="shared" si="12"/>
        <v>0</v>
      </c>
      <c r="H281" s="16"/>
      <c r="I281" s="25">
        <f t="shared" si="13"/>
        <v>0</v>
      </c>
      <c r="J281" s="16"/>
      <c r="K281" s="25">
        <f t="shared" si="14"/>
        <v>0</v>
      </c>
      <c r="M281" s="17">
        <f t="shared" si="15"/>
        <v>0</v>
      </c>
    </row>
    <row r="282" spans="5:13" x14ac:dyDescent="0.25">
      <c r="E282" s="16"/>
      <c r="F282" s="14">
        <f t="shared" si="12"/>
        <v>0</v>
      </c>
      <c r="H282" s="16"/>
      <c r="I282" s="25">
        <f t="shared" si="13"/>
        <v>0</v>
      </c>
      <c r="J282" s="16"/>
      <c r="K282" s="25">
        <f t="shared" si="14"/>
        <v>0</v>
      </c>
      <c r="M282" s="17">
        <f t="shared" si="15"/>
        <v>0</v>
      </c>
    </row>
    <row r="283" spans="5:13" x14ac:dyDescent="0.25">
      <c r="E283" s="16"/>
      <c r="F283" s="14">
        <f t="shared" si="12"/>
        <v>0</v>
      </c>
      <c r="H283" s="16"/>
      <c r="I283" s="25">
        <f t="shared" si="13"/>
        <v>0</v>
      </c>
      <c r="J283" s="16"/>
      <c r="K283" s="25">
        <f t="shared" si="14"/>
        <v>0</v>
      </c>
      <c r="M283" s="17">
        <f t="shared" si="15"/>
        <v>0</v>
      </c>
    </row>
    <row r="284" spans="5:13" x14ac:dyDescent="0.25">
      <c r="E284" s="16"/>
      <c r="F284" s="14">
        <f t="shared" si="12"/>
        <v>0</v>
      </c>
      <c r="H284" s="16"/>
      <c r="I284" s="25">
        <f t="shared" si="13"/>
        <v>0</v>
      </c>
      <c r="J284" s="16"/>
      <c r="K284" s="25">
        <f t="shared" si="14"/>
        <v>0</v>
      </c>
      <c r="M284" s="17">
        <f t="shared" si="15"/>
        <v>0</v>
      </c>
    </row>
    <row r="285" spans="5:13" x14ac:dyDescent="0.25">
      <c r="E285" s="16"/>
      <c r="F285" s="14">
        <f t="shared" si="12"/>
        <v>0</v>
      </c>
      <c r="H285" s="16"/>
      <c r="I285" s="25">
        <f t="shared" si="13"/>
        <v>0</v>
      </c>
      <c r="J285" s="16"/>
      <c r="K285" s="25">
        <f t="shared" si="14"/>
        <v>0</v>
      </c>
      <c r="M285" s="17">
        <f t="shared" si="15"/>
        <v>0</v>
      </c>
    </row>
    <row r="286" spans="5:13" x14ac:dyDescent="0.25">
      <c r="E286" s="16"/>
      <c r="F286" s="14">
        <f t="shared" si="12"/>
        <v>0</v>
      </c>
      <c r="H286" s="16"/>
      <c r="I286" s="25">
        <f t="shared" si="13"/>
        <v>0</v>
      </c>
      <c r="J286" s="16"/>
      <c r="K286" s="25">
        <f t="shared" si="14"/>
        <v>0</v>
      </c>
      <c r="M286" s="17">
        <f t="shared" si="15"/>
        <v>0</v>
      </c>
    </row>
    <row r="287" spans="5:13" x14ac:dyDescent="0.25">
      <c r="E287" s="16"/>
      <c r="F287" s="14">
        <f t="shared" si="12"/>
        <v>0</v>
      </c>
      <c r="H287" s="16"/>
      <c r="I287" s="25">
        <f t="shared" si="13"/>
        <v>0</v>
      </c>
      <c r="J287" s="16"/>
      <c r="K287" s="25">
        <f t="shared" si="14"/>
        <v>0</v>
      </c>
      <c r="M287" s="17">
        <f t="shared" si="15"/>
        <v>0</v>
      </c>
    </row>
    <row r="288" spans="5:13" x14ac:dyDescent="0.25">
      <c r="E288" s="16"/>
      <c r="F288" s="14">
        <f t="shared" si="12"/>
        <v>0</v>
      </c>
      <c r="H288" s="16"/>
      <c r="I288" s="25">
        <f t="shared" si="13"/>
        <v>0</v>
      </c>
      <c r="J288" s="16"/>
      <c r="K288" s="25">
        <f t="shared" si="14"/>
        <v>0</v>
      </c>
      <c r="M288" s="17">
        <f t="shared" si="15"/>
        <v>0</v>
      </c>
    </row>
    <row r="289" spans="5:13" x14ac:dyDescent="0.25">
      <c r="E289" s="16"/>
      <c r="F289" s="14">
        <f t="shared" si="12"/>
        <v>0</v>
      </c>
      <c r="H289" s="16"/>
      <c r="I289" s="25">
        <f t="shared" si="13"/>
        <v>0</v>
      </c>
      <c r="J289" s="16"/>
      <c r="K289" s="25">
        <f t="shared" si="14"/>
        <v>0</v>
      </c>
      <c r="M289" s="17">
        <f t="shared" si="15"/>
        <v>0</v>
      </c>
    </row>
    <row r="290" spans="5:13" x14ac:dyDescent="0.25">
      <c r="E290" s="16"/>
      <c r="F290" s="14">
        <f t="shared" si="12"/>
        <v>0</v>
      </c>
      <c r="H290" s="16"/>
      <c r="I290" s="25">
        <f t="shared" si="13"/>
        <v>0</v>
      </c>
      <c r="J290" s="16"/>
      <c r="K290" s="25">
        <f t="shared" si="14"/>
        <v>0</v>
      </c>
      <c r="M290" s="17">
        <f t="shared" si="15"/>
        <v>0</v>
      </c>
    </row>
    <row r="291" spans="5:13" x14ac:dyDescent="0.25">
      <c r="E291" s="16"/>
      <c r="F291" s="14">
        <f t="shared" si="12"/>
        <v>0</v>
      </c>
      <c r="H291" s="16"/>
      <c r="I291" s="25">
        <f t="shared" si="13"/>
        <v>0</v>
      </c>
      <c r="J291" s="16"/>
      <c r="K291" s="25">
        <f t="shared" si="14"/>
        <v>0</v>
      </c>
      <c r="M291" s="17">
        <f t="shared" si="15"/>
        <v>0</v>
      </c>
    </row>
    <row r="292" spans="5:13" x14ac:dyDescent="0.25">
      <c r="E292" s="16"/>
      <c r="F292" s="14">
        <f t="shared" si="12"/>
        <v>0</v>
      </c>
      <c r="H292" s="16"/>
      <c r="I292" s="25">
        <f t="shared" si="13"/>
        <v>0</v>
      </c>
      <c r="J292" s="16"/>
      <c r="K292" s="25">
        <f t="shared" si="14"/>
        <v>0</v>
      </c>
      <c r="M292" s="17">
        <f t="shared" si="15"/>
        <v>0</v>
      </c>
    </row>
    <row r="293" spans="5:13" x14ac:dyDescent="0.25">
      <c r="E293" s="16"/>
      <c r="F293" s="14">
        <f t="shared" si="12"/>
        <v>0</v>
      </c>
      <c r="H293" s="16"/>
      <c r="I293" s="25">
        <f t="shared" si="13"/>
        <v>0</v>
      </c>
      <c r="J293" s="16"/>
      <c r="K293" s="25">
        <f t="shared" si="14"/>
        <v>0</v>
      </c>
      <c r="M293" s="17">
        <f t="shared" si="15"/>
        <v>0</v>
      </c>
    </row>
    <row r="294" spans="5:13" x14ac:dyDescent="0.25">
      <c r="E294" s="16"/>
      <c r="F294" s="14">
        <f t="shared" si="12"/>
        <v>0</v>
      </c>
      <c r="H294" s="16"/>
      <c r="I294" s="25">
        <f t="shared" si="13"/>
        <v>0</v>
      </c>
      <c r="J294" s="16"/>
      <c r="K294" s="25">
        <f t="shared" si="14"/>
        <v>0</v>
      </c>
      <c r="M294" s="17">
        <f t="shared" si="15"/>
        <v>0</v>
      </c>
    </row>
    <row r="295" spans="5:13" x14ac:dyDescent="0.25">
      <c r="E295" s="16"/>
      <c r="F295" s="14">
        <f t="shared" si="12"/>
        <v>0</v>
      </c>
      <c r="H295" s="16"/>
      <c r="I295" s="25">
        <f t="shared" si="13"/>
        <v>0</v>
      </c>
      <c r="J295" s="16"/>
      <c r="K295" s="25">
        <f t="shared" si="14"/>
        <v>0</v>
      </c>
      <c r="M295" s="17">
        <f t="shared" si="15"/>
        <v>0</v>
      </c>
    </row>
    <row r="296" spans="5:13" x14ac:dyDescent="0.25">
      <c r="E296" s="16"/>
      <c r="F296" s="14">
        <f t="shared" si="12"/>
        <v>0</v>
      </c>
      <c r="H296" s="16"/>
      <c r="I296" s="25">
        <f t="shared" si="13"/>
        <v>0</v>
      </c>
      <c r="J296" s="16"/>
      <c r="K296" s="25">
        <f t="shared" si="14"/>
        <v>0</v>
      </c>
      <c r="M296" s="17">
        <f t="shared" si="15"/>
        <v>0</v>
      </c>
    </row>
    <row r="297" spans="5:13" x14ac:dyDescent="0.25">
      <c r="E297" s="16"/>
      <c r="F297" s="14">
        <f t="shared" si="12"/>
        <v>0</v>
      </c>
      <c r="H297" s="16"/>
      <c r="I297" s="25">
        <f t="shared" si="13"/>
        <v>0</v>
      </c>
      <c r="J297" s="16"/>
      <c r="K297" s="25">
        <f t="shared" si="14"/>
        <v>0</v>
      </c>
      <c r="M297" s="17">
        <f t="shared" si="15"/>
        <v>0</v>
      </c>
    </row>
    <row r="298" spans="5:13" x14ac:dyDescent="0.25">
      <c r="E298" s="16"/>
      <c r="F298" s="14">
        <f t="shared" si="12"/>
        <v>0</v>
      </c>
      <c r="H298" s="16"/>
      <c r="I298" s="25">
        <f t="shared" si="13"/>
        <v>0</v>
      </c>
      <c r="J298" s="16"/>
      <c r="K298" s="25">
        <f t="shared" si="14"/>
        <v>0</v>
      </c>
      <c r="M298" s="17">
        <f t="shared" si="15"/>
        <v>0</v>
      </c>
    </row>
    <row r="299" spans="5:13" x14ac:dyDescent="0.25">
      <c r="E299" s="16"/>
      <c r="F299" s="14">
        <f t="shared" si="12"/>
        <v>0</v>
      </c>
      <c r="H299" s="16"/>
      <c r="I299" s="25">
        <f t="shared" si="13"/>
        <v>0</v>
      </c>
      <c r="J299" s="16"/>
      <c r="K299" s="25">
        <f t="shared" si="14"/>
        <v>0</v>
      </c>
      <c r="M299" s="17">
        <f t="shared" si="15"/>
        <v>0</v>
      </c>
    </row>
    <row r="300" spans="5:13" x14ac:dyDescent="0.25">
      <c r="E300" s="16"/>
      <c r="F300" s="14">
        <f t="shared" si="12"/>
        <v>0</v>
      </c>
      <c r="H300" s="16"/>
      <c r="I300" s="25">
        <f t="shared" si="13"/>
        <v>0</v>
      </c>
      <c r="J300" s="16"/>
      <c r="K300" s="25">
        <f t="shared" si="14"/>
        <v>0</v>
      </c>
      <c r="M300" s="17">
        <f t="shared" si="15"/>
        <v>0</v>
      </c>
    </row>
    <row r="301" spans="5:13" x14ac:dyDescent="0.25">
      <c r="E301" s="16"/>
      <c r="F301" s="14">
        <f t="shared" si="12"/>
        <v>0</v>
      </c>
      <c r="H301" s="16"/>
      <c r="I301" s="25">
        <f t="shared" si="13"/>
        <v>0</v>
      </c>
      <c r="J301" s="16"/>
      <c r="K301" s="25">
        <f t="shared" si="14"/>
        <v>0</v>
      </c>
      <c r="M301" s="17">
        <f t="shared" si="15"/>
        <v>0</v>
      </c>
    </row>
    <row r="302" spans="5:13" x14ac:dyDescent="0.25">
      <c r="E302" s="16"/>
      <c r="F302" s="14">
        <f t="shared" si="12"/>
        <v>0</v>
      </c>
      <c r="H302" s="16"/>
      <c r="I302" s="25">
        <f t="shared" si="13"/>
        <v>0</v>
      </c>
      <c r="J302" s="16"/>
      <c r="K302" s="25">
        <f t="shared" si="14"/>
        <v>0</v>
      </c>
      <c r="M302" s="17">
        <f t="shared" si="15"/>
        <v>0</v>
      </c>
    </row>
    <row r="303" spans="5:13" x14ac:dyDescent="0.25">
      <c r="E303" s="16"/>
      <c r="F303" s="14">
        <f t="shared" si="12"/>
        <v>0</v>
      </c>
      <c r="H303" s="16"/>
      <c r="I303" s="25">
        <f t="shared" si="13"/>
        <v>0</v>
      </c>
      <c r="J303" s="16"/>
      <c r="K303" s="25">
        <f t="shared" si="14"/>
        <v>0</v>
      </c>
      <c r="M303" s="17">
        <f t="shared" si="15"/>
        <v>0</v>
      </c>
    </row>
    <row r="304" spans="5:13" x14ac:dyDescent="0.25">
      <c r="E304" s="16"/>
      <c r="F304" s="14">
        <f t="shared" si="12"/>
        <v>0</v>
      </c>
      <c r="H304" s="16"/>
      <c r="I304" s="25">
        <f t="shared" si="13"/>
        <v>0</v>
      </c>
      <c r="J304" s="16"/>
      <c r="K304" s="25">
        <f t="shared" si="14"/>
        <v>0</v>
      </c>
      <c r="M304" s="17">
        <f t="shared" si="15"/>
        <v>0</v>
      </c>
    </row>
    <row r="305" spans="5:13" x14ac:dyDescent="0.25">
      <c r="E305" s="16"/>
      <c r="F305" s="14">
        <f t="shared" si="12"/>
        <v>0</v>
      </c>
      <c r="H305" s="16"/>
      <c r="I305" s="25">
        <f t="shared" si="13"/>
        <v>0</v>
      </c>
      <c r="J305" s="16"/>
      <c r="K305" s="25">
        <f t="shared" si="14"/>
        <v>0</v>
      </c>
      <c r="M305" s="17">
        <f t="shared" si="15"/>
        <v>0</v>
      </c>
    </row>
    <row r="306" spans="5:13" x14ac:dyDescent="0.25">
      <c r="E306" s="16"/>
      <c r="F306" s="14">
        <f t="shared" si="12"/>
        <v>0</v>
      </c>
      <c r="H306" s="16"/>
      <c r="I306" s="25">
        <f t="shared" si="13"/>
        <v>0</v>
      </c>
      <c r="J306" s="16"/>
      <c r="K306" s="25">
        <f t="shared" si="14"/>
        <v>0</v>
      </c>
      <c r="M306" s="17">
        <f t="shared" si="15"/>
        <v>0</v>
      </c>
    </row>
    <row r="307" spans="5:13" x14ac:dyDescent="0.25">
      <c r="E307" s="16"/>
      <c r="F307" s="14">
        <f t="shared" si="12"/>
        <v>0</v>
      </c>
      <c r="H307" s="16"/>
      <c r="I307" s="25">
        <f t="shared" si="13"/>
        <v>0</v>
      </c>
      <c r="J307" s="16"/>
      <c r="K307" s="25">
        <f t="shared" si="14"/>
        <v>0</v>
      </c>
      <c r="M307" s="17">
        <f t="shared" si="15"/>
        <v>0</v>
      </c>
    </row>
    <row r="308" spans="5:13" x14ac:dyDescent="0.25">
      <c r="E308" s="16"/>
      <c r="F308" s="14">
        <f t="shared" si="12"/>
        <v>0</v>
      </c>
      <c r="H308" s="16"/>
      <c r="I308" s="25">
        <f t="shared" si="13"/>
        <v>0</v>
      </c>
      <c r="J308" s="16"/>
      <c r="K308" s="25">
        <f t="shared" si="14"/>
        <v>0</v>
      </c>
      <c r="M308" s="17">
        <f t="shared" si="15"/>
        <v>0</v>
      </c>
    </row>
    <row r="309" spans="5:13" x14ac:dyDescent="0.25">
      <c r="E309" s="16"/>
      <c r="F309" s="14">
        <f t="shared" si="12"/>
        <v>0</v>
      </c>
      <c r="H309" s="16"/>
      <c r="I309" s="25">
        <f t="shared" si="13"/>
        <v>0</v>
      </c>
      <c r="J309" s="16"/>
      <c r="K309" s="25">
        <f t="shared" si="14"/>
        <v>0</v>
      </c>
      <c r="M309" s="17">
        <f t="shared" si="15"/>
        <v>0</v>
      </c>
    </row>
    <row r="310" spans="5:13" x14ac:dyDescent="0.25">
      <c r="E310" s="16"/>
      <c r="F310" s="14">
        <f t="shared" si="12"/>
        <v>0</v>
      </c>
      <c r="H310" s="16"/>
      <c r="I310" s="25">
        <f t="shared" si="13"/>
        <v>0</v>
      </c>
      <c r="J310" s="16"/>
      <c r="K310" s="25">
        <f t="shared" si="14"/>
        <v>0</v>
      </c>
      <c r="M310" s="17">
        <f t="shared" si="15"/>
        <v>0</v>
      </c>
    </row>
    <row r="311" spans="5:13" x14ac:dyDescent="0.25">
      <c r="E311" s="16"/>
      <c r="F311" s="14">
        <f t="shared" si="12"/>
        <v>0</v>
      </c>
      <c r="H311" s="16"/>
      <c r="I311" s="25">
        <f t="shared" si="13"/>
        <v>0</v>
      </c>
      <c r="J311" s="16"/>
      <c r="K311" s="25">
        <f t="shared" si="14"/>
        <v>0</v>
      </c>
      <c r="M311" s="17">
        <f t="shared" si="15"/>
        <v>0</v>
      </c>
    </row>
    <row r="312" spans="5:13" x14ac:dyDescent="0.25">
      <c r="E312" s="16"/>
      <c r="F312" s="14">
        <f t="shared" si="12"/>
        <v>0</v>
      </c>
      <c r="H312" s="16"/>
      <c r="I312" s="25">
        <f t="shared" si="13"/>
        <v>0</v>
      </c>
      <c r="J312" s="16"/>
      <c r="K312" s="25">
        <f t="shared" si="14"/>
        <v>0</v>
      </c>
      <c r="M312" s="17">
        <f t="shared" si="15"/>
        <v>0</v>
      </c>
    </row>
    <row r="313" spans="5:13" x14ac:dyDescent="0.25">
      <c r="E313" s="16"/>
      <c r="F313" s="14">
        <f t="shared" si="12"/>
        <v>0</v>
      </c>
      <c r="H313" s="16"/>
      <c r="I313" s="25">
        <f t="shared" si="13"/>
        <v>0</v>
      </c>
      <c r="J313" s="16"/>
      <c r="K313" s="25">
        <f t="shared" si="14"/>
        <v>0</v>
      </c>
      <c r="M313" s="17">
        <f t="shared" si="15"/>
        <v>0</v>
      </c>
    </row>
    <row r="314" spans="5:13" x14ac:dyDescent="0.25">
      <c r="E314" s="16"/>
      <c r="F314" s="14">
        <f t="shared" si="12"/>
        <v>0</v>
      </c>
      <c r="H314" s="16"/>
      <c r="I314" s="25">
        <f t="shared" si="13"/>
        <v>0</v>
      </c>
      <c r="J314" s="16"/>
      <c r="K314" s="25">
        <f t="shared" si="14"/>
        <v>0</v>
      </c>
      <c r="M314" s="17">
        <f t="shared" si="15"/>
        <v>0</v>
      </c>
    </row>
    <row r="315" spans="5:13" x14ac:dyDescent="0.25">
      <c r="E315" s="16"/>
      <c r="F315" s="14">
        <f t="shared" si="12"/>
        <v>0</v>
      </c>
      <c r="H315" s="16"/>
      <c r="I315" s="25">
        <f t="shared" si="13"/>
        <v>0</v>
      </c>
      <c r="J315" s="16"/>
      <c r="K315" s="25">
        <f t="shared" si="14"/>
        <v>0</v>
      </c>
      <c r="M315" s="17">
        <f t="shared" si="15"/>
        <v>0</v>
      </c>
    </row>
    <row r="316" spans="5:13" x14ac:dyDescent="0.25">
      <c r="E316" s="16"/>
      <c r="F316" s="14">
        <f t="shared" si="12"/>
        <v>0</v>
      </c>
      <c r="H316" s="16"/>
      <c r="I316" s="25">
        <f t="shared" si="13"/>
        <v>0</v>
      </c>
      <c r="J316" s="16"/>
      <c r="K316" s="25">
        <f t="shared" si="14"/>
        <v>0</v>
      </c>
      <c r="M316" s="17">
        <f t="shared" si="15"/>
        <v>0</v>
      </c>
    </row>
    <row r="317" spans="5:13" x14ac:dyDescent="0.25">
      <c r="E317" s="16"/>
      <c r="F317" s="14">
        <f t="shared" si="12"/>
        <v>0</v>
      </c>
      <c r="H317" s="16"/>
      <c r="I317" s="25">
        <f t="shared" si="13"/>
        <v>0</v>
      </c>
      <c r="J317" s="16"/>
      <c r="K317" s="25">
        <f t="shared" si="14"/>
        <v>0</v>
      </c>
      <c r="M317" s="17">
        <f t="shared" si="15"/>
        <v>0</v>
      </c>
    </row>
    <row r="318" spans="5:13" x14ac:dyDescent="0.25">
      <c r="E318" s="16"/>
      <c r="F318" s="14">
        <f t="shared" si="12"/>
        <v>0</v>
      </c>
      <c r="H318" s="16"/>
      <c r="I318" s="25">
        <f t="shared" si="13"/>
        <v>0</v>
      </c>
      <c r="J318" s="16"/>
      <c r="K318" s="25">
        <f t="shared" si="14"/>
        <v>0</v>
      </c>
      <c r="M318" s="17">
        <f t="shared" si="15"/>
        <v>0</v>
      </c>
    </row>
    <row r="319" spans="5:13" x14ac:dyDescent="0.25">
      <c r="E319" s="16"/>
      <c r="F319" s="14">
        <f t="shared" si="12"/>
        <v>0</v>
      </c>
      <c r="H319" s="16"/>
      <c r="I319" s="25">
        <f t="shared" si="13"/>
        <v>0</v>
      </c>
      <c r="J319" s="16"/>
      <c r="K319" s="25">
        <f t="shared" si="14"/>
        <v>0</v>
      </c>
      <c r="M319" s="17">
        <f t="shared" si="15"/>
        <v>0</v>
      </c>
    </row>
    <row r="320" spans="5:13" x14ac:dyDescent="0.25">
      <c r="E320" s="16"/>
      <c r="F320" s="14">
        <f t="shared" si="12"/>
        <v>0</v>
      </c>
      <c r="H320" s="16"/>
      <c r="I320" s="25">
        <f t="shared" si="13"/>
        <v>0</v>
      </c>
      <c r="J320" s="16"/>
      <c r="K320" s="25">
        <f t="shared" si="14"/>
        <v>0</v>
      </c>
      <c r="M320" s="17">
        <f t="shared" si="15"/>
        <v>0</v>
      </c>
    </row>
    <row r="321" spans="5:13" x14ac:dyDescent="0.25">
      <c r="E321" s="16"/>
      <c r="F321" s="14">
        <f t="shared" ref="F321:F384" si="16">E321/2.54</f>
        <v>0</v>
      </c>
      <c r="H321" s="16"/>
      <c r="I321" s="25">
        <f t="shared" si="13"/>
        <v>0</v>
      </c>
      <c r="J321" s="16"/>
      <c r="K321" s="25">
        <f t="shared" si="14"/>
        <v>0</v>
      </c>
      <c r="M321" s="17">
        <f t="shared" si="15"/>
        <v>0</v>
      </c>
    </row>
    <row r="322" spans="5:13" x14ac:dyDescent="0.25">
      <c r="E322" s="16"/>
      <c r="F322" s="14">
        <f t="shared" si="16"/>
        <v>0</v>
      </c>
      <c r="H322" s="16"/>
      <c r="I322" s="25">
        <f t="shared" ref="I322:I385" si="17">H322*3.281</f>
        <v>0</v>
      </c>
      <c r="J322" s="16"/>
      <c r="K322" s="25">
        <f t="shared" ref="K322:K385" si="18">J322*3.281</f>
        <v>0</v>
      </c>
      <c r="M322" s="17">
        <f t="shared" ref="M322:M385" si="19">IF(J322=0,0,E322/2.54*3.14159+H322*3.281+J322*3.281/4)</f>
        <v>0</v>
      </c>
    </row>
    <row r="323" spans="5:13" x14ac:dyDescent="0.25">
      <c r="E323" s="16"/>
      <c r="F323" s="14">
        <f t="shared" si="16"/>
        <v>0</v>
      </c>
      <c r="H323" s="16"/>
      <c r="I323" s="25">
        <f t="shared" si="17"/>
        <v>0</v>
      </c>
      <c r="J323" s="16"/>
      <c r="K323" s="25">
        <f t="shared" si="18"/>
        <v>0</v>
      </c>
      <c r="M323" s="17">
        <f t="shared" si="19"/>
        <v>0</v>
      </c>
    </row>
    <row r="324" spans="5:13" x14ac:dyDescent="0.25">
      <c r="E324" s="16"/>
      <c r="F324" s="14">
        <f t="shared" si="16"/>
        <v>0</v>
      </c>
      <c r="H324" s="16"/>
      <c r="I324" s="25">
        <f t="shared" si="17"/>
        <v>0</v>
      </c>
      <c r="J324" s="16"/>
      <c r="K324" s="25">
        <f t="shared" si="18"/>
        <v>0</v>
      </c>
      <c r="M324" s="17">
        <f t="shared" si="19"/>
        <v>0</v>
      </c>
    </row>
    <row r="325" spans="5:13" x14ac:dyDescent="0.25">
      <c r="E325" s="16"/>
      <c r="F325" s="14">
        <f t="shared" si="16"/>
        <v>0</v>
      </c>
      <c r="H325" s="16"/>
      <c r="I325" s="25">
        <f t="shared" si="17"/>
        <v>0</v>
      </c>
      <c r="J325" s="16"/>
      <c r="K325" s="25">
        <f t="shared" si="18"/>
        <v>0</v>
      </c>
      <c r="M325" s="17">
        <f t="shared" si="19"/>
        <v>0</v>
      </c>
    </row>
    <row r="326" spans="5:13" x14ac:dyDescent="0.25">
      <c r="E326" s="16"/>
      <c r="F326" s="14">
        <f t="shared" si="16"/>
        <v>0</v>
      </c>
      <c r="H326" s="16"/>
      <c r="I326" s="25">
        <f t="shared" si="17"/>
        <v>0</v>
      </c>
      <c r="J326" s="16"/>
      <c r="K326" s="25">
        <f t="shared" si="18"/>
        <v>0</v>
      </c>
      <c r="M326" s="17">
        <f t="shared" si="19"/>
        <v>0</v>
      </c>
    </row>
    <row r="327" spans="5:13" x14ac:dyDescent="0.25">
      <c r="E327" s="16"/>
      <c r="F327" s="14">
        <f t="shared" si="16"/>
        <v>0</v>
      </c>
      <c r="H327" s="16"/>
      <c r="I327" s="25">
        <f t="shared" si="17"/>
        <v>0</v>
      </c>
      <c r="J327" s="16"/>
      <c r="K327" s="25">
        <f t="shared" si="18"/>
        <v>0</v>
      </c>
      <c r="M327" s="17">
        <f t="shared" si="19"/>
        <v>0</v>
      </c>
    </row>
    <row r="328" spans="5:13" x14ac:dyDescent="0.25">
      <c r="E328" s="16"/>
      <c r="F328" s="14">
        <f t="shared" si="16"/>
        <v>0</v>
      </c>
      <c r="H328" s="16"/>
      <c r="I328" s="25">
        <f t="shared" si="17"/>
        <v>0</v>
      </c>
      <c r="J328" s="16"/>
      <c r="K328" s="25">
        <f t="shared" si="18"/>
        <v>0</v>
      </c>
      <c r="M328" s="17">
        <f t="shared" si="19"/>
        <v>0</v>
      </c>
    </row>
    <row r="329" spans="5:13" x14ac:dyDescent="0.25">
      <c r="E329" s="16"/>
      <c r="F329" s="14">
        <f t="shared" si="16"/>
        <v>0</v>
      </c>
      <c r="H329" s="16"/>
      <c r="I329" s="25">
        <f t="shared" si="17"/>
        <v>0</v>
      </c>
      <c r="J329" s="16"/>
      <c r="K329" s="25">
        <f t="shared" si="18"/>
        <v>0</v>
      </c>
      <c r="M329" s="17">
        <f t="shared" si="19"/>
        <v>0</v>
      </c>
    </row>
    <row r="330" spans="5:13" x14ac:dyDescent="0.25">
      <c r="E330" s="16"/>
      <c r="F330" s="14">
        <f t="shared" si="16"/>
        <v>0</v>
      </c>
      <c r="H330" s="16"/>
      <c r="I330" s="25">
        <f t="shared" si="17"/>
        <v>0</v>
      </c>
      <c r="J330" s="16"/>
      <c r="K330" s="25">
        <f t="shared" si="18"/>
        <v>0</v>
      </c>
      <c r="M330" s="17">
        <f t="shared" si="19"/>
        <v>0</v>
      </c>
    </row>
    <row r="331" spans="5:13" x14ac:dyDescent="0.25">
      <c r="E331" s="16"/>
      <c r="F331" s="14">
        <f t="shared" si="16"/>
        <v>0</v>
      </c>
      <c r="H331" s="16"/>
      <c r="I331" s="25">
        <f t="shared" si="17"/>
        <v>0</v>
      </c>
      <c r="J331" s="16"/>
      <c r="K331" s="25">
        <f t="shared" si="18"/>
        <v>0</v>
      </c>
      <c r="M331" s="17">
        <f t="shared" si="19"/>
        <v>0</v>
      </c>
    </row>
    <row r="332" spans="5:13" x14ac:dyDescent="0.25">
      <c r="E332" s="16"/>
      <c r="F332" s="14">
        <f t="shared" si="16"/>
        <v>0</v>
      </c>
      <c r="H332" s="16"/>
      <c r="I332" s="25">
        <f t="shared" si="17"/>
        <v>0</v>
      </c>
      <c r="J332" s="16"/>
      <c r="K332" s="25">
        <f t="shared" si="18"/>
        <v>0</v>
      </c>
      <c r="M332" s="17">
        <f t="shared" si="19"/>
        <v>0</v>
      </c>
    </row>
    <row r="333" spans="5:13" x14ac:dyDescent="0.25">
      <c r="E333" s="16"/>
      <c r="F333" s="14">
        <f t="shared" si="16"/>
        <v>0</v>
      </c>
      <c r="H333" s="16"/>
      <c r="I333" s="25">
        <f t="shared" si="17"/>
        <v>0</v>
      </c>
      <c r="J333" s="16"/>
      <c r="K333" s="25">
        <f t="shared" si="18"/>
        <v>0</v>
      </c>
      <c r="M333" s="17">
        <f t="shared" si="19"/>
        <v>0</v>
      </c>
    </row>
    <row r="334" spans="5:13" x14ac:dyDescent="0.25">
      <c r="E334" s="16"/>
      <c r="F334" s="14">
        <f t="shared" si="16"/>
        <v>0</v>
      </c>
      <c r="H334" s="16"/>
      <c r="I334" s="25">
        <f t="shared" si="17"/>
        <v>0</v>
      </c>
      <c r="J334" s="16"/>
      <c r="K334" s="25">
        <f t="shared" si="18"/>
        <v>0</v>
      </c>
      <c r="M334" s="17">
        <f t="shared" si="19"/>
        <v>0</v>
      </c>
    </row>
    <row r="335" spans="5:13" x14ac:dyDescent="0.25">
      <c r="E335" s="16"/>
      <c r="F335" s="14">
        <f t="shared" si="16"/>
        <v>0</v>
      </c>
      <c r="H335" s="16"/>
      <c r="I335" s="25">
        <f t="shared" si="17"/>
        <v>0</v>
      </c>
      <c r="J335" s="16"/>
      <c r="K335" s="25">
        <f t="shared" si="18"/>
        <v>0</v>
      </c>
      <c r="M335" s="17">
        <f t="shared" si="19"/>
        <v>0</v>
      </c>
    </row>
    <row r="336" spans="5:13" x14ac:dyDescent="0.25">
      <c r="E336" s="16"/>
      <c r="F336" s="14">
        <f t="shared" si="16"/>
        <v>0</v>
      </c>
      <c r="H336" s="16"/>
      <c r="I336" s="25">
        <f t="shared" si="17"/>
        <v>0</v>
      </c>
      <c r="J336" s="16"/>
      <c r="K336" s="25">
        <f t="shared" si="18"/>
        <v>0</v>
      </c>
      <c r="M336" s="17">
        <f t="shared" si="19"/>
        <v>0</v>
      </c>
    </row>
    <row r="337" spans="5:13" x14ac:dyDescent="0.25">
      <c r="E337" s="16"/>
      <c r="F337" s="14">
        <f t="shared" si="16"/>
        <v>0</v>
      </c>
      <c r="H337" s="16"/>
      <c r="I337" s="25">
        <f t="shared" si="17"/>
        <v>0</v>
      </c>
      <c r="J337" s="16"/>
      <c r="K337" s="25">
        <f t="shared" si="18"/>
        <v>0</v>
      </c>
      <c r="M337" s="17">
        <f t="shared" si="19"/>
        <v>0</v>
      </c>
    </row>
    <row r="338" spans="5:13" x14ac:dyDescent="0.25">
      <c r="E338" s="16"/>
      <c r="F338" s="14">
        <f t="shared" si="16"/>
        <v>0</v>
      </c>
      <c r="H338" s="16"/>
      <c r="I338" s="25">
        <f t="shared" si="17"/>
        <v>0</v>
      </c>
      <c r="J338" s="16"/>
      <c r="K338" s="25">
        <f t="shared" si="18"/>
        <v>0</v>
      </c>
      <c r="M338" s="17">
        <f t="shared" si="19"/>
        <v>0</v>
      </c>
    </row>
    <row r="339" spans="5:13" x14ac:dyDescent="0.25">
      <c r="E339" s="16"/>
      <c r="F339" s="14">
        <f t="shared" si="16"/>
        <v>0</v>
      </c>
      <c r="H339" s="16"/>
      <c r="I339" s="25">
        <f t="shared" si="17"/>
        <v>0</v>
      </c>
      <c r="J339" s="16"/>
      <c r="K339" s="25">
        <f t="shared" si="18"/>
        <v>0</v>
      </c>
      <c r="M339" s="17">
        <f t="shared" si="19"/>
        <v>0</v>
      </c>
    </row>
    <row r="340" spans="5:13" x14ac:dyDescent="0.25">
      <c r="E340" s="16"/>
      <c r="F340" s="14">
        <f t="shared" si="16"/>
        <v>0</v>
      </c>
      <c r="H340" s="16"/>
      <c r="I340" s="25">
        <f t="shared" si="17"/>
        <v>0</v>
      </c>
      <c r="J340" s="16"/>
      <c r="K340" s="25">
        <f t="shared" si="18"/>
        <v>0</v>
      </c>
      <c r="M340" s="17">
        <f t="shared" si="19"/>
        <v>0</v>
      </c>
    </row>
    <row r="341" spans="5:13" x14ac:dyDescent="0.25">
      <c r="E341" s="16"/>
      <c r="F341" s="14">
        <f t="shared" si="16"/>
        <v>0</v>
      </c>
      <c r="H341" s="16"/>
      <c r="I341" s="25">
        <f t="shared" si="17"/>
        <v>0</v>
      </c>
      <c r="J341" s="16"/>
      <c r="K341" s="25">
        <f t="shared" si="18"/>
        <v>0</v>
      </c>
      <c r="M341" s="17">
        <f t="shared" si="19"/>
        <v>0</v>
      </c>
    </row>
    <row r="342" spans="5:13" x14ac:dyDescent="0.25">
      <c r="E342" s="16"/>
      <c r="F342" s="14">
        <f t="shared" si="16"/>
        <v>0</v>
      </c>
      <c r="H342" s="16"/>
      <c r="I342" s="25">
        <f t="shared" si="17"/>
        <v>0</v>
      </c>
      <c r="J342" s="16"/>
      <c r="K342" s="25">
        <f t="shared" si="18"/>
        <v>0</v>
      </c>
      <c r="M342" s="17">
        <f t="shared" si="19"/>
        <v>0</v>
      </c>
    </row>
    <row r="343" spans="5:13" x14ac:dyDescent="0.25">
      <c r="E343" s="16"/>
      <c r="F343" s="14">
        <f t="shared" si="16"/>
        <v>0</v>
      </c>
      <c r="H343" s="16"/>
      <c r="I343" s="25">
        <f t="shared" si="17"/>
        <v>0</v>
      </c>
      <c r="J343" s="16"/>
      <c r="K343" s="25">
        <f t="shared" si="18"/>
        <v>0</v>
      </c>
      <c r="M343" s="17">
        <f t="shared" si="19"/>
        <v>0</v>
      </c>
    </row>
    <row r="344" spans="5:13" x14ac:dyDescent="0.25">
      <c r="E344" s="16"/>
      <c r="F344" s="14">
        <f t="shared" si="16"/>
        <v>0</v>
      </c>
      <c r="H344" s="16"/>
      <c r="I344" s="25">
        <f t="shared" si="17"/>
        <v>0</v>
      </c>
      <c r="J344" s="16"/>
      <c r="K344" s="25">
        <f t="shared" si="18"/>
        <v>0</v>
      </c>
      <c r="M344" s="17">
        <f t="shared" si="19"/>
        <v>0</v>
      </c>
    </row>
    <row r="345" spans="5:13" x14ac:dyDescent="0.25">
      <c r="E345" s="16"/>
      <c r="F345" s="14">
        <f t="shared" si="16"/>
        <v>0</v>
      </c>
      <c r="H345" s="16"/>
      <c r="I345" s="25">
        <f t="shared" si="17"/>
        <v>0</v>
      </c>
      <c r="J345" s="16"/>
      <c r="K345" s="25">
        <f t="shared" si="18"/>
        <v>0</v>
      </c>
      <c r="M345" s="17">
        <f t="shared" si="19"/>
        <v>0</v>
      </c>
    </row>
    <row r="346" spans="5:13" x14ac:dyDescent="0.25">
      <c r="E346" s="16"/>
      <c r="F346" s="14">
        <f t="shared" si="16"/>
        <v>0</v>
      </c>
      <c r="H346" s="16"/>
      <c r="I346" s="25">
        <f t="shared" si="17"/>
        <v>0</v>
      </c>
      <c r="J346" s="16"/>
      <c r="K346" s="25">
        <f t="shared" si="18"/>
        <v>0</v>
      </c>
      <c r="M346" s="17">
        <f t="shared" si="19"/>
        <v>0</v>
      </c>
    </row>
    <row r="347" spans="5:13" x14ac:dyDescent="0.25">
      <c r="E347" s="16"/>
      <c r="F347" s="14">
        <f t="shared" si="16"/>
        <v>0</v>
      </c>
      <c r="H347" s="16"/>
      <c r="I347" s="25">
        <f t="shared" si="17"/>
        <v>0</v>
      </c>
      <c r="J347" s="16"/>
      <c r="K347" s="25">
        <f t="shared" si="18"/>
        <v>0</v>
      </c>
      <c r="M347" s="17">
        <f t="shared" si="19"/>
        <v>0</v>
      </c>
    </row>
    <row r="348" spans="5:13" x14ac:dyDescent="0.25">
      <c r="E348" s="16"/>
      <c r="F348" s="14">
        <f t="shared" si="16"/>
        <v>0</v>
      </c>
      <c r="H348" s="16"/>
      <c r="I348" s="25">
        <f t="shared" si="17"/>
        <v>0</v>
      </c>
      <c r="J348" s="16"/>
      <c r="K348" s="25">
        <f t="shared" si="18"/>
        <v>0</v>
      </c>
      <c r="M348" s="17">
        <f t="shared" si="19"/>
        <v>0</v>
      </c>
    </row>
    <row r="349" spans="5:13" x14ac:dyDescent="0.25">
      <c r="E349" s="16"/>
      <c r="F349" s="14">
        <f t="shared" si="16"/>
        <v>0</v>
      </c>
      <c r="H349" s="16"/>
      <c r="I349" s="25">
        <f t="shared" si="17"/>
        <v>0</v>
      </c>
      <c r="J349" s="16"/>
      <c r="K349" s="25">
        <f t="shared" si="18"/>
        <v>0</v>
      </c>
      <c r="M349" s="17">
        <f t="shared" si="19"/>
        <v>0</v>
      </c>
    </row>
    <row r="350" spans="5:13" x14ac:dyDescent="0.25">
      <c r="E350" s="16"/>
      <c r="F350" s="14">
        <f t="shared" si="16"/>
        <v>0</v>
      </c>
      <c r="H350" s="16"/>
      <c r="I350" s="25">
        <f t="shared" si="17"/>
        <v>0</v>
      </c>
      <c r="J350" s="16"/>
      <c r="K350" s="25">
        <f t="shared" si="18"/>
        <v>0</v>
      </c>
      <c r="M350" s="17">
        <f t="shared" si="19"/>
        <v>0</v>
      </c>
    </row>
    <row r="351" spans="5:13" x14ac:dyDescent="0.25">
      <c r="E351" s="16"/>
      <c r="F351" s="14">
        <f t="shared" si="16"/>
        <v>0</v>
      </c>
      <c r="H351" s="16"/>
      <c r="I351" s="25">
        <f t="shared" si="17"/>
        <v>0</v>
      </c>
      <c r="J351" s="16"/>
      <c r="K351" s="25">
        <f t="shared" si="18"/>
        <v>0</v>
      </c>
      <c r="M351" s="17">
        <f t="shared" si="19"/>
        <v>0</v>
      </c>
    </row>
    <row r="352" spans="5:13" x14ac:dyDescent="0.25">
      <c r="E352" s="16"/>
      <c r="F352" s="14">
        <f t="shared" si="16"/>
        <v>0</v>
      </c>
      <c r="H352" s="16"/>
      <c r="I352" s="25">
        <f t="shared" si="17"/>
        <v>0</v>
      </c>
      <c r="J352" s="16"/>
      <c r="K352" s="25">
        <f t="shared" si="18"/>
        <v>0</v>
      </c>
      <c r="M352" s="17">
        <f t="shared" si="19"/>
        <v>0</v>
      </c>
    </row>
    <row r="353" spans="5:13" x14ac:dyDescent="0.25">
      <c r="E353" s="16"/>
      <c r="F353" s="14">
        <f t="shared" si="16"/>
        <v>0</v>
      </c>
      <c r="H353" s="16"/>
      <c r="I353" s="25">
        <f t="shared" si="17"/>
        <v>0</v>
      </c>
      <c r="J353" s="16"/>
      <c r="K353" s="25">
        <f t="shared" si="18"/>
        <v>0</v>
      </c>
      <c r="M353" s="17">
        <f t="shared" si="19"/>
        <v>0</v>
      </c>
    </row>
    <row r="354" spans="5:13" x14ac:dyDescent="0.25">
      <c r="E354" s="16"/>
      <c r="F354" s="14">
        <f t="shared" si="16"/>
        <v>0</v>
      </c>
      <c r="H354" s="16"/>
      <c r="I354" s="25">
        <f t="shared" si="17"/>
        <v>0</v>
      </c>
      <c r="J354" s="16"/>
      <c r="K354" s="25">
        <f t="shared" si="18"/>
        <v>0</v>
      </c>
      <c r="M354" s="17">
        <f t="shared" si="19"/>
        <v>0</v>
      </c>
    </row>
    <row r="355" spans="5:13" x14ac:dyDescent="0.25">
      <c r="E355" s="16"/>
      <c r="F355" s="14">
        <f t="shared" si="16"/>
        <v>0</v>
      </c>
      <c r="H355" s="16"/>
      <c r="I355" s="25">
        <f t="shared" si="17"/>
        <v>0</v>
      </c>
      <c r="J355" s="16"/>
      <c r="K355" s="25">
        <f t="shared" si="18"/>
        <v>0</v>
      </c>
      <c r="M355" s="17">
        <f t="shared" si="19"/>
        <v>0</v>
      </c>
    </row>
    <row r="356" spans="5:13" x14ac:dyDescent="0.25">
      <c r="E356" s="16"/>
      <c r="F356" s="14">
        <f t="shared" si="16"/>
        <v>0</v>
      </c>
      <c r="H356" s="16"/>
      <c r="I356" s="25">
        <f t="shared" si="17"/>
        <v>0</v>
      </c>
      <c r="J356" s="16"/>
      <c r="K356" s="25">
        <f t="shared" si="18"/>
        <v>0</v>
      </c>
      <c r="M356" s="17">
        <f t="shared" si="19"/>
        <v>0</v>
      </c>
    </row>
    <row r="357" spans="5:13" x14ac:dyDescent="0.25">
      <c r="E357" s="16"/>
      <c r="F357" s="14">
        <f t="shared" si="16"/>
        <v>0</v>
      </c>
      <c r="H357" s="16"/>
      <c r="I357" s="25">
        <f t="shared" si="17"/>
        <v>0</v>
      </c>
      <c r="J357" s="16"/>
      <c r="K357" s="25">
        <f t="shared" si="18"/>
        <v>0</v>
      </c>
      <c r="M357" s="17">
        <f t="shared" si="19"/>
        <v>0</v>
      </c>
    </row>
    <row r="358" spans="5:13" x14ac:dyDescent="0.25">
      <c r="E358" s="16"/>
      <c r="F358" s="14">
        <f t="shared" si="16"/>
        <v>0</v>
      </c>
      <c r="H358" s="16"/>
      <c r="I358" s="25">
        <f t="shared" si="17"/>
        <v>0</v>
      </c>
      <c r="J358" s="16"/>
      <c r="K358" s="25">
        <f t="shared" si="18"/>
        <v>0</v>
      </c>
      <c r="M358" s="17">
        <f t="shared" si="19"/>
        <v>0</v>
      </c>
    </row>
    <row r="359" spans="5:13" x14ac:dyDescent="0.25">
      <c r="E359" s="16"/>
      <c r="F359" s="14">
        <f t="shared" si="16"/>
        <v>0</v>
      </c>
      <c r="H359" s="16"/>
      <c r="I359" s="25">
        <f t="shared" si="17"/>
        <v>0</v>
      </c>
      <c r="J359" s="16"/>
      <c r="K359" s="25">
        <f t="shared" si="18"/>
        <v>0</v>
      </c>
      <c r="M359" s="17">
        <f t="shared" si="19"/>
        <v>0</v>
      </c>
    </row>
    <row r="360" spans="5:13" x14ac:dyDescent="0.25">
      <c r="E360" s="16"/>
      <c r="F360" s="14">
        <f t="shared" si="16"/>
        <v>0</v>
      </c>
      <c r="H360" s="16"/>
      <c r="I360" s="25">
        <f t="shared" si="17"/>
        <v>0</v>
      </c>
      <c r="J360" s="16"/>
      <c r="K360" s="25">
        <f t="shared" si="18"/>
        <v>0</v>
      </c>
      <c r="M360" s="17">
        <f t="shared" si="19"/>
        <v>0</v>
      </c>
    </row>
    <row r="361" spans="5:13" x14ac:dyDescent="0.25">
      <c r="E361" s="16"/>
      <c r="F361" s="14">
        <f t="shared" si="16"/>
        <v>0</v>
      </c>
      <c r="H361" s="16"/>
      <c r="I361" s="25">
        <f t="shared" si="17"/>
        <v>0</v>
      </c>
      <c r="J361" s="16"/>
      <c r="K361" s="25">
        <f t="shared" si="18"/>
        <v>0</v>
      </c>
      <c r="M361" s="17">
        <f t="shared" si="19"/>
        <v>0</v>
      </c>
    </row>
    <row r="362" spans="5:13" x14ac:dyDescent="0.25">
      <c r="E362" s="16"/>
      <c r="F362" s="14">
        <f t="shared" si="16"/>
        <v>0</v>
      </c>
      <c r="H362" s="16"/>
      <c r="I362" s="25">
        <f t="shared" si="17"/>
        <v>0</v>
      </c>
      <c r="J362" s="16"/>
      <c r="K362" s="25">
        <f t="shared" si="18"/>
        <v>0</v>
      </c>
      <c r="M362" s="17">
        <f t="shared" si="19"/>
        <v>0</v>
      </c>
    </row>
    <row r="363" spans="5:13" x14ac:dyDescent="0.25">
      <c r="E363" s="16"/>
      <c r="F363" s="14">
        <f t="shared" si="16"/>
        <v>0</v>
      </c>
      <c r="H363" s="16"/>
      <c r="I363" s="25">
        <f t="shared" si="17"/>
        <v>0</v>
      </c>
      <c r="J363" s="16"/>
      <c r="K363" s="25">
        <f t="shared" si="18"/>
        <v>0</v>
      </c>
      <c r="M363" s="17">
        <f t="shared" si="19"/>
        <v>0</v>
      </c>
    </row>
    <row r="364" spans="5:13" x14ac:dyDescent="0.25">
      <c r="E364" s="16"/>
      <c r="F364" s="14">
        <f t="shared" si="16"/>
        <v>0</v>
      </c>
      <c r="H364" s="16"/>
      <c r="I364" s="25">
        <f t="shared" si="17"/>
        <v>0</v>
      </c>
      <c r="J364" s="16"/>
      <c r="K364" s="25">
        <f t="shared" si="18"/>
        <v>0</v>
      </c>
      <c r="M364" s="17">
        <f t="shared" si="19"/>
        <v>0</v>
      </c>
    </row>
    <row r="365" spans="5:13" x14ac:dyDescent="0.25">
      <c r="E365" s="16"/>
      <c r="F365" s="14">
        <f t="shared" si="16"/>
        <v>0</v>
      </c>
      <c r="H365" s="16"/>
      <c r="I365" s="25">
        <f t="shared" si="17"/>
        <v>0</v>
      </c>
      <c r="J365" s="16"/>
      <c r="K365" s="25">
        <f t="shared" si="18"/>
        <v>0</v>
      </c>
      <c r="M365" s="17">
        <f t="shared" si="19"/>
        <v>0</v>
      </c>
    </row>
    <row r="366" spans="5:13" x14ac:dyDescent="0.25">
      <c r="E366" s="16"/>
      <c r="F366" s="14">
        <f t="shared" si="16"/>
        <v>0</v>
      </c>
      <c r="H366" s="16"/>
      <c r="I366" s="25">
        <f t="shared" si="17"/>
        <v>0</v>
      </c>
      <c r="J366" s="16"/>
      <c r="K366" s="25">
        <f t="shared" si="18"/>
        <v>0</v>
      </c>
      <c r="M366" s="17">
        <f t="shared" si="19"/>
        <v>0</v>
      </c>
    </row>
    <row r="367" spans="5:13" x14ac:dyDescent="0.25">
      <c r="E367" s="16"/>
      <c r="F367" s="14">
        <f t="shared" si="16"/>
        <v>0</v>
      </c>
      <c r="H367" s="16"/>
      <c r="I367" s="25">
        <f t="shared" si="17"/>
        <v>0</v>
      </c>
      <c r="J367" s="16"/>
      <c r="K367" s="25">
        <f t="shared" si="18"/>
        <v>0</v>
      </c>
      <c r="M367" s="17">
        <f t="shared" si="19"/>
        <v>0</v>
      </c>
    </row>
    <row r="368" spans="5:13" x14ac:dyDescent="0.25">
      <c r="E368" s="16"/>
      <c r="F368" s="14">
        <f t="shared" si="16"/>
        <v>0</v>
      </c>
      <c r="H368" s="16"/>
      <c r="I368" s="25">
        <f t="shared" si="17"/>
        <v>0</v>
      </c>
      <c r="J368" s="16"/>
      <c r="K368" s="25">
        <f t="shared" si="18"/>
        <v>0</v>
      </c>
      <c r="M368" s="17">
        <f t="shared" si="19"/>
        <v>0</v>
      </c>
    </row>
    <row r="369" spans="5:13" x14ac:dyDescent="0.25">
      <c r="E369" s="16"/>
      <c r="F369" s="14">
        <f t="shared" si="16"/>
        <v>0</v>
      </c>
      <c r="H369" s="16"/>
      <c r="I369" s="25">
        <f t="shared" si="17"/>
        <v>0</v>
      </c>
      <c r="J369" s="16"/>
      <c r="K369" s="25">
        <f t="shared" si="18"/>
        <v>0</v>
      </c>
      <c r="M369" s="17">
        <f t="shared" si="19"/>
        <v>0</v>
      </c>
    </row>
    <row r="370" spans="5:13" x14ac:dyDescent="0.25">
      <c r="E370" s="16"/>
      <c r="F370" s="14">
        <f t="shared" si="16"/>
        <v>0</v>
      </c>
      <c r="H370" s="16"/>
      <c r="I370" s="25">
        <f t="shared" si="17"/>
        <v>0</v>
      </c>
      <c r="J370" s="16"/>
      <c r="K370" s="25">
        <f t="shared" si="18"/>
        <v>0</v>
      </c>
      <c r="M370" s="17">
        <f t="shared" si="19"/>
        <v>0</v>
      </c>
    </row>
    <row r="371" spans="5:13" x14ac:dyDescent="0.25">
      <c r="E371" s="16"/>
      <c r="F371" s="14">
        <f t="shared" si="16"/>
        <v>0</v>
      </c>
      <c r="H371" s="16"/>
      <c r="I371" s="25">
        <f t="shared" si="17"/>
        <v>0</v>
      </c>
      <c r="J371" s="16"/>
      <c r="K371" s="25">
        <f t="shared" si="18"/>
        <v>0</v>
      </c>
      <c r="M371" s="17">
        <f t="shared" si="19"/>
        <v>0</v>
      </c>
    </row>
    <row r="372" spans="5:13" x14ac:dyDescent="0.25">
      <c r="E372" s="16"/>
      <c r="F372" s="14">
        <f t="shared" si="16"/>
        <v>0</v>
      </c>
      <c r="H372" s="16"/>
      <c r="I372" s="25">
        <f t="shared" si="17"/>
        <v>0</v>
      </c>
      <c r="J372" s="16"/>
      <c r="K372" s="25">
        <f t="shared" si="18"/>
        <v>0</v>
      </c>
      <c r="M372" s="17">
        <f t="shared" si="19"/>
        <v>0</v>
      </c>
    </row>
    <row r="373" spans="5:13" x14ac:dyDescent="0.25">
      <c r="E373" s="16"/>
      <c r="F373" s="14">
        <f t="shared" si="16"/>
        <v>0</v>
      </c>
      <c r="H373" s="16"/>
      <c r="I373" s="25">
        <f t="shared" si="17"/>
        <v>0</v>
      </c>
      <c r="J373" s="16"/>
      <c r="K373" s="25">
        <f t="shared" si="18"/>
        <v>0</v>
      </c>
      <c r="M373" s="17">
        <f t="shared" si="19"/>
        <v>0</v>
      </c>
    </row>
    <row r="374" spans="5:13" x14ac:dyDescent="0.25">
      <c r="E374" s="16"/>
      <c r="F374" s="14">
        <f t="shared" si="16"/>
        <v>0</v>
      </c>
      <c r="H374" s="16"/>
      <c r="I374" s="25">
        <f t="shared" si="17"/>
        <v>0</v>
      </c>
      <c r="J374" s="16"/>
      <c r="K374" s="25">
        <f t="shared" si="18"/>
        <v>0</v>
      </c>
      <c r="M374" s="17">
        <f t="shared" si="19"/>
        <v>0</v>
      </c>
    </row>
    <row r="375" spans="5:13" x14ac:dyDescent="0.25">
      <c r="E375" s="16"/>
      <c r="F375" s="14">
        <f t="shared" si="16"/>
        <v>0</v>
      </c>
      <c r="H375" s="16"/>
      <c r="I375" s="25">
        <f t="shared" si="17"/>
        <v>0</v>
      </c>
      <c r="J375" s="16"/>
      <c r="K375" s="25">
        <f t="shared" si="18"/>
        <v>0</v>
      </c>
      <c r="M375" s="17">
        <f t="shared" si="19"/>
        <v>0</v>
      </c>
    </row>
    <row r="376" spans="5:13" x14ac:dyDescent="0.25">
      <c r="E376" s="16"/>
      <c r="F376" s="14">
        <f t="shared" si="16"/>
        <v>0</v>
      </c>
      <c r="H376" s="16"/>
      <c r="I376" s="25">
        <f t="shared" si="17"/>
        <v>0</v>
      </c>
      <c r="J376" s="16"/>
      <c r="K376" s="25">
        <f t="shared" si="18"/>
        <v>0</v>
      </c>
      <c r="M376" s="17">
        <f t="shared" si="19"/>
        <v>0</v>
      </c>
    </row>
    <row r="377" spans="5:13" x14ac:dyDescent="0.25">
      <c r="E377" s="16"/>
      <c r="F377" s="14">
        <f t="shared" si="16"/>
        <v>0</v>
      </c>
      <c r="H377" s="16"/>
      <c r="I377" s="25">
        <f t="shared" si="17"/>
        <v>0</v>
      </c>
      <c r="J377" s="16"/>
      <c r="K377" s="25">
        <f t="shared" si="18"/>
        <v>0</v>
      </c>
      <c r="M377" s="17">
        <f t="shared" si="19"/>
        <v>0</v>
      </c>
    </row>
    <row r="378" spans="5:13" x14ac:dyDescent="0.25">
      <c r="E378" s="16"/>
      <c r="F378" s="14">
        <f t="shared" si="16"/>
        <v>0</v>
      </c>
      <c r="H378" s="16"/>
      <c r="I378" s="25">
        <f t="shared" si="17"/>
        <v>0</v>
      </c>
      <c r="J378" s="16"/>
      <c r="K378" s="25">
        <f t="shared" si="18"/>
        <v>0</v>
      </c>
      <c r="M378" s="17">
        <f t="shared" si="19"/>
        <v>0</v>
      </c>
    </row>
    <row r="379" spans="5:13" x14ac:dyDescent="0.25">
      <c r="E379" s="16"/>
      <c r="F379" s="14">
        <f t="shared" si="16"/>
        <v>0</v>
      </c>
      <c r="H379" s="16"/>
      <c r="I379" s="25">
        <f t="shared" si="17"/>
        <v>0</v>
      </c>
      <c r="J379" s="16"/>
      <c r="K379" s="25">
        <f t="shared" si="18"/>
        <v>0</v>
      </c>
      <c r="M379" s="17">
        <f t="shared" si="19"/>
        <v>0</v>
      </c>
    </row>
    <row r="380" spans="5:13" x14ac:dyDescent="0.25">
      <c r="E380" s="16"/>
      <c r="F380" s="14">
        <f t="shared" si="16"/>
        <v>0</v>
      </c>
      <c r="H380" s="16"/>
      <c r="I380" s="25">
        <f t="shared" si="17"/>
        <v>0</v>
      </c>
      <c r="J380" s="16"/>
      <c r="K380" s="25">
        <f t="shared" si="18"/>
        <v>0</v>
      </c>
      <c r="M380" s="17">
        <f t="shared" si="19"/>
        <v>0</v>
      </c>
    </row>
    <row r="381" spans="5:13" x14ac:dyDescent="0.25">
      <c r="E381" s="16"/>
      <c r="F381" s="14">
        <f t="shared" si="16"/>
        <v>0</v>
      </c>
      <c r="H381" s="16"/>
      <c r="I381" s="25">
        <f t="shared" si="17"/>
        <v>0</v>
      </c>
      <c r="J381" s="16"/>
      <c r="K381" s="25">
        <f t="shared" si="18"/>
        <v>0</v>
      </c>
      <c r="M381" s="17">
        <f t="shared" si="19"/>
        <v>0</v>
      </c>
    </row>
    <row r="382" spans="5:13" x14ac:dyDescent="0.25">
      <c r="E382" s="16"/>
      <c r="F382" s="14">
        <f t="shared" si="16"/>
        <v>0</v>
      </c>
      <c r="H382" s="16"/>
      <c r="I382" s="25">
        <f t="shared" si="17"/>
        <v>0</v>
      </c>
      <c r="J382" s="16"/>
      <c r="K382" s="25">
        <f t="shared" si="18"/>
        <v>0</v>
      </c>
      <c r="M382" s="17">
        <f t="shared" si="19"/>
        <v>0</v>
      </c>
    </row>
    <row r="383" spans="5:13" x14ac:dyDescent="0.25">
      <c r="E383" s="16"/>
      <c r="F383" s="14">
        <f t="shared" si="16"/>
        <v>0</v>
      </c>
      <c r="H383" s="16"/>
      <c r="I383" s="25">
        <f t="shared" si="17"/>
        <v>0</v>
      </c>
      <c r="J383" s="16"/>
      <c r="K383" s="25">
        <f t="shared" si="18"/>
        <v>0</v>
      </c>
      <c r="M383" s="17">
        <f t="shared" si="19"/>
        <v>0</v>
      </c>
    </row>
    <row r="384" spans="5:13" x14ac:dyDescent="0.25">
      <c r="E384" s="16"/>
      <c r="F384" s="14">
        <f t="shared" si="16"/>
        <v>0</v>
      </c>
      <c r="H384" s="16"/>
      <c r="I384" s="25">
        <f t="shared" si="17"/>
        <v>0</v>
      </c>
      <c r="J384" s="16"/>
      <c r="K384" s="25">
        <f t="shared" si="18"/>
        <v>0</v>
      </c>
      <c r="M384" s="17">
        <f t="shared" si="19"/>
        <v>0</v>
      </c>
    </row>
    <row r="385" spans="5:13" x14ac:dyDescent="0.25">
      <c r="E385" s="16"/>
      <c r="F385" s="14">
        <f t="shared" ref="F385:F448" si="20">E385/2.54</f>
        <v>0</v>
      </c>
      <c r="H385" s="16"/>
      <c r="I385" s="25">
        <f t="shared" si="17"/>
        <v>0</v>
      </c>
      <c r="J385" s="16"/>
      <c r="K385" s="25">
        <f t="shared" si="18"/>
        <v>0</v>
      </c>
      <c r="M385" s="17">
        <f t="shared" si="19"/>
        <v>0</v>
      </c>
    </row>
    <row r="386" spans="5:13" x14ac:dyDescent="0.25">
      <c r="E386" s="16"/>
      <c r="F386" s="14">
        <f t="shared" si="20"/>
        <v>0</v>
      </c>
      <c r="H386" s="16"/>
      <c r="I386" s="25">
        <f t="shared" ref="I386:I449" si="21">H386*3.281</f>
        <v>0</v>
      </c>
      <c r="J386" s="16"/>
      <c r="K386" s="25">
        <f t="shared" ref="K386:K449" si="22">J386*3.281</f>
        <v>0</v>
      </c>
      <c r="M386" s="17">
        <f t="shared" ref="M386:M449" si="23">IF(J386=0,0,E386/2.54*3.14159+H386*3.281+J386*3.281/4)</f>
        <v>0</v>
      </c>
    </row>
    <row r="387" spans="5:13" x14ac:dyDescent="0.25">
      <c r="E387" s="16"/>
      <c r="F387" s="14">
        <f t="shared" si="20"/>
        <v>0</v>
      </c>
      <c r="H387" s="16"/>
      <c r="I387" s="25">
        <f t="shared" si="21"/>
        <v>0</v>
      </c>
      <c r="J387" s="16"/>
      <c r="K387" s="25">
        <f t="shared" si="22"/>
        <v>0</v>
      </c>
      <c r="M387" s="17">
        <f t="shared" si="23"/>
        <v>0</v>
      </c>
    </row>
    <row r="388" spans="5:13" x14ac:dyDescent="0.25">
      <c r="E388" s="16"/>
      <c r="F388" s="14">
        <f t="shared" si="20"/>
        <v>0</v>
      </c>
      <c r="H388" s="16"/>
      <c r="I388" s="25">
        <f t="shared" si="21"/>
        <v>0</v>
      </c>
      <c r="J388" s="16"/>
      <c r="K388" s="25">
        <f t="shared" si="22"/>
        <v>0</v>
      </c>
      <c r="M388" s="17">
        <f t="shared" si="23"/>
        <v>0</v>
      </c>
    </row>
    <row r="389" spans="5:13" x14ac:dyDescent="0.25">
      <c r="E389" s="16"/>
      <c r="F389" s="14">
        <f t="shared" si="20"/>
        <v>0</v>
      </c>
      <c r="H389" s="16"/>
      <c r="I389" s="25">
        <f t="shared" si="21"/>
        <v>0</v>
      </c>
      <c r="J389" s="16"/>
      <c r="K389" s="25">
        <f t="shared" si="22"/>
        <v>0</v>
      </c>
      <c r="M389" s="17">
        <f t="shared" si="23"/>
        <v>0</v>
      </c>
    </row>
    <row r="390" spans="5:13" x14ac:dyDescent="0.25">
      <c r="E390" s="16"/>
      <c r="F390" s="14">
        <f t="shared" si="20"/>
        <v>0</v>
      </c>
      <c r="H390" s="16"/>
      <c r="I390" s="25">
        <f t="shared" si="21"/>
        <v>0</v>
      </c>
      <c r="J390" s="16"/>
      <c r="K390" s="25">
        <f t="shared" si="22"/>
        <v>0</v>
      </c>
      <c r="M390" s="17">
        <f t="shared" si="23"/>
        <v>0</v>
      </c>
    </row>
    <row r="391" spans="5:13" x14ac:dyDescent="0.25">
      <c r="E391" s="16"/>
      <c r="F391" s="14">
        <f t="shared" si="20"/>
        <v>0</v>
      </c>
      <c r="H391" s="16"/>
      <c r="I391" s="25">
        <f t="shared" si="21"/>
        <v>0</v>
      </c>
      <c r="J391" s="16"/>
      <c r="K391" s="25">
        <f t="shared" si="22"/>
        <v>0</v>
      </c>
      <c r="M391" s="17">
        <f t="shared" si="23"/>
        <v>0</v>
      </c>
    </row>
    <row r="392" spans="5:13" x14ac:dyDescent="0.25">
      <c r="E392" s="16"/>
      <c r="F392" s="14">
        <f t="shared" si="20"/>
        <v>0</v>
      </c>
      <c r="H392" s="16"/>
      <c r="I392" s="25">
        <f t="shared" si="21"/>
        <v>0</v>
      </c>
      <c r="J392" s="16"/>
      <c r="K392" s="25">
        <f t="shared" si="22"/>
        <v>0</v>
      </c>
      <c r="M392" s="17">
        <f t="shared" si="23"/>
        <v>0</v>
      </c>
    </row>
    <row r="393" spans="5:13" x14ac:dyDescent="0.25">
      <c r="E393" s="16"/>
      <c r="F393" s="14">
        <f t="shared" si="20"/>
        <v>0</v>
      </c>
      <c r="H393" s="16"/>
      <c r="I393" s="25">
        <f t="shared" si="21"/>
        <v>0</v>
      </c>
      <c r="J393" s="16"/>
      <c r="K393" s="25">
        <f t="shared" si="22"/>
        <v>0</v>
      </c>
      <c r="M393" s="17">
        <f t="shared" si="23"/>
        <v>0</v>
      </c>
    </row>
    <row r="394" spans="5:13" x14ac:dyDescent="0.25">
      <c r="E394" s="16"/>
      <c r="F394" s="14">
        <f t="shared" si="20"/>
        <v>0</v>
      </c>
      <c r="H394" s="16"/>
      <c r="I394" s="25">
        <f t="shared" si="21"/>
        <v>0</v>
      </c>
      <c r="J394" s="16"/>
      <c r="K394" s="25">
        <f t="shared" si="22"/>
        <v>0</v>
      </c>
      <c r="M394" s="17">
        <f t="shared" si="23"/>
        <v>0</v>
      </c>
    </row>
    <row r="395" spans="5:13" x14ac:dyDescent="0.25">
      <c r="E395" s="16"/>
      <c r="F395" s="14">
        <f t="shared" si="20"/>
        <v>0</v>
      </c>
      <c r="H395" s="16"/>
      <c r="I395" s="25">
        <f t="shared" si="21"/>
        <v>0</v>
      </c>
      <c r="J395" s="16"/>
      <c r="K395" s="25">
        <f t="shared" si="22"/>
        <v>0</v>
      </c>
      <c r="M395" s="17">
        <f t="shared" si="23"/>
        <v>0</v>
      </c>
    </row>
    <row r="396" spans="5:13" x14ac:dyDescent="0.25">
      <c r="E396" s="16"/>
      <c r="F396" s="14">
        <f t="shared" si="20"/>
        <v>0</v>
      </c>
      <c r="H396" s="16"/>
      <c r="I396" s="25">
        <f t="shared" si="21"/>
        <v>0</v>
      </c>
      <c r="J396" s="16"/>
      <c r="K396" s="25">
        <f t="shared" si="22"/>
        <v>0</v>
      </c>
      <c r="M396" s="17">
        <f t="shared" si="23"/>
        <v>0</v>
      </c>
    </row>
    <row r="397" spans="5:13" x14ac:dyDescent="0.25">
      <c r="E397" s="16"/>
      <c r="F397" s="14">
        <f t="shared" si="20"/>
        <v>0</v>
      </c>
      <c r="H397" s="16"/>
      <c r="I397" s="25">
        <f t="shared" si="21"/>
        <v>0</v>
      </c>
      <c r="J397" s="16"/>
      <c r="K397" s="25">
        <f t="shared" si="22"/>
        <v>0</v>
      </c>
      <c r="M397" s="17">
        <f t="shared" si="23"/>
        <v>0</v>
      </c>
    </row>
    <row r="398" spans="5:13" x14ac:dyDescent="0.25">
      <c r="E398" s="16"/>
      <c r="F398" s="14">
        <f t="shared" si="20"/>
        <v>0</v>
      </c>
      <c r="H398" s="16"/>
      <c r="I398" s="25">
        <f t="shared" si="21"/>
        <v>0</v>
      </c>
      <c r="J398" s="16"/>
      <c r="K398" s="25">
        <f t="shared" si="22"/>
        <v>0</v>
      </c>
      <c r="M398" s="17">
        <f t="shared" si="23"/>
        <v>0</v>
      </c>
    </row>
    <row r="399" spans="5:13" x14ac:dyDescent="0.25">
      <c r="E399" s="16"/>
      <c r="F399" s="14">
        <f t="shared" si="20"/>
        <v>0</v>
      </c>
      <c r="H399" s="16"/>
      <c r="I399" s="25">
        <f t="shared" si="21"/>
        <v>0</v>
      </c>
      <c r="J399" s="16"/>
      <c r="K399" s="25">
        <f t="shared" si="22"/>
        <v>0</v>
      </c>
      <c r="M399" s="17">
        <f t="shared" si="23"/>
        <v>0</v>
      </c>
    </row>
    <row r="400" spans="5:13" x14ac:dyDescent="0.25">
      <c r="E400" s="16"/>
      <c r="F400" s="14">
        <f t="shared" si="20"/>
        <v>0</v>
      </c>
      <c r="H400" s="16"/>
      <c r="I400" s="25">
        <f t="shared" si="21"/>
        <v>0</v>
      </c>
      <c r="J400" s="16"/>
      <c r="K400" s="25">
        <f t="shared" si="22"/>
        <v>0</v>
      </c>
      <c r="M400" s="17">
        <f t="shared" si="23"/>
        <v>0</v>
      </c>
    </row>
    <row r="401" spans="5:13" x14ac:dyDescent="0.25">
      <c r="E401" s="16"/>
      <c r="F401" s="14">
        <f t="shared" si="20"/>
        <v>0</v>
      </c>
      <c r="H401" s="16"/>
      <c r="I401" s="25">
        <f t="shared" si="21"/>
        <v>0</v>
      </c>
      <c r="J401" s="16"/>
      <c r="K401" s="25">
        <f t="shared" si="22"/>
        <v>0</v>
      </c>
      <c r="M401" s="17">
        <f t="shared" si="23"/>
        <v>0</v>
      </c>
    </row>
    <row r="402" spans="5:13" x14ac:dyDescent="0.25">
      <c r="E402" s="16"/>
      <c r="F402" s="14">
        <f t="shared" si="20"/>
        <v>0</v>
      </c>
      <c r="H402" s="16"/>
      <c r="I402" s="25">
        <f t="shared" si="21"/>
        <v>0</v>
      </c>
      <c r="J402" s="16"/>
      <c r="K402" s="25">
        <f t="shared" si="22"/>
        <v>0</v>
      </c>
      <c r="M402" s="17">
        <f t="shared" si="23"/>
        <v>0</v>
      </c>
    </row>
    <row r="403" spans="5:13" x14ac:dyDescent="0.25">
      <c r="E403" s="16"/>
      <c r="F403" s="14">
        <f t="shared" si="20"/>
        <v>0</v>
      </c>
      <c r="H403" s="16"/>
      <c r="I403" s="25">
        <f t="shared" si="21"/>
        <v>0</v>
      </c>
      <c r="J403" s="16"/>
      <c r="K403" s="25">
        <f t="shared" si="22"/>
        <v>0</v>
      </c>
      <c r="M403" s="17">
        <f t="shared" si="23"/>
        <v>0</v>
      </c>
    </row>
    <row r="404" spans="5:13" x14ac:dyDescent="0.25">
      <c r="E404" s="16"/>
      <c r="F404" s="14">
        <f t="shared" si="20"/>
        <v>0</v>
      </c>
      <c r="H404" s="16"/>
      <c r="I404" s="25">
        <f t="shared" si="21"/>
        <v>0</v>
      </c>
      <c r="J404" s="16"/>
      <c r="K404" s="25">
        <f t="shared" si="22"/>
        <v>0</v>
      </c>
      <c r="M404" s="17">
        <f t="shared" si="23"/>
        <v>0</v>
      </c>
    </row>
    <row r="405" spans="5:13" x14ac:dyDescent="0.25">
      <c r="E405" s="16"/>
      <c r="F405" s="14">
        <f t="shared" si="20"/>
        <v>0</v>
      </c>
      <c r="H405" s="16"/>
      <c r="I405" s="25">
        <f t="shared" si="21"/>
        <v>0</v>
      </c>
      <c r="J405" s="16"/>
      <c r="K405" s="25">
        <f t="shared" si="22"/>
        <v>0</v>
      </c>
      <c r="M405" s="17">
        <f t="shared" si="23"/>
        <v>0</v>
      </c>
    </row>
    <row r="406" spans="5:13" x14ac:dyDescent="0.25">
      <c r="E406" s="16"/>
      <c r="F406" s="14">
        <f t="shared" si="20"/>
        <v>0</v>
      </c>
      <c r="H406" s="16"/>
      <c r="I406" s="25">
        <f t="shared" si="21"/>
        <v>0</v>
      </c>
      <c r="J406" s="16"/>
      <c r="K406" s="25">
        <f t="shared" si="22"/>
        <v>0</v>
      </c>
      <c r="M406" s="17">
        <f t="shared" si="23"/>
        <v>0</v>
      </c>
    </row>
    <row r="407" spans="5:13" x14ac:dyDescent="0.25">
      <c r="E407" s="16"/>
      <c r="F407" s="14">
        <f t="shared" si="20"/>
        <v>0</v>
      </c>
      <c r="H407" s="16"/>
      <c r="I407" s="25">
        <f t="shared" si="21"/>
        <v>0</v>
      </c>
      <c r="J407" s="16"/>
      <c r="K407" s="25">
        <f t="shared" si="22"/>
        <v>0</v>
      </c>
      <c r="M407" s="17">
        <f t="shared" si="23"/>
        <v>0</v>
      </c>
    </row>
    <row r="408" spans="5:13" x14ac:dyDescent="0.25">
      <c r="E408" s="16"/>
      <c r="F408" s="14">
        <f t="shared" si="20"/>
        <v>0</v>
      </c>
      <c r="H408" s="16"/>
      <c r="I408" s="25">
        <f t="shared" si="21"/>
        <v>0</v>
      </c>
      <c r="J408" s="16"/>
      <c r="K408" s="25">
        <f t="shared" si="22"/>
        <v>0</v>
      </c>
      <c r="M408" s="17">
        <f t="shared" si="23"/>
        <v>0</v>
      </c>
    </row>
    <row r="409" spans="5:13" x14ac:dyDescent="0.25">
      <c r="E409" s="16"/>
      <c r="F409" s="14">
        <f t="shared" si="20"/>
        <v>0</v>
      </c>
      <c r="H409" s="16"/>
      <c r="I409" s="25">
        <f t="shared" si="21"/>
        <v>0</v>
      </c>
      <c r="J409" s="16"/>
      <c r="K409" s="25">
        <f t="shared" si="22"/>
        <v>0</v>
      </c>
      <c r="M409" s="17">
        <f t="shared" si="23"/>
        <v>0</v>
      </c>
    </row>
    <row r="410" spans="5:13" x14ac:dyDescent="0.25">
      <c r="E410" s="16"/>
      <c r="F410" s="14">
        <f t="shared" si="20"/>
        <v>0</v>
      </c>
      <c r="H410" s="16"/>
      <c r="I410" s="25">
        <f t="shared" si="21"/>
        <v>0</v>
      </c>
      <c r="J410" s="16"/>
      <c r="K410" s="25">
        <f t="shared" si="22"/>
        <v>0</v>
      </c>
      <c r="M410" s="17">
        <f t="shared" si="23"/>
        <v>0</v>
      </c>
    </row>
    <row r="411" spans="5:13" x14ac:dyDescent="0.25">
      <c r="E411" s="16"/>
      <c r="F411" s="14">
        <f t="shared" si="20"/>
        <v>0</v>
      </c>
      <c r="H411" s="16"/>
      <c r="I411" s="25">
        <f t="shared" si="21"/>
        <v>0</v>
      </c>
      <c r="J411" s="16"/>
      <c r="K411" s="25">
        <f t="shared" si="22"/>
        <v>0</v>
      </c>
      <c r="M411" s="17">
        <f t="shared" si="23"/>
        <v>0</v>
      </c>
    </row>
    <row r="412" spans="5:13" x14ac:dyDescent="0.25">
      <c r="E412" s="16"/>
      <c r="F412" s="14">
        <f t="shared" si="20"/>
        <v>0</v>
      </c>
      <c r="H412" s="16"/>
      <c r="I412" s="25">
        <f t="shared" si="21"/>
        <v>0</v>
      </c>
      <c r="J412" s="16"/>
      <c r="K412" s="25">
        <f t="shared" si="22"/>
        <v>0</v>
      </c>
      <c r="M412" s="17">
        <f t="shared" si="23"/>
        <v>0</v>
      </c>
    </row>
    <row r="413" spans="5:13" x14ac:dyDescent="0.25">
      <c r="E413" s="16"/>
      <c r="F413" s="14">
        <f t="shared" si="20"/>
        <v>0</v>
      </c>
      <c r="H413" s="16"/>
      <c r="I413" s="25">
        <f t="shared" si="21"/>
        <v>0</v>
      </c>
      <c r="J413" s="16"/>
      <c r="K413" s="25">
        <f t="shared" si="22"/>
        <v>0</v>
      </c>
      <c r="M413" s="17">
        <f t="shared" si="23"/>
        <v>0</v>
      </c>
    </row>
    <row r="414" spans="5:13" x14ac:dyDescent="0.25">
      <c r="E414" s="16"/>
      <c r="F414" s="14">
        <f t="shared" si="20"/>
        <v>0</v>
      </c>
      <c r="H414" s="16"/>
      <c r="I414" s="25">
        <f t="shared" si="21"/>
        <v>0</v>
      </c>
      <c r="J414" s="16"/>
      <c r="K414" s="25">
        <f t="shared" si="22"/>
        <v>0</v>
      </c>
      <c r="M414" s="17">
        <f t="shared" si="23"/>
        <v>0</v>
      </c>
    </row>
    <row r="415" spans="5:13" x14ac:dyDescent="0.25">
      <c r="E415" s="16"/>
      <c r="F415" s="14">
        <f t="shared" si="20"/>
        <v>0</v>
      </c>
      <c r="H415" s="16"/>
      <c r="I415" s="25">
        <f t="shared" si="21"/>
        <v>0</v>
      </c>
      <c r="J415" s="16"/>
      <c r="K415" s="25">
        <f t="shared" si="22"/>
        <v>0</v>
      </c>
      <c r="M415" s="17">
        <f t="shared" si="23"/>
        <v>0</v>
      </c>
    </row>
    <row r="416" spans="5:13" x14ac:dyDescent="0.25">
      <c r="E416" s="16"/>
      <c r="F416" s="14">
        <f t="shared" si="20"/>
        <v>0</v>
      </c>
      <c r="H416" s="16"/>
      <c r="I416" s="25">
        <f t="shared" si="21"/>
        <v>0</v>
      </c>
      <c r="J416" s="16"/>
      <c r="K416" s="25">
        <f t="shared" si="22"/>
        <v>0</v>
      </c>
      <c r="M416" s="17">
        <f t="shared" si="23"/>
        <v>0</v>
      </c>
    </row>
    <row r="417" spans="5:13" x14ac:dyDescent="0.25">
      <c r="E417" s="16"/>
      <c r="F417" s="14">
        <f t="shared" si="20"/>
        <v>0</v>
      </c>
      <c r="H417" s="16"/>
      <c r="I417" s="25">
        <f t="shared" si="21"/>
        <v>0</v>
      </c>
      <c r="J417" s="16"/>
      <c r="K417" s="25">
        <f t="shared" si="22"/>
        <v>0</v>
      </c>
      <c r="M417" s="17">
        <f t="shared" si="23"/>
        <v>0</v>
      </c>
    </row>
    <row r="418" spans="5:13" x14ac:dyDescent="0.25">
      <c r="E418" s="16"/>
      <c r="F418" s="14">
        <f t="shared" si="20"/>
        <v>0</v>
      </c>
      <c r="H418" s="16"/>
      <c r="I418" s="25">
        <f t="shared" si="21"/>
        <v>0</v>
      </c>
      <c r="J418" s="16"/>
      <c r="K418" s="25">
        <f t="shared" si="22"/>
        <v>0</v>
      </c>
      <c r="M418" s="17">
        <f t="shared" si="23"/>
        <v>0</v>
      </c>
    </row>
    <row r="419" spans="5:13" x14ac:dyDescent="0.25">
      <c r="E419" s="16"/>
      <c r="F419" s="14">
        <f t="shared" si="20"/>
        <v>0</v>
      </c>
      <c r="H419" s="16"/>
      <c r="I419" s="25">
        <f t="shared" si="21"/>
        <v>0</v>
      </c>
      <c r="J419" s="16"/>
      <c r="K419" s="25">
        <f t="shared" si="22"/>
        <v>0</v>
      </c>
      <c r="M419" s="17">
        <f t="shared" si="23"/>
        <v>0</v>
      </c>
    </row>
    <row r="420" spans="5:13" x14ac:dyDescent="0.25">
      <c r="E420" s="16"/>
      <c r="F420" s="14">
        <f t="shared" si="20"/>
        <v>0</v>
      </c>
      <c r="H420" s="16"/>
      <c r="I420" s="25">
        <f t="shared" si="21"/>
        <v>0</v>
      </c>
      <c r="J420" s="16"/>
      <c r="K420" s="25">
        <f t="shared" si="22"/>
        <v>0</v>
      </c>
      <c r="M420" s="17">
        <f t="shared" si="23"/>
        <v>0</v>
      </c>
    </row>
    <row r="421" spans="5:13" x14ac:dyDescent="0.25">
      <c r="E421" s="16"/>
      <c r="F421" s="14">
        <f t="shared" si="20"/>
        <v>0</v>
      </c>
      <c r="H421" s="16"/>
      <c r="I421" s="25">
        <f t="shared" si="21"/>
        <v>0</v>
      </c>
      <c r="J421" s="16"/>
      <c r="K421" s="25">
        <f t="shared" si="22"/>
        <v>0</v>
      </c>
      <c r="M421" s="17">
        <f t="shared" si="23"/>
        <v>0</v>
      </c>
    </row>
    <row r="422" spans="5:13" x14ac:dyDescent="0.25">
      <c r="E422" s="16"/>
      <c r="F422" s="14">
        <f t="shared" si="20"/>
        <v>0</v>
      </c>
      <c r="H422" s="16"/>
      <c r="I422" s="25">
        <f t="shared" si="21"/>
        <v>0</v>
      </c>
      <c r="J422" s="16"/>
      <c r="K422" s="25">
        <f t="shared" si="22"/>
        <v>0</v>
      </c>
      <c r="M422" s="17">
        <f t="shared" si="23"/>
        <v>0</v>
      </c>
    </row>
    <row r="423" spans="5:13" x14ac:dyDescent="0.25">
      <c r="E423" s="16"/>
      <c r="F423" s="14">
        <f t="shared" si="20"/>
        <v>0</v>
      </c>
      <c r="H423" s="16"/>
      <c r="I423" s="25">
        <f t="shared" si="21"/>
        <v>0</v>
      </c>
      <c r="J423" s="16"/>
      <c r="K423" s="25">
        <f t="shared" si="22"/>
        <v>0</v>
      </c>
      <c r="M423" s="17">
        <f t="shared" si="23"/>
        <v>0</v>
      </c>
    </row>
    <row r="424" spans="5:13" x14ac:dyDescent="0.25">
      <c r="E424" s="16"/>
      <c r="F424" s="14">
        <f t="shared" si="20"/>
        <v>0</v>
      </c>
      <c r="H424" s="16"/>
      <c r="I424" s="25">
        <f t="shared" si="21"/>
        <v>0</v>
      </c>
      <c r="J424" s="16"/>
      <c r="K424" s="25">
        <f t="shared" si="22"/>
        <v>0</v>
      </c>
      <c r="M424" s="17">
        <f t="shared" si="23"/>
        <v>0</v>
      </c>
    </row>
    <row r="425" spans="5:13" x14ac:dyDescent="0.25">
      <c r="E425" s="16"/>
      <c r="F425" s="14">
        <f t="shared" si="20"/>
        <v>0</v>
      </c>
      <c r="H425" s="16"/>
      <c r="I425" s="25">
        <f t="shared" si="21"/>
        <v>0</v>
      </c>
      <c r="J425" s="16"/>
      <c r="K425" s="25">
        <f t="shared" si="22"/>
        <v>0</v>
      </c>
      <c r="M425" s="17">
        <f t="shared" si="23"/>
        <v>0</v>
      </c>
    </row>
    <row r="426" spans="5:13" x14ac:dyDescent="0.25">
      <c r="E426" s="16"/>
      <c r="F426" s="14">
        <f t="shared" si="20"/>
        <v>0</v>
      </c>
      <c r="H426" s="16"/>
      <c r="I426" s="25">
        <f t="shared" si="21"/>
        <v>0</v>
      </c>
      <c r="J426" s="16"/>
      <c r="K426" s="25">
        <f t="shared" si="22"/>
        <v>0</v>
      </c>
      <c r="M426" s="17">
        <f t="shared" si="23"/>
        <v>0</v>
      </c>
    </row>
    <row r="427" spans="5:13" x14ac:dyDescent="0.25">
      <c r="E427" s="16"/>
      <c r="F427" s="14">
        <f t="shared" si="20"/>
        <v>0</v>
      </c>
      <c r="H427" s="16"/>
      <c r="I427" s="25">
        <f t="shared" si="21"/>
        <v>0</v>
      </c>
      <c r="J427" s="16"/>
      <c r="K427" s="25">
        <f t="shared" si="22"/>
        <v>0</v>
      </c>
      <c r="M427" s="17">
        <f t="shared" si="23"/>
        <v>0</v>
      </c>
    </row>
    <row r="428" spans="5:13" x14ac:dyDescent="0.25">
      <c r="E428" s="16"/>
      <c r="F428" s="14">
        <f t="shared" si="20"/>
        <v>0</v>
      </c>
      <c r="H428" s="16"/>
      <c r="I428" s="25">
        <f t="shared" si="21"/>
        <v>0</v>
      </c>
      <c r="J428" s="16"/>
      <c r="K428" s="25">
        <f t="shared" si="22"/>
        <v>0</v>
      </c>
      <c r="M428" s="17">
        <f t="shared" si="23"/>
        <v>0</v>
      </c>
    </row>
    <row r="429" spans="5:13" x14ac:dyDescent="0.25">
      <c r="E429" s="16"/>
      <c r="F429" s="14">
        <f t="shared" si="20"/>
        <v>0</v>
      </c>
      <c r="H429" s="16"/>
      <c r="I429" s="25">
        <f t="shared" si="21"/>
        <v>0</v>
      </c>
      <c r="J429" s="16"/>
      <c r="K429" s="25">
        <f t="shared" si="22"/>
        <v>0</v>
      </c>
      <c r="M429" s="17">
        <f t="shared" si="23"/>
        <v>0</v>
      </c>
    </row>
    <row r="430" spans="5:13" x14ac:dyDescent="0.25">
      <c r="E430" s="16"/>
      <c r="F430" s="14">
        <f t="shared" si="20"/>
        <v>0</v>
      </c>
      <c r="H430" s="16"/>
      <c r="I430" s="25">
        <f t="shared" si="21"/>
        <v>0</v>
      </c>
      <c r="J430" s="16"/>
      <c r="K430" s="25">
        <f t="shared" si="22"/>
        <v>0</v>
      </c>
      <c r="M430" s="17">
        <f t="shared" si="23"/>
        <v>0</v>
      </c>
    </row>
    <row r="431" spans="5:13" x14ac:dyDescent="0.25">
      <c r="E431" s="16"/>
      <c r="F431" s="14">
        <f t="shared" si="20"/>
        <v>0</v>
      </c>
      <c r="H431" s="16"/>
      <c r="I431" s="25">
        <f t="shared" si="21"/>
        <v>0</v>
      </c>
      <c r="J431" s="16"/>
      <c r="K431" s="25">
        <f t="shared" si="22"/>
        <v>0</v>
      </c>
      <c r="M431" s="17">
        <f t="shared" si="23"/>
        <v>0</v>
      </c>
    </row>
    <row r="432" spans="5:13" x14ac:dyDescent="0.25">
      <c r="E432" s="16"/>
      <c r="F432" s="14">
        <f t="shared" si="20"/>
        <v>0</v>
      </c>
      <c r="H432" s="16"/>
      <c r="I432" s="25">
        <f t="shared" si="21"/>
        <v>0</v>
      </c>
      <c r="J432" s="16"/>
      <c r="K432" s="25">
        <f t="shared" si="22"/>
        <v>0</v>
      </c>
      <c r="M432" s="17">
        <f t="shared" si="23"/>
        <v>0</v>
      </c>
    </row>
    <row r="433" spans="5:13" x14ac:dyDescent="0.25">
      <c r="E433" s="16"/>
      <c r="F433" s="14">
        <f t="shared" si="20"/>
        <v>0</v>
      </c>
      <c r="H433" s="16"/>
      <c r="I433" s="25">
        <f t="shared" si="21"/>
        <v>0</v>
      </c>
      <c r="J433" s="16"/>
      <c r="K433" s="25">
        <f t="shared" si="22"/>
        <v>0</v>
      </c>
      <c r="M433" s="17">
        <f t="shared" si="23"/>
        <v>0</v>
      </c>
    </row>
    <row r="434" spans="5:13" x14ac:dyDescent="0.25">
      <c r="E434" s="16"/>
      <c r="F434" s="14">
        <f t="shared" si="20"/>
        <v>0</v>
      </c>
      <c r="H434" s="16"/>
      <c r="I434" s="25">
        <f t="shared" si="21"/>
        <v>0</v>
      </c>
      <c r="J434" s="16"/>
      <c r="K434" s="25">
        <f t="shared" si="22"/>
        <v>0</v>
      </c>
      <c r="M434" s="17">
        <f t="shared" si="23"/>
        <v>0</v>
      </c>
    </row>
    <row r="435" spans="5:13" x14ac:dyDescent="0.25">
      <c r="E435" s="16"/>
      <c r="F435" s="14">
        <f t="shared" si="20"/>
        <v>0</v>
      </c>
      <c r="H435" s="16"/>
      <c r="I435" s="25">
        <f t="shared" si="21"/>
        <v>0</v>
      </c>
      <c r="J435" s="16"/>
      <c r="K435" s="25">
        <f t="shared" si="22"/>
        <v>0</v>
      </c>
      <c r="M435" s="17">
        <f t="shared" si="23"/>
        <v>0</v>
      </c>
    </row>
    <row r="436" spans="5:13" x14ac:dyDescent="0.25">
      <c r="E436" s="16"/>
      <c r="F436" s="14">
        <f t="shared" si="20"/>
        <v>0</v>
      </c>
      <c r="H436" s="16"/>
      <c r="I436" s="25">
        <f t="shared" si="21"/>
        <v>0</v>
      </c>
      <c r="J436" s="16"/>
      <c r="K436" s="25">
        <f t="shared" si="22"/>
        <v>0</v>
      </c>
      <c r="M436" s="17">
        <f t="shared" si="23"/>
        <v>0</v>
      </c>
    </row>
    <row r="437" spans="5:13" x14ac:dyDescent="0.25">
      <c r="E437" s="16"/>
      <c r="F437" s="14">
        <f t="shared" si="20"/>
        <v>0</v>
      </c>
      <c r="H437" s="16"/>
      <c r="I437" s="25">
        <f t="shared" si="21"/>
        <v>0</v>
      </c>
      <c r="J437" s="16"/>
      <c r="K437" s="25">
        <f t="shared" si="22"/>
        <v>0</v>
      </c>
      <c r="M437" s="17">
        <f t="shared" si="23"/>
        <v>0</v>
      </c>
    </row>
    <row r="438" spans="5:13" x14ac:dyDescent="0.25">
      <c r="E438" s="16"/>
      <c r="F438" s="14">
        <f t="shared" si="20"/>
        <v>0</v>
      </c>
      <c r="H438" s="16"/>
      <c r="I438" s="25">
        <f t="shared" si="21"/>
        <v>0</v>
      </c>
      <c r="J438" s="16"/>
      <c r="K438" s="25">
        <f t="shared" si="22"/>
        <v>0</v>
      </c>
      <c r="M438" s="17">
        <f t="shared" si="23"/>
        <v>0</v>
      </c>
    </row>
    <row r="439" spans="5:13" x14ac:dyDescent="0.25">
      <c r="E439" s="16"/>
      <c r="F439" s="14">
        <f t="shared" si="20"/>
        <v>0</v>
      </c>
      <c r="H439" s="16"/>
      <c r="I439" s="25">
        <f t="shared" si="21"/>
        <v>0</v>
      </c>
      <c r="J439" s="16"/>
      <c r="K439" s="25">
        <f t="shared" si="22"/>
        <v>0</v>
      </c>
      <c r="M439" s="17">
        <f t="shared" si="23"/>
        <v>0</v>
      </c>
    </row>
    <row r="440" spans="5:13" x14ac:dyDescent="0.25">
      <c r="E440" s="16"/>
      <c r="F440" s="14">
        <f t="shared" si="20"/>
        <v>0</v>
      </c>
      <c r="H440" s="16"/>
      <c r="I440" s="25">
        <f t="shared" si="21"/>
        <v>0</v>
      </c>
      <c r="J440" s="16"/>
      <c r="K440" s="25">
        <f t="shared" si="22"/>
        <v>0</v>
      </c>
      <c r="M440" s="17">
        <f t="shared" si="23"/>
        <v>0</v>
      </c>
    </row>
    <row r="441" spans="5:13" x14ac:dyDescent="0.25">
      <c r="E441" s="16"/>
      <c r="F441" s="14">
        <f t="shared" si="20"/>
        <v>0</v>
      </c>
      <c r="H441" s="16"/>
      <c r="I441" s="25">
        <f t="shared" si="21"/>
        <v>0</v>
      </c>
      <c r="J441" s="16"/>
      <c r="K441" s="25">
        <f t="shared" si="22"/>
        <v>0</v>
      </c>
      <c r="M441" s="17">
        <f t="shared" si="23"/>
        <v>0</v>
      </c>
    </row>
    <row r="442" spans="5:13" x14ac:dyDescent="0.25">
      <c r="E442" s="16"/>
      <c r="F442" s="14">
        <f t="shared" si="20"/>
        <v>0</v>
      </c>
      <c r="H442" s="16"/>
      <c r="I442" s="25">
        <f t="shared" si="21"/>
        <v>0</v>
      </c>
      <c r="J442" s="16"/>
      <c r="K442" s="25">
        <f t="shared" si="22"/>
        <v>0</v>
      </c>
      <c r="M442" s="17">
        <f t="shared" si="23"/>
        <v>0</v>
      </c>
    </row>
    <row r="443" spans="5:13" x14ac:dyDescent="0.25">
      <c r="E443" s="16"/>
      <c r="F443" s="14">
        <f t="shared" si="20"/>
        <v>0</v>
      </c>
      <c r="H443" s="16"/>
      <c r="I443" s="25">
        <f t="shared" si="21"/>
        <v>0</v>
      </c>
      <c r="J443" s="16"/>
      <c r="K443" s="25">
        <f t="shared" si="22"/>
        <v>0</v>
      </c>
      <c r="M443" s="17">
        <f t="shared" si="23"/>
        <v>0</v>
      </c>
    </row>
    <row r="444" spans="5:13" x14ac:dyDescent="0.25">
      <c r="E444" s="16"/>
      <c r="F444" s="14">
        <f t="shared" si="20"/>
        <v>0</v>
      </c>
      <c r="H444" s="16"/>
      <c r="I444" s="25">
        <f t="shared" si="21"/>
        <v>0</v>
      </c>
      <c r="J444" s="16"/>
      <c r="K444" s="25">
        <f t="shared" si="22"/>
        <v>0</v>
      </c>
      <c r="M444" s="17">
        <f t="shared" si="23"/>
        <v>0</v>
      </c>
    </row>
    <row r="445" spans="5:13" x14ac:dyDescent="0.25">
      <c r="E445" s="16"/>
      <c r="F445" s="14">
        <f t="shared" si="20"/>
        <v>0</v>
      </c>
      <c r="H445" s="16"/>
      <c r="I445" s="25">
        <f t="shared" si="21"/>
        <v>0</v>
      </c>
      <c r="J445" s="16"/>
      <c r="K445" s="25">
        <f t="shared" si="22"/>
        <v>0</v>
      </c>
      <c r="M445" s="17">
        <f t="shared" si="23"/>
        <v>0</v>
      </c>
    </row>
    <row r="446" spans="5:13" x14ac:dyDescent="0.25">
      <c r="E446" s="16"/>
      <c r="F446" s="14">
        <f t="shared" si="20"/>
        <v>0</v>
      </c>
      <c r="H446" s="16"/>
      <c r="I446" s="25">
        <f t="shared" si="21"/>
        <v>0</v>
      </c>
      <c r="J446" s="16"/>
      <c r="K446" s="25">
        <f t="shared" si="22"/>
        <v>0</v>
      </c>
      <c r="M446" s="17">
        <f t="shared" si="23"/>
        <v>0</v>
      </c>
    </row>
    <row r="447" spans="5:13" x14ac:dyDescent="0.25">
      <c r="E447" s="16"/>
      <c r="F447" s="14">
        <f t="shared" si="20"/>
        <v>0</v>
      </c>
      <c r="H447" s="16"/>
      <c r="I447" s="25">
        <f t="shared" si="21"/>
        <v>0</v>
      </c>
      <c r="J447" s="16"/>
      <c r="K447" s="25">
        <f t="shared" si="22"/>
        <v>0</v>
      </c>
      <c r="M447" s="17">
        <f t="shared" si="23"/>
        <v>0</v>
      </c>
    </row>
    <row r="448" spans="5:13" x14ac:dyDescent="0.25">
      <c r="E448" s="16"/>
      <c r="F448" s="14">
        <f t="shared" si="20"/>
        <v>0</v>
      </c>
      <c r="H448" s="16"/>
      <c r="I448" s="25">
        <f t="shared" si="21"/>
        <v>0</v>
      </c>
      <c r="J448" s="16"/>
      <c r="K448" s="25">
        <f t="shared" si="22"/>
        <v>0</v>
      </c>
      <c r="M448" s="17">
        <f t="shared" si="23"/>
        <v>0</v>
      </c>
    </row>
    <row r="449" spans="5:13" x14ac:dyDescent="0.25">
      <c r="E449" s="16"/>
      <c r="F449" s="14">
        <f t="shared" ref="F449:F512" si="24">E449/2.54</f>
        <v>0</v>
      </c>
      <c r="H449" s="16"/>
      <c r="I449" s="25">
        <f t="shared" si="21"/>
        <v>0</v>
      </c>
      <c r="J449" s="16"/>
      <c r="K449" s="25">
        <f t="shared" si="22"/>
        <v>0</v>
      </c>
      <c r="M449" s="17">
        <f t="shared" si="23"/>
        <v>0</v>
      </c>
    </row>
    <row r="450" spans="5:13" x14ac:dyDescent="0.25">
      <c r="E450" s="16"/>
      <c r="F450" s="14">
        <f t="shared" si="24"/>
        <v>0</v>
      </c>
      <c r="H450" s="16"/>
      <c r="I450" s="25">
        <f t="shared" ref="I450:I513" si="25">H450*3.281</f>
        <v>0</v>
      </c>
      <c r="J450" s="16"/>
      <c r="K450" s="25">
        <f t="shared" ref="K450:K513" si="26">J450*3.281</f>
        <v>0</v>
      </c>
      <c r="M450" s="17">
        <f t="shared" ref="M450:M513" si="27">IF(J450=0,0,E450/2.54*3.14159+H450*3.281+J450*3.281/4)</f>
        <v>0</v>
      </c>
    </row>
    <row r="451" spans="5:13" x14ac:dyDescent="0.25">
      <c r="E451" s="16"/>
      <c r="F451" s="14">
        <f t="shared" si="24"/>
        <v>0</v>
      </c>
      <c r="H451" s="16"/>
      <c r="I451" s="25">
        <f t="shared" si="25"/>
        <v>0</v>
      </c>
      <c r="J451" s="16"/>
      <c r="K451" s="25">
        <f t="shared" si="26"/>
        <v>0</v>
      </c>
      <c r="M451" s="17">
        <f t="shared" si="27"/>
        <v>0</v>
      </c>
    </row>
    <row r="452" spans="5:13" x14ac:dyDescent="0.25">
      <c r="E452" s="16"/>
      <c r="F452" s="14">
        <f t="shared" si="24"/>
        <v>0</v>
      </c>
      <c r="H452" s="16"/>
      <c r="I452" s="25">
        <f t="shared" si="25"/>
        <v>0</v>
      </c>
      <c r="J452" s="16"/>
      <c r="K452" s="25">
        <f t="shared" si="26"/>
        <v>0</v>
      </c>
      <c r="M452" s="17">
        <f t="shared" si="27"/>
        <v>0</v>
      </c>
    </row>
    <row r="453" spans="5:13" x14ac:dyDescent="0.25">
      <c r="E453" s="16"/>
      <c r="F453" s="14">
        <f t="shared" si="24"/>
        <v>0</v>
      </c>
      <c r="H453" s="16"/>
      <c r="I453" s="25">
        <f t="shared" si="25"/>
        <v>0</v>
      </c>
      <c r="J453" s="16"/>
      <c r="K453" s="25">
        <f t="shared" si="26"/>
        <v>0</v>
      </c>
      <c r="M453" s="17">
        <f t="shared" si="27"/>
        <v>0</v>
      </c>
    </row>
    <row r="454" spans="5:13" x14ac:dyDescent="0.25">
      <c r="E454" s="16"/>
      <c r="F454" s="14">
        <f t="shared" si="24"/>
        <v>0</v>
      </c>
      <c r="H454" s="16"/>
      <c r="I454" s="25">
        <f t="shared" si="25"/>
        <v>0</v>
      </c>
      <c r="J454" s="16"/>
      <c r="K454" s="25">
        <f t="shared" si="26"/>
        <v>0</v>
      </c>
      <c r="M454" s="17">
        <f t="shared" si="27"/>
        <v>0</v>
      </c>
    </row>
    <row r="455" spans="5:13" x14ac:dyDescent="0.25">
      <c r="E455" s="16"/>
      <c r="F455" s="14">
        <f t="shared" si="24"/>
        <v>0</v>
      </c>
      <c r="H455" s="16"/>
      <c r="I455" s="25">
        <f t="shared" si="25"/>
        <v>0</v>
      </c>
      <c r="J455" s="16"/>
      <c r="K455" s="25">
        <f t="shared" si="26"/>
        <v>0</v>
      </c>
      <c r="M455" s="17">
        <f t="shared" si="27"/>
        <v>0</v>
      </c>
    </row>
    <row r="456" spans="5:13" x14ac:dyDescent="0.25">
      <c r="E456" s="16"/>
      <c r="F456" s="14">
        <f t="shared" si="24"/>
        <v>0</v>
      </c>
      <c r="H456" s="16"/>
      <c r="I456" s="25">
        <f t="shared" si="25"/>
        <v>0</v>
      </c>
      <c r="J456" s="16"/>
      <c r="K456" s="25">
        <f t="shared" si="26"/>
        <v>0</v>
      </c>
      <c r="M456" s="17">
        <f t="shared" si="27"/>
        <v>0</v>
      </c>
    </row>
    <row r="457" spans="5:13" x14ac:dyDescent="0.25">
      <c r="E457" s="16"/>
      <c r="F457" s="14">
        <f t="shared" si="24"/>
        <v>0</v>
      </c>
      <c r="H457" s="16"/>
      <c r="I457" s="25">
        <f t="shared" si="25"/>
        <v>0</v>
      </c>
      <c r="J457" s="16"/>
      <c r="K457" s="25">
        <f t="shared" si="26"/>
        <v>0</v>
      </c>
      <c r="M457" s="17">
        <f t="shared" si="27"/>
        <v>0</v>
      </c>
    </row>
    <row r="458" spans="5:13" x14ac:dyDescent="0.25">
      <c r="E458" s="16"/>
      <c r="F458" s="14">
        <f t="shared" si="24"/>
        <v>0</v>
      </c>
      <c r="H458" s="16"/>
      <c r="I458" s="25">
        <f t="shared" si="25"/>
        <v>0</v>
      </c>
      <c r="J458" s="16"/>
      <c r="K458" s="25">
        <f t="shared" si="26"/>
        <v>0</v>
      </c>
      <c r="M458" s="17">
        <f t="shared" si="27"/>
        <v>0</v>
      </c>
    </row>
    <row r="459" spans="5:13" x14ac:dyDescent="0.25">
      <c r="E459" s="16"/>
      <c r="F459" s="14">
        <f t="shared" si="24"/>
        <v>0</v>
      </c>
      <c r="H459" s="16"/>
      <c r="I459" s="25">
        <f t="shared" si="25"/>
        <v>0</v>
      </c>
      <c r="J459" s="16"/>
      <c r="K459" s="25">
        <f t="shared" si="26"/>
        <v>0</v>
      </c>
      <c r="M459" s="17">
        <f t="shared" si="27"/>
        <v>0</v>
      </c>
    </row>
    <row r="460" spans="5:13" x14ac:dyDescent="0.25">
      <c r="E460" s="16"/>
      <c r="F460" s="14">
        <f t="shared" si="24"/>
        <v>0</v>
      </c>
      <c r="H460" s="16"/>
      <c r="I460" s="25">
        <f t="shared" si="25"/>
        <v>0</v>
      </c>
      <c r="J460" s="16"/>
      <c r="K460" s="25">
        <f t="shared" si="26"/>
        <v>0</v>
      </c>
      <c r="M460" s="17">
        <f t="shared" si="27"/>
        <v>0</v>
      </c>
    </row>
    <row r="461" spans="5:13" x14ac:dyDescent="0.25">
      <c r="E461" s="16"/>
      <c r="F461" s="14">
        <f t="shared" si="24"/>
        <v>0</v>
      </c>
      <c r="H461" s="16"/>
      <c r="I461" s="25">
        <f t="shared" si="25"/>
        <v>0</v>
      </c>
      <c r="J461" s="16"/>
      <c r="K461" s="25">
        <f t="shared" si="26"/>
        <v>0</v>
      </c>
      <c r="M461" s="17">
        <f t="shared" si="27"/>
        <v>0</v>
      </c>
    </row>
    <row r="462" spans="5:13" x14ac:dyDescent="0.25">
      <c r="E462" s="16"/>
      <c r="F462" s="14">
        <f t="shared" si="24"/>
        <v>0</v>
      </c>
      <c r="H462" s="16"/>
      <c r="I462" s="25">
        <f t="shared" si="25"/>
        <v>0</v>
      </c>
      <c r="J462" s="16"/>
      <c r="K462" s="25">
        <f t="shared" si="26"/>
        <v>0</v>
      </c>
      <c r="M462" s="17">
        <f t="shared" si="27"/>
        <v>0</v>
      </c>
    </row>
    <row r="463" spans="5:13" x14ac:dyDescent="0.25">
      <c r="E463" s="16"/>
      <c r="F463" s="14">
        <f t="shared" si="24"/>
        <v>0</v>
      </c>
      <c r="H463" s="16"/>
      <c r="I463" s="25">
        <f t="shared" si="25"/>
        <v>0</v>
      </c>
      <c r="J463" s="16"/>
      <c r="K463" s="25">
        <f t="shared" si="26"/>
        <v>0</v>
      </c>
      <c r="M463" s="17">
        <f t="shared" si="27"/>
        <v>0</v>
      </c>
    </row>
    <row r="464" spans="5:13" x14ac:dyDescent="0.25">
      <c r="E464" s="16"/>
      <c r="F464" s="14">
        <f t="shared" si="24"/>
        <v>0</v>
      </c>
      <c r="H464" s="16"/>
      <c r="I464" s="25">
        <f t="shared" si="25"/>
        <v>0</v>
      </c>
      <c r="J464" s="16"/>
      <c r="K464" s="25">
        <f t="shared" si="26"/>
        <v>0</v>
      </c>
      <c r="M464" s="17">
        <f t="shared" si="27"/>
        <v>0</v>
      </c>
    </row>
    <row r="465" spans="5:13" x14ac:dyDescent="0.25">
      <c r="E465" s="16"/>
      <c r="F465" s="14">
        <f t="shared" si="24"/>
        <v>0</v>
      </c>
      <c r="H465" s="16"/>
      <c r="I465" s="25">
        <f t="shared" si="25"/>
        <v>0</v>
      </c>
      <c r="J465" s="16"/>
      <c r="K465" s="25">
        <f t="shared" si="26"/>
        <v>0</v>
      </c>
      <c r="M465" s="17">
        <f t="shared" si="27"/>
        <v>0</v>
      </c>
    </row>
    <row r="466" spans="5:13" x14ac:dyDescent="0.25">
      <c r="E466" s="16"/>
      <c r="F466" s="14">
        <f t="shared" si="24"/>
        <v>0</v>
      </c>
      <c r="H466" s="16"/>
      <c r="I466" s="25">
        <f t="shared" si="25"/>
        <v>0</v>
      </c>
      <c r="J466" s="16"/>
      <c r="K466" s="25">
        <f t="shared" si="26"/>
        <v>0</v>
      </c>
      <c r="M466" s="17">
        <f t="shared" si="27"/>
        <v>0</v>
      </c>
    </row>
    <row r="467" spans="5:13" x14ac:dyDescent="0.25">
      <c r="E467" s="16"/>
      <c r="F467" s="14">
        <f t="shared" si="24"/>
        <v>0</v>
      </c>
      <c r="H467" s="16"/>
      <c r="I467" s="25">
        <f t="shared" si="25"/>
        <v>0</v>
      </c>
      <c r="J467" s="16"/>
      <c r="K467" s="25">
        <f t="shared" si="26"/>
        <v>0</v>
      </c>
      <c r="M467" s="17">
        <f t="shared" si="27"/>
        <v>0</v>
      </c>
    </row>
    <row r="468" spans="5:13" x14ac:dyDescent="0.25">
      <c r="E468" s="16"/>
      <c r="F468" s="14">
        <f t="shared" si="24"/>
        <v>0</v>
      </c>
      <c r="H468" s="16"/>
      <c r="I468" s="25">
        <f t="shared" si="25"/>
        <v>0</v>
      </c>
      <c r="J468" s="16"/>
      <c r="K468" s="25">
        <f t="shared" si="26"/>
        <v>0</v>
      </c>
      <c r="M468" s="17">
        <f t="shared" si="27"/>
        <v>0</v>
      </c>
    </row>
    <row r="469" spans="5:13" x14ac:dyDescent="0.25">
      <c r="E469" s="16"/>
      <c r="F469" s="14">
        <f t="shared" si="24"/>
        <v>0</v>
      </c>
      <c r="H469" s="16"/>
      <c r="I469" s="25">
        <f t="shared" si="25"/>
        <v>0</v>
      </c>
      <c r="J469" s="16"/>
      <c r="K469" s="25">
        <f t="shared" si="26"/>
        <v>0</v>
      </c>
      <c r="M469" s="17">
        <f t="shared" si="27"/>
        <v>0</v>
      </c>
    </row>
    <row r="470" spans="5:13" x14ac:dyDescent="0.25">
      <c r="E470" s="16"/>
      <c r="F470" s="14">
        <f t="shared" si="24"/>
        <v>0</v>
      </c>
      <c r="H470" s="16"/>
      <c r="I470" s="25">
        <f t="shared" si="25"/>
        <v>0</v>
      </c>
      <c r="J470" s="16"/>
      <c r="K470" s="25">
        <f t="shared" si="26"/>
        <v>0</v>
      </c>
      <c r="M470" s="17">
        <f t="shared" si="27"/>
        <v>0</v>
      </c>
    </row>
    <row r="471" spans="5:13" x14ac:dyDescent="0.25">
      <c r="E471" s="16"/>
      <c r="F471" s="14">
        <f t="shared" si="24"/>
        <v>0</v>
      </c>
      <c r="H471" s="16"/>
      <c r="I471" s="25">
        <f t="shared" si="25"/>
        <v>0</v>
      </c>
      <c r="J471" s="16"/>
      <c r="K471" s="25">
        <f t="shared" si="26"/>
        <v>0</v>
      </c>
      <c r="M471" s="17">
        <f t="shared" si="27"/>
        <v>0</v>
      </c>
    </row>
    <row r="472" spans="5:13" x14ac:dyDescent="0.25">
      <c r="E472" s="16"/>
      <c r="F472" s="14">
        <f t="shared" si="24"/>
        <v>0</v>
      </c>
      <c r="H472" s="16"/>
      <c r="I472" s="25">
        <f t="shared" si="25"/>
        <v>0</v>
      </c>
      <c r="J472" s="16"/>
      <c r="K472" s="25">
        <f t="shared" si="26"/>
        <v>0</v>
      </c>
      <c r="M472" s="17">
        <f t="shared" si="27"/>
        <v>0</v>
      </c>
    </row>
    <row r="473" spans="5:13" x14ac:dyDescent="0.25">
      <c r="E473" s="16"/>
      <c r="F473" s="14">
        <f t="shared" si="24"/>
        <v>0</v>
      </c>
      <c r="H473" s="16"/>
      <c r="I473" s="25">
        <f t="shared" si="25"/>
        <v>0</v>
      </c>
      <c r="J473" s="16"/>
      <c r="K473" s="25">
        <f t="shared" si="26"/>
        <v>0</v>
      </c>
      <c r="M473" s="17">
        <f t="shared" si="27"/>
        <v>0</v>
      </c>
    </row>
    <row r="474" spans="5:13" x14ac:dyDescent="0.25">
      <c r="E474" s="16"/>
      <c r="F474" s="14">
        <f t="shared" si="24"/>
        <v>0</v>
      </c>
      <c r="H474" s="16"/>
      <c r="I474" s="25">
        <f t="shared" si="25"/>
        <v>0</v>
      </c>
      <c r="J474" s="16"/>
      <c r="K474" s="25">
        <f t="shared" si="26"/>
        <v>0</v>
      </c>
      <c r="M474" s="17">
        <f t="shared" si="27"/>
        <v>0</v>
      </c>
    </row>
    <row r="475" spans="5:13" x14ac:dyDescent="0.25">
      <c r="E475" s="16"/>
      <c r="F475" s="14">
        <f t="shared" si="24"/>
        <v>0</v>
      </c>
      <c r="H475" s="16"/>
      <c r="I475" s="25">
        <f t="shared" si="25"/>
        <v>0</v>
      </c>
      <c r="J475" s="16"/>
      <c r="K475" s="25">
        <f t="shared" si="26"/>
        <v>0</v>
      </c>
      <c r="M475" s="17">
        <f t="shared" si="27"/>
        <v>0</v>
      </c>
    </row>
    <row r="476" spans="5:13" x14ac:dyDescent="0.25">
      <c r="E476" s="16"/>
      <c r="F476" s="14">
        <f t="shared" si="24"/>
        <v>0</v>
      </c>
      <c r="H476" s="16"/>
      <c r="I476" s="25">
        <f t="shared" si="25"/>
        <v>0</v>
      </c>
      <c r="J476" s="16"/>
      <c r="K476" s="25">
        <f t="shared" si="26"/>
        <v>0</v>
      </c>
      <c r="M476" s="17">
        <f t="shared" si="27"/>
        <v>0</v>
      </c>
    </row>
    <row r="477" spans="5:13" x14ac:dyDescent="0.25">
      <c r="E477" s="16"/>
      <c r="F477" s="14">
        <f t="shared" si="24"/>
        <v>0</v>
      </c>
      <c r="H477" s="16"/>
      <c r="I477" s="25">
        <f t="shared" si="25"/>
        <v>0</v>
      </c>
      <c r="J477" s="16"/>
      <c r="K477" s="25">
        <f t="shared" si="26"/>
        <v>0</v>
      </c>
      <c r="M477" s="17">
        <f t="shared" si="27"/>
        <v>0</v>
      </c>
    </row>
    <row r="478" spans="5:13" x14ac:dyDescent="0.25">
      <c r="E478" s="16"/>
      <c r="F478" s="14">
        <f t="shared" si="24"/>
        <v>0</v>
      </c>
      <c r="H478" s="16"/>
      <c r="I478" s="25">
        <f t="shared" si="25"/>
        <v>0</v>
      </c>
      <c r="J478" s="16"/>
      <c r="K478" s="25">
        <f t="shared" si="26"/>
        <v>0</v>
      </c>
      <c r="M478" s="17">
        <f t="shared" si="27"/>
        <v>0</v>
      </c>
    </row>
    <row r="479" spans="5:13" x14ac:dyDescent="0.25">
      <c r="E479" s="16"/>
      <c r="F479" s="14">
        <f t="shared" si="24"/>
        <v>0</v>
      </c>
      <c r="H479" s="16"/>
      <c r="I479" s="25">
        <f t="shared" si="25"/>
        <v>0</v>
      </c>
      <c r="J479" s="16"/>
      <c r="K479" s="25">
        <f t="shared" si="26"/>
        <v>0</v>
      </c>
      <c r="M479" s="17">
        <f t="shared" si="27"/>
        <v>0</v>
      </c>
    </row>
    <row r="480" spans="5:13" x14ac:dyDescent="0.25">
      <c r="E480" s="16"/>
      <c r="F480" s="14">
        <f t="shared" si="24"/>
        <v>0</v>
      </c>
      <c r="H480" s="16"/>
      <c r="I480" s="25">
        <f t="shared" si="25"/>
        <v>0</v>
      </c>
      <c r="J480" s="16"/>
      <c r="K480" s="25">
        <f t="shared" si="26"/>
        <v>0</v>
      </c>
      <c r="M480" s="17">
        <f t="shared" si="27"/>
        <v>0</v>
      </c>
    </row>
    <row r="481" spans="5:13" x14ac:dyDescent="0.25">
      <c r="E481" s="16"/>
      <c r="F481" s="14">
        <f t="shared" si="24"/>
        <v>0</v>
      </c>
      <c r="H481" s="16"/>
      <c r="I481" s="25">
        <f t="shared" si="25"/>
        <v>0</v>
      </c>
      <c r="J481" s="16"/>
      <c r="K481" s="25">
        <f t="shared" si="26"/>
        <v>0</v>
      </c>
      <c r="M481" s="17">
        <f t="shared" si="27"/>
        <v>0</v>
      </c>
    </row>
    <row r="482" spans="5:13" x14ac:dyDescent="0.25">
      <c r="E482" s="16"/>
      <c r="F482" s="14">
        <f t="shared" si="24"/>
        <v>0</v>
      </c>
      <c r="H482" s="16"/>
      <c r="I482" s="25">
        <f t="shared" si="25"/>
        <v>0</v>
      </c>
      <c r="J482" s="16"/>
      <c r="K482" s="25">
        <f t="shared" si="26"/>
        <v>0</v>
      </c>
      <c r="M482" s="17">
        <f t="shared" si="27"/>
        <v>0</v>
      </c>
    </row>
    <row r="483" spans="5:13" x14ac:dyDescent="0.25">
      <c r="E483" s="16"/>
      <c r="F483" s="14">
        <f t="shared" si="24"/>
        <v>0</v>
      </c>
      <c r="H483" s="16"/>
      <c r="I483" s="25">
        <f t="shared" si="25"/>
        <v>0</v>
      </c>
      <c r="J483" s="16"/>
      <c r="K483" s="25">
        <f t="shared" si="26"/>
        <v>0</v>
      </c>
      <c r="M483" s="17">
        <f t="shared" si="27"/>
        <v>0</v>
      </c>
    </row>
    <row r="484" spans="5:13" x14ac:dyDescent="0.25">
      <c r="E484" s="16"/>
      <c r="F484" s="14">
        <f t="shared" si="24"/>
        <v>0</v>
      </c>
      <c r="H484" s="16"/>
      <c r="I484" s="25">
        <f t="shared" si="25"/>
        <v>0</v>
      </c>
      <c r="J484" s="16"/>
      <c r="K484" s="25">
        <f t="shared" si="26"/>
        <v>0</v>
      </c>
      <c r="M484" s="17">
        <f t="shared" si="27"/>
        <v>0</v>
      </c>
    </row>
    <row r="485" spans="5:13" x14ac:dyDescent="0.25">
      <c r="E485" s="16"/>
      <c r="F485" s="14">
        <f t="shared" si="24"/>
        <v>0</v>
      </c>
      <c r="H485" s="16"/>
      <c r="I485" s="25">
        <f t="shared" si="25"/>
        <v>0</v>
      </c>
      <c r="J485" s="16"/>
      <c r="K485" s="25">
        <f t="shared" si="26"/>
        <v>0</v>
      </c>
      <c r="M485" s="17">
        <f t="shared" si="27"/>
        <v>0</v>
      </c>
    </row>
    <row r="486" spans="5:13" x14ac:dyDescent="0.25">
      <c r="E486" s="16"/>
      <c r="F486" s="14">
        <f t="shared" si="24"/>
        <v>0</v>
      </c>
      <c r="H486" s="16"/>
      <c r="I486" s="25">
        <f t="shared" si="25"/>
        <v>0</v>
      </c>
      <c r="J486" s="16"/>
      <c r="K486" s="25">
        <f t="shared" si="26"/>
        <v>0</v>
      </c>
      <c r="M486" s="17">
        <f t="shared" si="27"/>
        <v>0</v>
      </c>
    </row>
    <row r="487" spans="5:13" x14ac:dyDescent="0.25">
      <c r="E487" s="16"/>
      <c r="F487" s="14">
        <f t="shared" si="24"/>
        <v>0</v>
      </c>
      <c r="H487" s="16"/>
      <c r="I487" s="25">
        <f t="shared" si="25"/>
        <v>0</v>
      </c>
      <c r="J487" s="16"/>
      <c r="K487" s="25">
        <f t="shared" si="26"/>
        <v>0</v>
      </c>
      <c r="M487" s="17">
        <f t="shared" si="27"/>
        <v>0</v>
      </c>
    </row>
    <row r="488" spans="5:13" x14ac:dyDescent="0.25">
      <c r="E488" s="16"/>
      <c r="F488" s="14">
        <f t="shared" si="24"/>
        <v>0</v>
      </c>
      <c r="H488" s="16"/>
      <c r="I488" s="25">
        <f t="shared" si="25"/>
        <v>0</v>
      </c>
      <c r="J488" s="16"/>
      <c r="K488" s="25">
        <f t="shared" si="26"/>
        <v>0</v>
      </c>
      <c r="M488" s="17">
        <f t="shared" si="27"/>
        <v>0</v>
      </c>
    </row>
    <row r="489" spans="5:13" x14ac:dyDescent="0.25">
      <c r="E489" s="16"/>
      <c r="F489" s="14">
        <f t="shared" si="24"/>
        <v>0</v>
      </c>
      <c r="H489" s="16"/>
      <c r="I489" s="25">
        <f t="shared" si="25"/>
        <v>0</v>
      </c>
      <c r="J489" s="16"/>
      <c r="K489" s="25">
        <f t="shared" si="26"/>
        <v>0</v>
      </c>
      <c r="M489" s="17">
        <f t="shared" si="27"/>
        <v>0</v>
      </c>
    </row>
    <row r="490" spans="5:13" x14ac:dyDescent="0.25">
      <c r="E490" s="16"/>
      <c r="F490" s="14">
        <f t="shared" si="24"/>
        <v>0</v>
      </c>
      <c r="H490" s="16"/>
      <c r="I490" s="25">
        <f t="shared" si="25"/>
        <v>0</v>
      </c>
      <c r="J490" s="16"/>
      <c r="K490" s="25">
        <f t="shared" si="26"/>
        <v>0</v>
      </c>
      <c r="M490" s="17">
        <f t="shared" si="27"/>
        <v>0</v>
      </c>
    </row>
    <row r="491" spans="5:13" x14ac:dyDescent="0.25">
      <c r="E491" s="16"/>
      <c r="F491" s="14">
        <f t="shared" si="24"/>
        <v>0</v>
      </c>
      <c r="H491" s="16"/>
      <c r="I491" s="25">
        <f t="shared" si="25"/>
        <v>0</v>
      </c>
      <c r="J491" s="16"/>
      <c r="K491" s="25">
        <f t="shared" si="26"/>
        <v>0</v>
      </c>
      <c r="M491" s="17">
        <f t="shared" si="27"/>
        <v>0</v>
      </c>
    </row>
    <row r="492" spans="5:13" x14ac:dyDescent="0.25">
      <c r="E492" s="16"/>
      <c r="F492" s="14">
        <f t="shared" si="24"/>
        <v>0</v>
      </c>
      <c r="H492" s="16"/>
      <c r="I492" s="25">
        <f t="shared" si="25"/>
        <v>0</v>
      </c>
      <c r="J492" s="16"/>
      <c r="K492" s="25">
        <f t="shared" si="26"/>
        <v>0</v>
      </c>
      <c r="M492" s="17">
        <f t="shared" si="27"/>
        <v>0</v>
      </c>
    </row>
    <row r="493" spans="5:13" x14ac:dyDescent="0.25">
      <c r="E493" s="16"/>
      <c r="F493" s="14">
        <f t="shared" si="24"/>
        <v>0</v>
      </c>
      <c r="H493" s="16"/>
      <c r="I493" s="25">
        <f t="shared" si="25"/>
        <v>0</v>
      </c>
      <c r="J493" s="16"/>
      <c r="K493" s="25">
        <f t="shared" si="26"/>
        <v>0</v>
      </c>
      <c r="M493" s="17">
        <f t="shared" si="27"/>
        <v>0</v>
      </c>
    </row>
    <row r="494" spans="5:13" x14ac:dyDescent="0.25">
      <c r="E494" s="16"/>
      <c r="F494" s="14">
        <f t="shared" si="24"/>
        <v>0</v>
      </c>
      <c r="H494" s="16"/>
      <c r="I494" s="25">
        <f t="shared" si="25"/>
        <v>0</v>
      </c>
      <c r="J494" s="16"/>
      <c r="K494" s="25">
        <f t="shared" si="26"/>
        <v>0</v>
      </c>
      <c r="M494" s="17">
        <f t="shared" si="27"/>
        <v>0</v>
      </c>
    </row>
    <row r="495" spans="5:13" x14ac:dyDescent="0.25">
      <c r="E495" s="16"/>
      <c r="F495" s="14">
        <f t="shared" si="24"/>
        <v>0</v>
      </c>
      <c r="H495" s="16"/>
      <c r="I495" s="25">
        <f t="shared" si="25"/>
        <v>0</v>
      </c>
      <c r="J495" s="16"/>
      <c r="K495" s="25">
        <f t="shared" si="26"/>
        <v>0</v>
      </c>
      <c r="M495" s="17">
        <f t="shared" si="27"/>
        <v>0</v>
      </c>
    </row>
    <row r="496" spans="5:13" x14ac:dyDescent="0.25">
      <c r="E496" s="16"/>
      <c r="F496" s="14">
        <f t="shared" si="24"/>
        <v>0</v>
      </c>
      <c r="H496" s="16"/>
      <c r="I496" s="25">
        <f t="shared" si="25"/>
        <v>0</v>
      </c>
      <c r="J496" s="16"/>
      <c r="K496" s="25">
        <f t="shared" si="26"/>
        <v>0</v>
      </c>
      <c r="M496" s="17">
        <f t="shared" si="27"/>
        <v>0</v>
      </c>
    </row>
    <row r="497" spans="5:13" x14ac:dyDescent="0.25">
      <c r="E497" s="16"/>
      <c r="F497" s="14">
        <f t="shared" si="24"/>
        <v>0</v>
      </c>
      <c r="H497" s="16"/>
      <c r="I497" s="25">
        <f t="shared" si="25"/>
        <v>0</v>
      </c>
      <c r="J497" s="16"/>
      <c r="K497" s="25">
        <f t="shared" si="26"/>
        <v>0</v>
      </c>
      <c r="M497" s="17">
        <f t="shared" si="27"/>
        <v>0</v>
      </c>
    </row>
    <row r="498" spans="5:13" x14ac:dyDescent="0.25">
      <c r="E498" s="16"/>
      <c r="F498" s="14">
        <f t="shared" si="24"/>
        <v>0</v>
      </c>
      <c r="H498" s="16"/>
      <c r="I498" s="25">
        <f t="shared" si="25"/>
        <v>0</v>
      </c>
      <c r="J498" s="16"/>
      <c r="K498" s="25">
        <f t="shared" si="26"/>
        <v>0</v>
      </c>
      <c r="M498" s="17">
        <f t="shared" si="27"/>
        <v>0</v>
      </c>
    </row>
    <row r="499" spans="5:13" x14ac:dyDescent="0.25">
      <c r="E499" s="16"/>
      <c r="F499" s="14">
        <f t="shared" si="24"/>
        <v>0</v>
      </c>
      <c r="H499" s="16"/>
      <c r="I499" s="25">
        <f t="shared" si="25"/>
        <v>0</v>
      </c>
      <c r="J499" s="16"/>
      <c r="K499" s="25">
        <f t="shared" si="26"/>
        <v>0</v>
      </c>
      <c r="M499" s="17">
        <f t="shared" si="27"/>
        <v>0</v>
      </c>
    </row>
    <row r="500" spans="5:13" x14ac:dyDescent="0.25">
      <c r="E500" s="16"/>
      <c r="F500" s="14">
        <f t="shared" si="24"/>
        <v>0</v>
      </c>
      <c r="H500" s="16"/>
      <c r="I500" s="25">
        <f t="shared" si="25"/>
        <v>0</v>
      </c>
      <c r="J500" s="16"/>
      <c r="K500" s="25">
        <f t="shared" si="26"/>
        <v>0</v>
      </c>
      <c r="M500" s="17">
        <f t="shared" si="27"/>
        <v>0</v>
      </c>
    </row>
    <row r="501" spans="5:13" x14ac:dyDescent="0.25">
      <c r="E501" s="16"/>
      <c r="F501" s="14">
        <f t="shared" si="24"/>
        <v>0</v>
      </c>
      <c r="H501" s="16"/>
      <c r="I501" s="25">
        <f t="shared" si="25"/>
        <v>0</v>
      </c>
      <c r="J501" s="16"/>
      <c r="K501" s="25">
        <f t="shared" si="26"/>
        <v>0</v>
      </c>
      <c r="M501" s="17">
        <f t="shared" si="27"/>
        <v>0</v>
      </c>
    </row>
    <row r="502" spans="5:13" x14ac:dyDescent="0.25">
      <c r="E502" s="16"/>
      <c r="F502" s="14">
        <f t="shared" si="24"/>
        <v>0</v>
      </c>
      <c r="H502" s="16"/>
      <c r="I502" s="25">
        <f t="shared" si="25"/>
        <v>0</v>
      </c>
      <c r="J502" s="16"/>
      <c r="K502" s="25">
        <f t="shared" si="26"/>
        <v>0</v>
      </c>
      <c r="M502" s="17">
        <f t="shared" si="27"/>
        <v>0</v>
      </c>
    </row>
    <row r="503" spans="5:13" x14ac:dyDescent="0.25">
      <c r="E503" s="16"/>
      <c r="F503" s="14">
        <f t="shared" si="24"/>
        <v>0</v>
      </c>
      <c r="H503" s="16"/>
      <c r="I503" s="25">
        <f t="shared" si="25"/>
        <v>0</v>
      </c>
      <c r="J503" s="16"/>
      <c r="K503" s="25">
        <f t="shared" si="26"/>
        <v>0</v>
      </c>
      <c r="M503" s="17">
        <f t="shared" si="27"/>
        <v>0</v>
      </c>
    </row>
    <row r="504" spans="5:13" x14ac:dyDescent="0.25">
      <c r="E504" s="16"/>
      <c r="F504" s="14">
        <f t="shared" si="24"/>
        <v>0</v>
      </c>
      <c r="H504" s="16"/>
      <c r="I504" s="25">
        <f t="shared" si="25"/>
        <v>0</v>
      </c>
      <c r="J504" s="16"/>
      <c r="K504" s="25">
        <f t="shared" si="26"/>
        <v>0</v>
      </c>
      <c r="M504" s="17">
        <f t="shared" si="27"/>
        <v>0</v>
      </c>
    </row>
    <row r="505" spans="5:13" x14ac:dyDescent="0.25">
      <c r="E505" s="16"/>
      <c r="F505" s="14">
        <f t="shared" si="24"/>
        <v>0</v>
      </c>
      <c r="H505" s="16"/>
      <c r="I505" s="25">
        <f t="shared" si="25"/>
        <v>0</v>
      </c>
      <c r="J505" s="16"/>
      <c r="K505" s="25">
        <f t="shared" si="26"/>
        <v>0</v>
      </c>
      <c r="M505" s="17">
        <f t="shared" si="27"/>
        <v>0</v>
      </c>
    </row>
    <row r="506" spans="5:13" x14ac:dyDescent="0.25">
      <c r="E506" s="16"/>
      <c r="F506" s="14">
        <f t="shared" si="24"/>
        <v>0</v>
      </c>
      <c r="H506" s="16"/>
      <c r="I506" s="25">
        <f t="shared" si="25"/>
        <v>0</v>
      </c>
      <c r="J506" s="16"/>
      <c r="K506" s="25">
        <f t="shared" si="26"/>
        <v>0</v>
      </c>
      <c r="M506" s="17">
        <f t="shared" si="27"/>
        <v>0</v>
      </c>
    </row>
    <row r="507" spans="5:13" x14ac:dyDescent="0.25">
      <c r="E507" s="16"/>
      <c r="F507" s="14">
        <f t="shared" si="24"/>
        <v>0</v>
      </c>
      <c r="H507" s="16"/>
      <c r="I507" s="25">
        <f t="shared" si="25"/>
        <v>0</v>
      </c>
      <c r="J507" s="16"/>
      <c r="K507" s="25">
        <f t="shared" si="26"/>
        <v>0</v>
      </c>
      <c r="M507" s="17">
        <f t="shared" si="27"/>
        <v>0</v>
      </c>
    </row>
    <row r="508" spans="5:13" x14ac:dyDescent="0.25">
      <c r="E508" s="16"/>
      <c r="F508" s="14">
        <f t="shared" si="24"/>
        <v>0</v>
      </c>
      <c r="H508" s="16"/>
      <c r="I508" s="25">
        <f t="shared" si="25"/>
        <v>0</v>
      </c>
      <c r="J508" s="16"/>
      <c r="K508" s="25">
        <f t="shared" si="26"/>
        <v>0</v>
      </c>
      <c r="M508" s="17">
        <f t="shared" si="27"/>
        <v>0</v>
      </c>
    </row>
    <row r="509" spans="5:13" x14ac:dyDescent="0.25">
      <c r="E509" s="16"/>
      <c r="F509" s="14">
        <f t="shared" si="24"/>
        <v>0</v>
      </c>
      <c r="H509" s="16"/>
      <c r="I509" s="25">
        <f t="shared" si="25"/>
        <v>0</v>
      </c>
      <c r="J509" s="16"/>
      <c r="K509" s="25">
        <f t="shared" si="26"/>
        <v>0</v>
      </c>
      <c r="M509" s="17">
        <f t="shared" si="27"/>
        <v>0</v>
      </c>
    </row>
    <row r="510" spans="5:13" x14ac:dyDescent="0.25">
      <c r="E510" s="16"/>
      <c r="F510" s="14">
        <f t="shared" si="24"/>
        <v>0</v>
      </c>
      <c r="H510" s="16"/>
      <c r="I510" s="25">
        <f t="shared" si="25"/>
        <v>0</v>
      </c>
      <c r="J510" s="16"/>
      <c r="K510" s="25">
        <f t="shared" si="26"/>
        <v>0</v>
      </c>
      <c r="M510" s="17">
        <f t="shared" si="27"/>
        <v>0</v>
      </c>
    </row>
    <row r="511" spans="5:13" x14ac:dyDescent="0.25">
      <c r="E511" s="16"/>
      <c r="F511" s="14">
        <f t="shared" si="24"/>
        <v>0</v>
      </c>
      <c r="H511" s="16"/>
      <c r="I511" s="25">
        <f t="shared" si="25"/>
        <v>0</v>
      </c>
      <c r="J511" s="16"/>
      <c r="K511" s="25">
        <f t="shared" si="26"/>
        <v>0</v>
      </c>
      <c r="M511" s="17">
        <f t="shared" si="27"/>
        <v>0</v>
      </c>
    </row>
    <row r="512" spans="5:13" x14ac:dyDescent="0.25">
      <c r="E512" s="16"/>
      <c r="F512" s="14">
        <f t="shared" si="24"/>
        <v>0</v>
      </c>
      <c r="H512" s="16"/>
      <c r="I512" s="25">
        <f t="shared" si="25"/>
        <v>0</v>
      </c>
      <c r="J512" s="16"/>
      <c r="K512" s="25">
        <f t="shared" si="26"/>
        <v>0</v>
      </c>
      <c r="M512" s="17">
        <f t="shared" si="27"/>
        <v>0</v>
      </c>
    </row>
    <row r="513" spans="5:13" x14ac:dyDescent="0.25">
      <c r="E513" s="16"/>
      <c r="F513" s="14">
        <f t="shared" ref="F513:F576" si="28">E513/2.54</f>
        <v>0</v>
      </c>
      <c r="H513" s="16"/>
      <c r="I513" s="25">
        <f t="shared" si="25"/>
        <v>0</v>
      </c>
      <c r="J513" s="16"/>
      <c r="K513" s="25">
        <f t="shared" si="26"/>
        <v>0</v>
      </c>
      <c r="M513" s="17">
        <f t="shared" si="27"/>
        <v>0</v>
      </c>
    </row>
    <row r="514" spans="5:13" x14ac:dyDescent="0.25">
      <c r="E514" s="16"/>
      <c r="F514" s="14">
        <f t="shared" si="28"/>
        <v>0</v>
      </c>
      <c r="H514" s="16"/>
      <c r="I514" s="25">
        <f t="shared" ref="I514:I577" si="29">H514*3.281</f>
        <v>0</v>
      </c>
      <c r="J514" s="16"/>
      <c r="K514" s="25">
        <f t="shared" ref="K514:K577" si="30">J514*3.281</f>
        <v>0</v>
      </c>
      <c r="M514" s="17">
        <f t="shared" ref="M514:M577" si="31">IF(J514=0,0,E514/2.54*3.14159+H514*3.281+J514*3.281/4)</f>
        <v>0</v>
      </c>
    </row>
    <row r="515" spans="5:13" x14ac:dyDescent="0.25">
      <c r="E515" s="16"/>
      <c r="F515" s="14">
        <f t="shared" si="28"/>
        <v>0</v>
      </c>
      <c r="H515" s="16"/>
      <c r="I515" s="25">
        <f t="shared" si="29"/>
        <v>0</v>
      </c>
      <c r="J515" s="16"/>
      <c r="K515" s="25">
        <f t="shared" si="30"/>
        <v>0</v>
      </c>
      <c r="M515" s="17">
        <f t="shared" si="31"/>
        <v>0</v>
      </c>
    </row>
    <row r="516" spans="5:13" x14ac:dyDescent="0.25">
      <c r="E516" s="16"/>
      <c r="F516" s="14">
        <f t="shared" si="28"/>
        <v>0</v>
      </c>
      <c r="H516" s="16"/>
      <c r="I516" s="25">
        <f t="shared" si="29"/>
        <v>0</v>
      </c>
      <c r="J516" s="16"/>
      <c r="K516" s="25">
        <f t="shared" si="30"/>
        <v>0</v>
      </c>
      <c r="M516" s="17">
        <f t="shared" si="31"/>
        <v>0</v>
      </c>
    </row>
    <row r="517" spans="5:13" x14ac:dyDescent="0.25">
      <c r="E517" s="16"/>
      <c r="F517" s="14">
        <f t="shared" si="28"/>
        <v>0</v>
      </c>
      <c r="H517" s="16"/>
      <c r="I517" s="25">
        <f t="shared" si="29"/>
        <v>0</v>
      </c>
      <c r="J517" s="16"/>
      <c r="K517" s="25">
        <f t="shared" si="30"/>
        <v>0</v>
      </c>
      <c r="M517" s="17">
        <f t="shared" si="31"/>
        <v>0</v>
      </c>
    </row>
    <row r="518" spans="5:13" x14ac:dyDescent="0.25">
      <c r="E518" s="16"/>
      <c r="F518" s="14">
        <f t="shared" si="28"/>
        <v>0</v>
      </c>
      <c r="H518" s="16"/>
      <c r="I518" s="25">
        <f t="shared" si="29"/>
        <v>0</v>
      </c>
      <c r="J518" s="16"/>
      <c r="K518" s="25">
        <f t="shared" si="30"/>
        <v>0</v>
      </c>
      <c r="M518" s="17">
        <f t="shared" si="31"/>
        <v>0</v>
      </c>
    </row>
    <row r="519" spans="5:13" x14ac:dyDescent="0.25">
      <c r="E519" s="16"/>
      <c r="F519" s="14">
        <f t="shared" si="28"/>
        <v>0</v>
      </c>
      <c r="H519" s="16"/>
      <c r="I519" s="25">
        <f t="shared" si="29"/>
        <v>0</v>
      </c>
      <c r="J519" s="16"/>
      <c r="K519" s="25">
        <f t="shared" si="30"/>
        <v>0</v>
      </c>
      <c r="M519" s="17">
        <f t="shared" si="31"/>
        <v>0</v>
      </c>
    </row>
    <row r="520" spans="5:13" x14ac:dyDescent="0.25">
      <c r="E520" s="16"/>
      <c r="F520" s="14">
        <f t="shared" si="28"/>
        <v>0</v>
      </c>
      <c r="H520" s="16"/>
      <c r="I520" s="25">
        <f t="shared" si="29"/>
        <v>0</v>
      </c>
      <c r="J520" s="16"/>
      <c r="K520" s="25">
        <f t="shared" si="30"/>
        <v>0</v>
      </c>
      <c r="M520" s="17">
        <f t="shared" si="31"/>
        <v>0</v>
      </c>
    </row>
    <row r="521" spans="5:13" x14ac:dyDescent="0.25">
      <c r="E521" s="16"/>
      <c r="F521" s="14">
        <f t="shared" si="28"/>
        <v>0</v>
      </c>
      <c r="H521" s="16"/>
      <c r="I521" s="25">
        <f t="shared" si="29"/>
        <v>0</v>
      </c>
      <c r="J521" s="16"/>
      <c r="K521" s="25">
        <f t="shared" si="30"/>
        <v>0</v>
      </c>
      <c r="M521" s="17">
        <f t="shared" si="31"/>
        <v>0</v>
      </c>
    </row>
    <row r="522" spans="5:13" x14ac:dyDescent="0.25">
      <c r="E522" s="16"/>
      <c r="F522" s="14">
        <f t="shared" si="28"/>
        <v>0</v>
      </c>
      <c r="H522" s="16"/>
      <c r="I522" s="25">
        <f t="shared" si="29"/>
        <v>0</v>
      </c>
      <c r="J522" s="16"/>
      <c r="K522" s="25">
        <f t="shared" si="30"/>
        <v>0</v>
      </c>
      <c r="M522" s="17">
        <f t="shared" si="31"/>
        <v>0</v>
      </c>
    </row>
    <row r="523" spans="5:13" x14ac:dyDescent="0.25">
      <c r="E523" s="16"/>
      <c r="F523" s="14">
        <f t="shared" si="28"/>
        <v>0</v>
      </c>
      <c r="H523" s="16"/>
      <c r="I523" s="25">
        <f t="shared" si="29"/>
        <v>0</v>
      </c>
      <c r="J523" s="16"/>
      <c r="K523" s="25">
        <f t="shared" si="30"/>
        <v>0</v>
      </c>
      <c r="M523" s="17">
        <f t="shared" si="31"/>
        <v>0</v>
      </c>
    </row>
    <row r="524" spans="5:13" x14ac:dyDescent="0.25">
      <c r="E524" s="16"/>
      <c r="F524" s="14">
        <f t="shared" si="28"/>
        <v>0</v>
      </c>
      <c r="H524" s="16"/>
      <c r="I524" s="25">
        <f t="shared" si="29"/>
        <v>0</v>
      </c>
      <c r="J524" s="16"/>
      <c r="K524" s="25">
        <f t="shared" si="30"/>
        <v>0</v>
      </c>
      <c r="M524" s="17">
        <f t="shared" si="31"/>
        <v>0</v>
      </c>
    </row>
    <row r="525" spans="5:13" x14ac:dyDescent="0.25">
      <c r="E525" s="16"/>
      <c r="F525" s="14">
        <f t="shared" si="28"/>
        <v>0</v>
      </c>
      <c r="H525" s="16"/>
      <c r="I525" s="25">
        <f t="shared" si="29"/>
        <v>0</v>
      </c>
      <c r="J525" s="16"/>
      <c r="K525" s="25">
        <f t="shared" si="30"/>
        <v>0</v>
      </c>
      <c r="M525" s="17">
        <f t="shared" si="31"/>
        <v>0</v>
      </c>
    </row>
    <row r="526" spans="5:13" x14ac:dyDescent="0.25">
      <c r="E526" s="16"/>
      <c r="F526" s="14">
        <f t="shared" si="28"/>
        <v>0</v>
      </c>
      <c r="H526" s="16"/>
      <c r="I526" s="25">
        <f t="shared" si="29"/>
        <v>0</v>
      </c>
      <c r="J526" s="16"/>
      <c r="K526" s="25">
        <f t="shared" si="30"/>
        <v>0</v>
      </c>
      <c r="M526" s="17">
        <f t="shared" si="31"/>
        <v>0</v>
      </c>
    </row>
    <row r="527" spans="5:13" x14ac:dyDescent="0.25">
      <c r="E527" s="16"/>
      <c r="F527" s="14">
        <f t="shared" si="28"/>
        <v>0</v>
      </c>
      <c r="H527" s="16"/>
      <c r="I527" s="25">
        <f t="shared" si="29"/>
        <v>0</v>
      </c>
      <c r="J527" s="16"/>
      <c r="K527" s="25">
        <f t="shared" si="30"/>
        <v>0</v>
      </c>
      <c r="M527" s="17">
        <f t="shared" si="31"/>
        <v>0</v>
      </c>
    </row>
    <row r="528" spans="5:13" x14ac:dyDescent="0.25">
      <c r="E528" s="16"/>
      <c r="F528" s="14">
        <f t="shared" si="28"/>
        <v>0</v>
      </c>
      <c r="H528" s="16"/>
      <c r="I528" s="25">
        <f t="shared" si="29"/>
        <v>0</v>
      </c>
      <c r="J528" s="16"/>
      <c r="K528" s="25">
        <f t="shared" si="30"/>
        <v>0</v>
      </c>
      <c r="M528" s="17">
        <f t="shared" si="31"/>
        <v>0</v>
      </c>
    </row>
    <row r="529" spans="5:13" x14ac:dyDescent="0.25">
      <c r="E529" s="16"/>
      <c r="F529" s="14">
        <f t="shared" si="28"/>
        <v>0</v>
      </c>
      <c r="H529" s="16"/>
      <c r="I529" s="25">
        <f t="shared" si="29"/>
        <v>0</v>
      </c>
      <c r="J529" s="16"/>
      <c r="K529" s="25">
        <f t="shared" si="30"/>
        <v>0</v>
      </c>
      <c r="M529" s="17">
        <f t="shared" si="31"/>
        <v>0</v>
      </c>
    </row>
    <row r="530" spans="5:13" x14ac:dyDescent="0.25">
      <c r="E530" s="16"/>
      <c r="F530" s="14">
        <f t="shared" si="28"/>
        <v>0</v>
      </c>
      <c r="H530" s="16"/>
      <c r="I530" s="25">
        <f t="shared" si="29"/>
        <v>0</v>
      </c>
      <c r="J530" s="16"/>
      <c r="K530" s="25">
        <f t="shared" si="30"/>
        <v>0</v>
      </c>
      <c r="M530" s="17">
        <f t="shared" si="31"/>
        <v>0</v>
      </c>
    </row>
    <row r="531" spans="5:13" x14ac:dyDescent="0.25">
      <c r="E531" s="16"/>
      <c r="F531" s="14">
        <f t="shared" si="28"/>
        <v>0</v>
      </c>
      <c r="H531" s="16"/>
      <c r="I531" s="25">
        <f t="shared" si="29"/>
        <v>0</v>
      </c>
      <c r="J531" s="16"/>
      <c r="K531" s="25">
        <f t="shared" si="30"/>
        <v>0</v>
      </c>
      <c r="M531" s="17">
        <f t="shared" si="31"/>
        <v>0</v>
      </c>
    </row>
    <row r="532" spans="5:13" x14ac:dyDescent="0.25">
      <c r="E532" s="16"/>
      <c r="F532" s="14">
        <f t="shared" si="28"/>
        <v>0</v>
      </c>
      <c r="H532" s="16"/>
      <c r="I532" s="25">
        <f t="shared" si="29"/>
        <v>0</v>
      </c>
      <c r="J532" s="16"/>
      <c r="K532" s="25">
        <f t="shared" si="30"/>
        <v>0</v>
      </c>
      <c r="M532" s="17">
        <f t="shared" si="31"/>
        <v>0</v>
      </c>
    </row>
    <row r="533" spans="5:13" x14ac:dyDescent="0.25">
      <c r="E533" s="16"/>
      <c r="F533" s="14">
        <f t="shared" si="28"/>
        <v>0</v>
      </c>
      <c r="H533" s="16"/>
      <c r="I533" s="25">
        <f t="shared" si="29"/>
        <v>0</v>
      </c>
      <c r="J533" s="16"/>
      <c r="K533" s="25">
        <f t="shared" si="30"/>
        <v>0</v>
      </c>
      <c r="M533" s="17">
        <f t="shared" si="31"/>
        <v>0</v>
      </c>
    </row>
    <row r="534" spans="5:13" x14ac:dyDescent="0.25">
      <c r="E534" s="16"/>
      <c r="F534" s="14">
        <f t="shared" si="28"/>
        <v>0</v>
      </c>
      <c r="H534" s="16"/>
      <c r="I534" s="25">
        <f t="shared" si="29"/>
        <v>0</v>
      </c>
      <c r="J534" s="16"/>
      <c r="K534" s="25">
        <f t="shared" si="30"/>
        <v>0</v>
      </c>
      <c r="M534" s="17">
        <f t="shared" si="31"/>
        <v>0</v>
      </c>
    </row>
    <row r="535" spans="5:13" x14ac:dyDescent="0.25">
      <c r="E535" s="16"/>
      <c r="F535" s="14">
        <f t="shared" si="28"/>
        <v>0</v>
      </c>
      <c r="H535" s="16"/>
      <c r="I535" s="25">
        <f t="shared" si="29"/>
        <v>0</v>
      </c>
      <c r="J535" s="16"/>
      <c r="K535" s="25">
        <f t="shared" si="30"/>
        <v>0</v>
      </c>
      <c r="M535" s="17">
        <f t="shared" si="31"/>
        <v>0</v>
      </c>
    </row>
    <row r="536" spans="5:13" x14ac:dyDescent="0.25">
      <c r="E536" s="16"/>
      <c r="F536" s="14">
        <f t="shared" si="28"/>
        <v>0</v>
      </c>
      <c r="H536" s="16"/>
      <c r="I536" s="25">
        <f t="shared" si="29"/>
        <v>0</v>
      </c>
      <c r="J536" s="16"/>
      <c r="K536" s="25">
        <f t="shared" si="30"/>
        <v>0</v>
      </c>
      <c r="M536" s="17">
        <f t="shared" si="31"/>
        <v>0</v>
      </c>
    </row>
    <row r="537" spans="5:13" x14ac:dyDescent="0.25">
      <c r="E537" s="16"/>
      <c r="F537" s="14">
        <f t="shared" si="28"/>
        <v>0</v>
      </c>
      <c r="H537" s="16"/>
      <c r="I537" s="25">
        <f t="shared" si="29"/>
        <v>0</v>
      </c>
      <c r="J537" s="16"/>
      <c r="K537" s="25">
        <f t="shared" si="30"/>
        <v>0</v>
      </c>
      <c r="M537" s="17">
        <f t="shared" si="31"/>
        <v>0</v>
      </c>
    </row>
    <row r="538" spans="5:13" x14ac:dyDescent="0.25">
      <c r="E538" s="16"/>
      <c r="F538" s="14">
        <f t="shared" si="28"/>
        <v>0</v>
      </c>
      <c r="H538" s="16"/>
      <c r="I538" s="25">
        <f t="shared" si="29"/>
        <v>0</v>
      </c>
      <c r="J538" s="16"/>
      <c r="K538" s="25">
        <f t="shared" si="30"/>
        <v>0</v>
      </c>
      <c r="M538" s="17">
        <f t="shared" si="31"/>
        <v>0</v>
      </c>
    </row>
    <row r="539" spans="5:13" x14ac:dyDescent="0.25">
      <c r="E539" s="16"/>
      <c r="F539" s="14">
        <f t="shared" si="28"/>
        <v>0</v>
      </c>
      <c r="H539" s="16"/>
      <c r="I539" s="25">
        <f t="shared" si="29"/>
        <v>0</v>
      </c>
      <c r="J539" s="16"/>
      <c r="K539" s="25">
        <f t="shared" si="30"/>
        <v>0</v>
      </c>
      <c r="M539" s="17">
        <f t="shared" si="31"/>
        <v>0</v>
      </c>
    </row>
    <row r="540" spans="5:13" x14ac:dyDescent="0.25">
      <c r="E540" s="16"/>
      <c r="F540" s="14">
        <f t="shared" si="28"/>
        <v>0</v>
      </c>
      <c r="H540" s="16"/>
      <c r="I540" s="25">
        <f t="shared" si="29"/>
        <v>0</v>
      </c>
      <c r="J540" s="16"/>
      <c r="K540" s="25">
        <f t="shared" si="30"/>
        <v>0</v>
      </c>
      <c r="M540" s="17">
        <f t="shared" si="31"/>
        <v>0</v>
      </c>
    </row>
    <row r="541" spans="5:13" x14ac:dyDescent="0.25">
      <c r="E541" s="16"/>
      <c r="F541" s="14">
        <f t="shared" si="28"/>
        <v>0</v>
      </c>
      <c r="H541" s="16"/>
      <c r="I541" s="25">
        <f t="shared" si="29"/>
        <v>0</v>
      </c>
      <c r="J541" s="16"/>
      <c r="K541" s="25">
        <f t="shared" si="30"/>
        <v>0</v>
      </c>
      <c r="M541" s="17">
        <f t="shared" si="31"/>
        <v>0</v>
      </c>
    </row>
    <row r="542" spans="5:13" x14ac:dyDescent="0.25">
      <c r="E542" s="16"/>
      <c r="F542" s="14">
        <f t="shared" si="28"/>
        <v>0</v>
      </c>
      <c r="H542" s="16"/>
      <c r="I542" s="25">
        <f t="shared" si="29"/>
        <v>0</v>
      </c>
      <c r="J542" s="16"/>
      <c r="K542" s="25">
        <f t="shared" si="30"/>
        <v>0</v>
      </c>
      <c r="M542" s="17">
        <f t="shared" si="31"/>
        <v>0</v>
      </c>
    </row>
    <row r="543" spans="5:13" x14ac:dyDescent="0.25">
      <c r="E543" s="16"/>
      <c r="F543" s="14">
        <f t="shared" si="28"/>
        <v>0</v>
      </c>
      <c r="H543" s="16"/>
      <c r="I543" s="25">
        <f t="shared" si="29"/>
        <v>0</v>
      </c>
      <c r="J543" s="16"/>
      <c r="K543" s="25">
        <f t="shared" si="30"/>
        <v>0</v>
      </c>
      <c r="M543" s="17">
        <f t="shared" si="31"/>
        <v>0</v>
      </c>
    </row>
    <row r="544" spans="5:13" x14ac:dyDescent="0.25">
      <c r="E544" s="16"/>
      <c r="F544" s="14">
        <f t="shared" si="28"/>
        <v>0</v>
      </c>
      <c r="H544" s="16"/>
      <c r="I544" s="25">
        <f t="shared" si="29"/>
        <v>0</v>
      </c>
      <c r="J544" s="16"/>
      <c r="K544" s="25">
        <f t="shared" si="30"/>
        <v>0</v>
      </c>
      <c r="M544" s="17">
        <f t="shared" si="31"/>
        <v>0</v>
      </c>
    </row>
    <row r="545" spans="5:13" x14ac:dyDescent="0.25">
      <c r="E545" s="16"/>
      <c r="F545" s="14">
        <f t="shared" si="28"/>
        <v>0</v>
      </c>
      <c r="H545" s="16"/>
      <c r="I545" s="25">
        <f t="shared" si="29"/>
        <v>0</v>
      </c>
      <c r="J545" s="16"/>
      <c r="K545" s="25">
        <f t="shared" si="30"/>
        <v>0</v>
      </c>
      <c r="M545" s="17">
        <f t="shared" si="31"/>
        <v>0</v>
      </c>
    </row>
    <row r="546" spans="5:13" x14ac:dyDescent="0.25">
      <c r="E546" s="16"/>
      <c r="F546" s="14">
        <f t="shared" si="28"/>
        <v>0</v>
      </c>
      <c r="H546" s="16"/>
      <c r="I546" s="25">
        <f t="shared" si="29"/>
        <v>0</v>
      </c>
      <c r="J546" s="16"/>
      <c r="K546" s="25">
        <f t="shared" si="30"/>
        <v>0</v>
      </c>
      <c r="M546" s="17">
        <f t="shared" si="31"/>
        <v>0</v>
      </c>
    </row>
    <row r="547" spans="5:13" x14ac:dyDescent="0.25">
      <c r="E547" s="16"/>
      <c r="F547" s="14">
        <f t="shared" si="28"/>
        <v>0</v>
      </c>
      <c r="H547" s="16"/>
      <c r="I547" s="25">
        <f t="shared" si="29"/>
        <v>0</v>
      </c>
      <c r="J547" s="16"/>
      <c r="K547" s="25">
        <f t="shared" si="30"/>
        <v>0</v>
      </c>
      <c r="M547" s="17">
        <f t="shared" si="31"/>
        <v>0</v>
      </c>
    </row>
    <row r="548" spans="5:13" x14ac:dyDescent="0.25">
      <c r="E548" s="16"/>
      <c r="F548" s="14">
        <f t="shared" si="28"/>
        <v>0</v>
      </c>
      <c r="H548" s="16"/>
      <c r="I548" s="25">
        <f t="shared" si="29"/>
        <v>0</v>
      </c>
      <c r="J548" s="16"/>
      <c r="K548" s="25">
        <f t="shared" si="30"/>
        <v>0</v>
      </c>
      <c r="M548" s="17">
        <f t="shared" si="31"/>
        <v>0</v>
      </c>
    </row>
    <row r="549" spans="5:13" x14ac:dyDescent="0.25">
      <c r="E549" s="16"/>
      <c r="F549" s="14">
        <f t="shared" si="28"/>
        <v>0</v>
      </c>
      <c r="H549" s="16"/>
      <c r="I549" s="25">
        <f t="shared" si="29"/>
        <v>0</v>
      </c>
      <c r="J549" s="16"/>
      <c r="K549" s="25">
        <f t="shared" si="30"/>
        <v>0</v>
      </c>
      <c r="M549" s="17">
        <f t="shared" si="31"/>
        <v>0</v>
      </c>
    </row>
    <row r="550" spans="5:13" x14ac:dyDescent="0.25">
      <c r="E550" s="16"/>
      <c r="F550" s="14">
        <f t="shared" si="28"/>
        <v>0</v>
      </c>
      <c r="H550" s="16"/>
      <c r="I550" s="25">
        <f t="shared" si="29"/>
        <v>0</v>
      </c>
      <c r="J550" s="16"/>
      <c r="K550" s="25">
        <f t="shared" si="30"/>
        <v>0</v>
      </c>
      <c r="M550" s="17">
        <f t="shared" si="31"/>
        <v>0</v>
      </c>
    </row>
    <row r="551" spans="5:13" x14ac:dyDescent="0.25">
      <c r="E551" s="16"/>
      <c r="F551" s="14">
        <f t="shared" si="28"/>
        <v>0</v>
      </c>
      <c r="H551" s="16"/>
      <c r="I551" s="25">
        <f t="shared" si="29"/>
        <v>0</v>
      </c>
      <c r="J551" s="16"/>
      <c r="K551" s="25">
        <f t="shared" si="30"/>
        <v>0</v>
      </c>
      <c r="M551" s="17">
        <f t="shared" si="31"/>
        <v>0</v>
      </c>
    </row>
    <row r="552" spans="5:13" x14ac:dyDescent="0.25">
      <c r="E552" s="16"/>
      <c r="F552" s="14">
        <f t="shared" si="28"/>
        <v>0</v>
      </c>
      <c r="H552" s="16"/>
      <c r="I552" s="25">
        <f t="shared" si="29"/>
        <v>0</v>
      </c>
      <c r="J552" s="16"/>
      <c r="K552" s="25">
        <f t="shared" si="30"/>
        <v>0</v>
      </c>
      <c r="M552" s="17">
        <f t="shared" si="31"/>
        <v>0</v>
      </c>
    </row>
    <row r="553" spans="5:13" x14ac:dyDescent="0.25">
      <c r="E553" s="16"/>
      <c r="F553" s="14">
        <f t="shared" si="28"/>
        <v>0</v>
      </c>
      <c r="H553" s="16"/>
      <c r="I553" s="25">
        <f t="shared" si="29"/>
        <v>0</v>
      </c>
      <c r="J553" s="16"/>
      <c r="K553" s="25">
        <f t="shared" si="30"/>
        <v>0</v>
      </c>
      <c r="M553" s="17">
        <f t="shared" si="31"/>
        <v>0</v>
      </c>
    </row>
    <row r="554" spans="5:13" x14ac:dyDescent="0.25">
      <c r="E554" s="16"/>
      <c r="F554" s="14">
        <f t="shared" si="28"/>
        <v>0</v>
      </c>
      <c r="H554" s="16"/>
      <c r="I554" s="25">
        <f t="shared" si="29"/>
        <v>0</v>
      </c>
      <c r="J554" s="16"/>
      <c r="K554" s="25">
        <f t="shared" si="30"/>
        <v>0</v>
      </c>
      <c r="M554" s="17">
        <f t="shared" si="31"/>
        <v>0</v>
      </c>
    </row>
    <row r="555" spans="5:13" x14ac:dyDescent="0.25">
      <c r="E555" s="16"/>
      <c r="F555" s="14">
        <f t="shared" si="28"/>
        <v>0</v>
      </c>
      <c r="H555" s="16"/>
      <c r="I555" s="25">
        <f t="shared" si="29"/>
        <v>0</v>
      </c>
      <c r="J555" s="16"/>
      <c r="K555" s="25">
        <f t="shared" si="30"/>
        <v>0</v>
      </c>
      <c r="M555" s="17">
        <f t="shared" si="31"/>
        <v>0</v>
      </c>
    </row>
    <row r="556" spans="5:13" x14ac:dyDescent="0.25">
      <c r="E556" s="16"/>
      <c r="F556" s="14">
        <f t="shared" si="28"/>
        <v>0</v>
      </c>
      <c r="H556" s="16"/>
      <c r="I556" s="25">
        <f t="shared" si="29"/>
        <v>0</v>
      </c>
      <c r="J556" s="16"/>
      <c r="K556" s="25">
        <f t="shared" si="30"/>
        <v>0</v>
      </c>
      <c r="M556" s="17">
        <f t="shared" si="31"/>
        <v>0</v>
      </c>
    </row>
    <row r="557" spans="5:13" x14ac:dyDescent="0.25">
      <c r="E557" s="16"/>
      <c r="F557" s="14">
        <f t="shared" si="28"/>
        <v>0</v>
      </c>
      <c r="H557" s="16"/>
      <c r="I557" s="25">
        <f t="shared" si="29"/>
        <v>0</v>
      </c>
      <c r="J557" s="16"/>
      <c r="K557" s="25">
        <f t="shared" si="30"/>
        <v>0</v>
      </c>
      <c r="M557" s="17">
        <f t="shared" si="31"/>
        <v>0</v>
      </c>
    </row>
    <row r="558" spans="5:13" x14ac:dyDescent="0.25">
      <c r="E558" s="16"/>
      <c r="F558" s="14">
        <f t="shared" si="28"/>
        <v>0</v>
      </c>
      <c r="H558" s="16"/>
      <c r="I558" s="25">
        <f t="shared" si="29"/>
        <v>0</v>
      </c>
      <c r="J558" s="16"/>
      <c r="K558" s="25">
        <f t="shared" si="30"/>
        <v>0</v>
      </c>
      <c r="M558" s="17">
        <f t="shared" si="31"/>
        <v>0</v>
      </c>
    </row>
    <row r="559" spans="5:13" x14ac:dyDescent="0.25">
      <c r="E559" s="16"/>
      <c r="F559" s="14">
        <f t="shared" si="28"/>
        <v>0</v>
      </c>
      <c r="H559" s="16"/>
      <c r="I559" s="25">
        <f t="shared" si="29"/>
        <v>0</v>
      </c>
      <c r="J559" s="16"/>
      <c r="K559" s="25">
        <f t="shared" si="30"/>
        <v>0</v>
      </c>
      <c r="M559" s="17">
        <f t="shared" si="31"/>
        <v>0</v>
      </c>
    </row>
    <row r="560" spans="5:13" x14ac:dyDescent="0.25">
      <c r="E560" s="16"/>
      <c r="F560" s="14">
        <f t="shared" si="28"/>
        <v>0</v>
      </c>
      <c r="H560" s="16"/>
      <c r="I560" s="25">
        <f t="shared" si="29"/>
        <v>0</v>
      </c>
      <c r="J560" s="16"/>
      <c r="K560" s="25">
        <f t="shared" si="30"/>
        <v>0</v>
      </c>
      <c r="M560" s="17">
        <f t="shared" si="31"/>
        <v>0</v>
      </c>
    </row>
    <row r="561" spans="5:13" x14ac:dyDescent="0.25">
      <c r="E561" s="16"/>
      <c r="F561" s="14">
        <f t="shared" si="28"/>
        <v>0</v>
      </c>
      <c r="H561" s="16"/>
      <c r="I561" s="25">
        <f t="shared" si="29"/>
        <v>0</v>
      </c>
      <c r="J561" s="16"/>
      <c r="K561" s="25">
        <f t="shared" si="30"/>
        <v>0</v>
      </c>
      <c r="M561" s="17">
        <f t="shared" si="31"/>
        <v>0</v>
      </c>
    </row>
    <row r="562" spans="5:13" x14ac:dyDescent="0.25">
      <c r="E562" s="16"/>
      <c r="F562" s="14">
        <f t="shared" si="28"/>
        <v>0</v>
      </c>
      <c r="H562" s="16"/>
      <c r="I562" s="25">
        <f t="shared" si="29"/>
        <v>0</v>
      </c>
      <c r="J562" s="16"/>
      <c r="K562" s="25">
        <f t="shared" si="30"/>
        <v>0</v>
      </c>
      <c r="M562" s="17">
        <f t="shared" si="31"/>
        <v>0</v>
      </c>
    </row>
    <row r="563" spans="5:13" x14ac:dyDescent="0.25">
      <c r="E563" s="16"/>
      <c r="F563" s="14">
        <f t="shared" si="28"/>
        <v>0</v>
      </c>
      <c r="H563" s="16"/>
      <c r="I563" s="25">
        <f t="shared" si="29"/>
        <v>0</v>
      </c>
      <c r="J563" s="16"/>
      <c r="K563" s="25">
        <f t="shared" si="30"/>
        <v>0</v>
      </c>
      <c r="M563" s="17">
        <f t="shared" si="31"/>
        <v>0</v>
      </c>
    </row>
    <row r="564" spans="5:13" x14ac:dyDescent="0.25">
      <c r="E564" s="16"/>
      <c r="F564" s="14">
        <f t="shared" si="28"/>
        <v>0</v>
      </c>
      <c r="H564" s="16"/>
      <c r="I564" s="25">
        <f t="shared" si="29"/>
        <v>0</v>
      </c>
      <c r="J564" s="16"/>
      <c r="K564" s="25">
        <f t="shared" si="30"/>
        <v>0</v>
      </c>
      <c r="M564" s="17">
        <f t="shared" si="31"/>
        <v>0</v>
      </c>
    </row>
    <row r="565" spans="5:13" x14ac:dyDescent="0.25">
      <c r="E565" s="16"/>
      <c r="F565" s="14">
        <f t="shared" si="28"/>
        <v>0</v>
      </c>
      <c r="H565" s="16"/>
      <c r="I565" s="25">
        <f t="shared" si="29"/>
        <v>0</v>
      </c>
      <c r="J565" s="16"/>
      <c r="K565" s="25">
        <f t="shared" si="30"/>
        <v>0</v>
      </c>
      <c r="M565" s="17">
        <f t="shared" si="31"/>
        <v>0</v>
      </c>
    </row>
    <row r="566" spans="5:13" x14ac:dyDescent="0.25">
      <c r="E566" s="16"/>
      <c r="F566" s="14">
        <f t="shared" si="28"/>
        <v>0</v>
      </c>
      <c r="H566" s="16"/>
      <c r="I566" s="25">
        <f t="shared" si="29"/>
        <v>0</v>
      </c>
      <c r="J566" s="16"/>
      <c r="K566" s="25">
        <f t="shared" si="30"/>
        <v>0</v>
      </c>
      <c r="M566" s="17">
        <f t="shared" si="31"/>
        <v>0</v>
      </c>
    </row>
    <row r="567" spans="5:13" x14ac:dyDescent="0.25">
      <c r="E567" s="16"/>
      <c r="F567" s="14">
        <f t="shared" si="28"/>
        <v>0</v>
      </c>
      <c r="H567" s="16"/>
      <c r="I567" s="25">
        <f t="shared" si="29"/>
        <v>0</v>
      </c>
      <c r="J567" s="16"/>
      <c r="K567" s="25">
        <f t="shared" si="30"/>
        <v>0</v>
      </c>
      <c r="M567" s="17">
        <f t="shared" si="31"/>
        <v>0</v>
      </c>
    </row>
    <row r="568" spans="5:13" x14ac:dyDescent="0.25">
      <c r="E568" s="16"/>
      <c r="F568" s="14">
        <f t="shared" si="28"/>
        <v>0</v>
      </c>
      <c r="H568" s="16"/>
      <c r="I568" s="25">
        <f t="shared" si="29"/>
        <v>0</v>
      </c>
      <c r="J568" s="16"/>
      <c r="K568" s="25">
        <f t="shared" si="30"/>
        <v>0</v>
      </c>
      <c r="M568" s="17">
        <f t="shared" si="31"/>
        <v>0</v>
      </c>
    </row>
    <row r="569" spans="5:13" x14ac:dyDescent="0.25">
      <c r="E569" s="16"/>
      <c r="F569" s="14">
        <f t="shared" si="28"/>
        <v>0</v>
      </c>
      <c r="H569" s="16"/>
      <c r="I569" s="25">
        <f t="shared" si="29"/>
        <v>0</v>
      </c>
      <c r="J569" s="16"/>
      <c r="K569" s="25">
        <f t="shared" si="30"/>
        <v>0</v>
      </c>
      <c r="M569" s="17">
        <f t="shared" si="31"/>
        <v>0</v>
      </c>
    </row>
    <row r="570" spans="5:13" x14ac:dyDescent="0.25">
      <c r="E570" s="16"/>
      <c r="F570" s="14">
        <f t="shared" si="28"/>
        <v>0</v>
      </c>
      <c r="H570" s="16"/>
      <c r="I570" s="25">
        <f t="shared" si="29"/>
        <v>0</v>
      </c>
      <c r="J570" s="16"/>
      <c r="K570" s="25">
        <f t="shared" si="30"/>
        <v>0</v>
      </c>
      <c r="M570" s="17">
        <f t="shared" si="31"/>
        <v>0</v>
      </c>
    </row>
    <row r="571" spans="5:13" x14ac:dyDescent="0.25">
      <c r="E571" s="16"/>
      <c r="F571" s="14">
        <f t="shared" si="28"/>
        <v>0</v>
      </c>
      <c r="H571" s="16"/>
      <c r="I571" s="25">
        <f t="shared" si="29"/>
        <v>0</v>
      </c>
      <c r="J571" s="16"/>
      <c r="K571" s="25">
        <f t="shared" si="30"/>
        <v>0</v>
      </c>
      <c r="M571" s="17">
        <f t="shared" si="31"/>
        <v>0</v>
      </c>
    </row>
    <row r="572" spans="5:13" x14ac:dyDescent="0.25">
      <c r="E572" s="16"/>
      <c r="F572" s="14">
        <f t="shared" si="28"/>
        <v>0</v>
      </c>
      <c r="H572" s="16"/>
      <c r="I572" s="25">
        <f t="shared" si="29"/>
        <v>0</v>
      </c>
      <c r="J572" s="16"/>
      <c r="K572" s="25">
        <f t="shared" si="30"/>
        <v>0</v>
      </c>
      <c r="M572" s="17">
        <f t="shared" si="31"/>
        <v>0</v>
      </c>
    </row>
    <row r="573" spans="5:13" x14ac:dyDescent="0.25">
      <c r="E573" s="16"/>
      <c r="F573" s="14">
        <f t="shared" si="28"/>
        <v>0</v>
      </c>
      <c r="H573" s="16"/>
      <c r="I573" s="25">
        <f t="shared" si="29"/>
        <v>0</v>
      </c>
      <c r="J573" s="16"/>
      <c r="K573" s="25">
        <f t="shared" si="30"/>
        <v>0</v>
      </c>
      <c r="M573" s="17">
        <f t="shared" si="31"/>
        <v>0</v>
      </c>
    </row>
    <row r="574" spans="5:13" x14ac:dyDescent="0.25">
      <c r="E574" s="16"/>
      <c r="F574" s="14">
        <f t="shared" si="28"/>
        <v>0</v>
      </c>
      <c r="H574" s="16"/>
      <c r="I574" s="25">
        <f t="shared" si="29"/>
        <v>0</v>
      </c>
      <c r="J574" s="16"/>
      <c r="K574" s="25">
        <f t="shared" si="30"/>
        <v>0</v>
      </c>
      <c r="M574" s="17">
        <f t="shared" si="31"/>
        <v>0</v>
      </c>
    </row>
    <row r="575" spans="5:13" x14ac:dyDescent="0.25">
      <c r="E575" s="16"/>
      <c r="F575" s="14">
        <f t="shared" si="28"/>
        <v>0</v>
      </c>
      <c r="H575" s="16"/>
      <c r="I575" s="25">
        <f t="shared" si="29"/>
        <v>0</v>
      </c>
      <c r="J575" s="16"/>
      <c r="K575" s="25">
        <f t="shared" si="30"/>
        <v>0</v>
      </c>
      <c r="M575" s="17">
        <f t="shared" si="31"/>
        <v>0</v>
      </c>
    </row>
    <row r="576" spans="5:13" x14ac:dyDescent="0.25">
      <c r="E576" s="16"/>
      <c r="F576" s="14">
        <f t="shared" si="28"/>
        <v>0</v>
      </c>
      <c r="H576" s="16"/>
      <c r="I576" s="25">
        <f t="shared" si="29"/>
        <v>0</v>
      </c>
      <c r="J576" s="16"/>
      <c r="K576" s="25">
        <f t="shared" si="30"/>
        <v>0</v>
      </c>
      <c r="M576" s="17">
        <f t="shared" si="31"/>
        <v>0</v>
      </c>
    </row>
    <row r="577" spans="5:13" x14ac:dyDescent="0.25">
      <c r="E577" s="16"/>
      <c r="F577" s="14">
        <f t="shared" ref="F577:F640" si="32">E577/2.54</f>
        <v>0</v>
      </c>
      <c r="H577" s="16"/>
      <c r="I577" s="25">
        <f t="shared" si="29"/>
        <v>0</v>
      </c>
      <c r="J577" s="16"/>
      <c r="K577" s="25">
        <f t="shared" si="30"/>
        <v>0</v>
      </c>
      <c r="M577" s="17">
        <f t="shared" si="31"/>
        <v>0</v>
      </c>
    </row>
    <row r="578" spans="5:13" x14ac:dyDescent="0.25">
      <c r="E578" s="16"/>
      <c r="F578" s="14">
        <f t="shared" si="32"/>
        <v>0</v>
      </c>
      <c r="H578" s="16"/>
      <c r="I578" s="25">
        <f t="shared" ref="I578:I641" si="33">H578*3.281</f>
        <v>0</v>
      </c>
      <c r="J578" s="16"/>
      <c r="K578" s="25">
        <f t="shared" ref="K578:K641" si="34">J578*3.281</f>
        <v>0</v>
      </c>
      <c r="M578" s="17">
        <f t="shared" ref="M578:M641" si="35">IF(J578=0,0,E578/2.54*3.14159+H578*3.281+J578*3.281/4)</f>
        <v>0</v>
      </c>
    </row>
    <row r="579" spans="5:13" x14ac:dyDescent="0.25">
      <c r="E579" s="16"/>
      <c r="F579" s="14">
        <f t="shared" si="32"/>
        <v>0</v>
      </c>
      <c r="H579" s="16"/>
      <c r="I579" s="25">
        <f t="shared" si="33"/>
        <v>0</v>
      </c>
      <c r="J579" s="16"/>
      <c r="K579" s="25">
        <f t="shared" si="34"/>
        <v>0</v>
      </c>
      <c r="M579" s="17">
        <f t="shared" si="35"/>
        <v>0</v>
      </c>
    </row>
    <row r="580" spans="5:13" x14ac:dyDescent="0.25">
      <c r="E580" s="16"/>
      <c r="F580" s="14">
        <f t="shared" si="32"/>
        <v>0</v>
      </c>
      <c r="H580" s="16"/>
      <c r="I580" s="25">
        <f t="shared" si="33"/>
        <v>0</v>
      </c>
      <c r="J580" s="16"/>
      <c r="K580" s="25">
        <f t="shared" si="34"/>
        <v>0</v>
      </c>
      <c r="M580" s="17">
        <f t="shared" si="35"/>
        <v>0</v>
      </c>
    </row>
    <row r="581" spans="5:13" x14ac:dyDescent="0.25">
      <c r="E581" s="16"/>
      <c r="F581" s="14">
        <f t="shared" si="32"/>
        <v>0</v>
      </c>
      <c r="H581" s="16"/>
      <c r="I581" s="25">
        <f t="shared" si="33"/>
        <v>0</v>
      </c>
      <c r="J581" s="16"/>
      <c r="K581" s="25">
        <f t="shared" si="34"/>
        <v>0</v>
      </c>
      <c r="M581" s="17">
        <f t="shared" si="35"/>
        <v>0</v>
      </c>
    </row>
    <row r="582" spans="5:13" x14ac:dyDescent="0.25">
      <c r="E582" s="16"/>
      <c r="F582" s="14">
        <f t="shared" si="32"/>
        <v>0</v>
      </c>
      <c r="H582" s="16"/>
      <c r="I582" s="25">
        <f t="shared" si="33"/>
        <v>0</v>
      </c>
      <c r="J582" s="16"/>
      <c r="K582" s="25">
        <f t="shared" si="34"/>
        <v>0</v>
      </c>
      <c r="M582" s="17">
        <f t="shared" si="35"/>
        <v>0</v>
      </c>
    </row>
    <row r="583" spans="5:13" x14ac:dyDescent="0.25">
      <c r="E583" s="16"/>
      <c r="F583" s="14">
        <f t="shared" si="32"/>
        <v>0</v>
      </c>
      <c r="H583" s="16"/>
      <c r="I583" s="25">
        <f t="shared" si="33"/>
        <v>0</v>
      </c>
      <c r="J583" s="16"/>
      <c r="K583" s="25">
        <f t="shared" si="34"/>
        <v>0</v>
      </c>
      <c r="M583" s="17">
        <f t="shared" si="35"/>
        <v>0</v>
      </c>
    </row>
    <row r="584" spans="5:13" x14ac:dyDescent="0.25">
      <c r="E584" s="16"/>
      <c r="F584" s="14">
        <f t="shared" si="32"/>
        <v>0</v>
      </c>
      <c r="H584" s="16"/>
      <c r="I584" s="25">
        <f t="shared" si="33"/>
        <v>0</v>
      </c>
      <c r="J584" s="16"/>
      <c r="K584" s="25">
        <f t="shared" si="34"/>
        <v>0</v>
      </c>
      <c r="M584" s="17">
        <f t="shared" si="35"/>
        <v>0</v>
      </c>
    </row>
    <row r="585" spans="5:13" x14ac:dyDescent="0.25">
      <c r="E585" s="16"/>
      <c r="F585" s="14">
        <f t="shared" si="32"/>
        <v>0</v>
      </c>
      <c r="H585" s="16"/>
      <c r="I585" s="25">
        <f t="shared" si="33"/>
        <v>0</v>
      </c>
      <c r="J585" s="16"/>
      <c r="K585" s="25">
        <f t="shared" si="34"/>
        <v>0</v>
      </c>
      <c r="M585" s="17">
        <f t="shared" si="35"/>
        <v>0</v>
      </c>
    </row>
    <row r="586" spans="5:13" x14ac:dyDescent="0.25">
      <c r="E586" s="16"/>
      <c r="F586" s="14">
        <f t="shared" si="32"/>
        <v>0</v>
      </c>
      <c r="H586" s="16"/>
      <c r="I586" s="25">
        <f t="shared" si="33"/>
        <v>0</v>
      </c>
      <c r="J586" s="16"/>
      <c r="K586" s="25">
        <f t="shared" si="34"/>
        <v>0</v>
      </c>
      <c r="M586" s="17">
        <f t="shared" si="35"/>
        <v>0</v>
      </c>
    </row>
    <row r="587" spans="5:13" x14ac:dyDescent="0.25">
      <c r="E587" s="16"/>
      <c r="F587" s="14">
        <f t="shared" si="32"/>
        <v>0</v>
      </c>
      <c r="H587" s="16"/>
      <c r="I587" s="25">
        <f t="shared" si="33"/>
        <v>0</v>
      </c>
      <c r="J587" s="16"/>
      <c r="K587" s="25">
        <f t="shared" si="34"/>
        <v>0</v>
      </c>
      <c r="M587" s="17">
        <f t="shared" si="35"/>
        <v>0</v>
      </c>
    </row>
    <row r="588" spans="5:13" x14ac:dyDescent="0.25">
      <c r="E588" s="16"/>
      <c r="F588" s="14">
        <f t="shared" si="32"/>
        <v>0</v>
      </c>
      <c r="H588" s="16"/>
      <c r="I588" s="25">
        <f t="shared" si="33"/>
        <v>0</v>
      </c>
      <c r="J588" s="16"/>
      <c r="K588" s="25">
        <f t="shared" si="34"/>
        <v>0</v>
      </c>
      <c r="M588" s="17">
        <f t="shared" si="35"/>
        <v>0</v>
      </c>
    </row>
    <row r="589" spans="5:13" x14ac:dyDescent="0.25">
      <c r="E589" s="16"/>
      <c r="F589" s="14">
        <f t="shared" si="32"/>
        <v>0</v>
      </c>
      <c r="H589" s="16"/>
      <c r="I589" s="25">
        <f t="shared" si="33"/>
        <v>0</v>
      </c>
      <c r="J589" s="16"/>
      <c r="K589" s="25">
        <f t="shared" si="34"/>
        <v>0</v>
      </c>
      <c r="M589" s="17">
        <f t="shared" si="35"/>
        <v>0</v>
      </c>
    </row>
    <row r="590" spans="5:13" x14ac:dyDescent="0.25">
      <c r="E590" s="16"/>
      <c r="F590" s="14">
        <f t="shared" si="32"/>
        <v>0</v>
      </c>
      <c r="H590" s="16"/>
      <c r="I590" s="25">
        <f t="shared" si="33"/>
        <v>0</v>
      </c>
      <c r="J590" s="16"/>
      <c r="K590" s="25">
        <f t="shared" si="34"/>
        <v>0</v>
      </c>
      <c r="M590" s="17">
        <f t="shared" si="35"/>
        <v>0</v>
      </c>
    </row>
    <row r="591" spans="5:13" x14ac:dyDescent="0.25">
      <c r="E591" s="16"/>
      <c r="F591" s="14">
        <f t="shared" si="32"/>
        <v>0</v>
      </c>
      <c r="H591" s="16"/>
      <c r="I591" s="25">
        <f t="shared" si="33"/>
        <v>0</v>
      </c>
      <c r="J591" s="16"/>
      <c r="K591" s="25">
        <f t="shared" si="34"/>
        <v>0</v>
      </c>
      <c r="M591" s="17">
        <f t="shared" si="35"/>
        <v>0</v>
      </c>
    </row>
    <row r="592" spans="5:13" x14ac:dyDescent="0.25">
      <c r="E592" s="16"/>
      <c r="F592" s="14">
        <f t="shared" si="32"/>
        <v>0</v>
      </c>
      <c r="H592" s="16"/>
      <c r="I592" s="25">
        <f t="shared" si="33"/>
        <v>0</v>
      </c>
      <c r="J592" s="16"/>
      <c r="K592" s="25">
        <f t="shared" si="34"/>
        <v>0</v>
      </c>
      <c r="M592" s="17">
        <f t="shared" si="35"/>
        <v>0</v>
      </c>
    </row>
    <row r="593" spans="5:13" x14ac:dyDescent="0.25">
      <c r="E593" s="16"/>
      <c r="F593" s="14">
        <f t="shared" si="32"/>
        <v>0</v>
      </c>
      <c r="H593" s="16"/>
      <c r="I593" s="25">
        <f t="shared" si="33"/>
        <v>0</v>
      </c>
      <c r="J593" s="16"/>
      <c r="K593" s="25">
        <f t="shared" si="34"/>
        <v>0</v>
      </c>
      <c r="M593" s="17">
        <f t="shared" si="35"/>
        <v>0</v>
      </c>
    </row>
    <row r="594" spans="5:13" x14ac:dyDescent="0.25">
      <c r="E594" s="16"/>
      <c r="F594" s="14">
        <f t="shared" si="32"/>
        <v>0</v>
      </c>
      <c r="H594" s="16"/>
      <c r="I594" s="25">
        <f t="shared" si="33"/>
        <v>0</v>
      </c>
      <c r="J594" s="16"/>
      <c r="K594" s="25">
        <f t="shared" si="34"/>
        <v>0</v>
      </c>
      <c r="M594" s="17">
        <f t="shared" si="35"/>
        <v>0</v>
      </c>
    </row>
    <row r="595" spans="5:13" x14ac:dyDescent="0.25">
      <c r="E595" s="16"/>
      <c r="F595" s="14">
        <f t="shared" si="32"/>
        <v>0</v>
      </c>
      <c r="H595" s="16"/>
      <c r="I595" s="25">
        <f t="shared" si="33"/>
        <v>0</v>
      </c>
      <c r="J595" s="16"/>
      <c r="K595" s="25">
        <f t="shared" si="34"/>
        <v>0</v>
      </c>
      <c r="M595" s="17">
        <f t="shared" si="35"/>
        <v>0</v>
      </c>
    </row>
    <row r="596" spans="5:13" x14ac:dyDescent="0.25">
      <c r="E596" s="16"/>
      <c r="F596" s="14">
        <f t="shared" si="32"/>
        <v>0</v>
      </c>
      <c r="H596" s="16"/>
      <c r="I596" s="25">
        <f t="shared" si="33"/>
        <v>0</v>
      </c>
      <c r="J596" s="16"/>
      <c r="K596" s="25">
        <f t="shared" si="34"/>
        <v>0</v>
      </c>
      <c r="M596" s="17">
        <f t="shared" si="35"/>
        <v>0</v>
      </c>
    </row>
    <row r="597" spans="5:13" x14ac:dyDescent="0.25">
      <c r="E597" s="16"/>
      <c r="F597" s="14">
        <f t="shared" si="32"/>
        <v>0</v>
      </c>
      <c r="H597" s="16"/>
      <c r="I597" s="25">
        <f t="shared" si="33"/>
        <v>0</v>
      </c>
      <c r="J597" s="16"/>
      <c r="K597" s="25">
        <f t="shared" si="34"/>
        <v>0</v>
      </c>
      <c r="M597" s="17">
        <f t="shared" si="35"/>
        <v>0</v>
      </c>
    </row>
    <row r="598" spans="5:13" x14ac:dyDescent="0.25">
      <c r="E598" s="16"/>
      <c r="F598" s="14">
        <f t="shared" si="32"/>
        <v>0</v>
      </c>
      <c r="H598" s="16"/>
      <c r="I598" s="25">
        <f t="shared" si="33"/>
        <v>0</v>
      </c>
      <c r="J598" s="16"/>
      <c r="K598" s="25">
        <f t="shared" si="34"/>
        <v>0</v>
      </c>
      <c r="M598" s="17">
        <f t="shared" si="35"/>
        <v>0</v>
      </c>
    </row>
    <row r="599" spans="5:13" x14ac:dyDescent="0.25">
      <c r="E599" s="16"/>
      <c r="F599" s="14">
        <f t="shared" si="32"/>
        <v>0</v>
      </c>
      <c r="H599" s="16"/>
      <c r="I599" s="25">
        <f t="shared" si="33"/>
        <v>0</v>
      </c>
      <c r="J599" s="16"/>
      <c r="K599" s="25">
        <f t="shared" si="34"/>
        <v>0</v>
      </c>
      <c r="M599" s="17">
        <f t="shared" si="35"/>
        <v>0</v>
      </c>
    </row>
    <row r="600" spans="5:13" x14ac:dyDescent="0.25">
      <c r="E600" s="16"/>
      <c r="F600" s="14">
        <f t="shared" si="32"/>
        <v>0</v>
      </c>
      <c r="H600" s="16"/>
      <c r="I600" s="25">
        <f t="shared" si="33"/>
        <v>0</v>
      </c>
      <c r="J600" s="16"/>
      <c r="K600" s="25">
        <f t="shared" si="34"/>
        <v>0</v>
      </c>
      <c r="M600" s="17">
        <f t="shared" si="35"/>
        <v>0</v>
      </c>
    </row>
    <row r="601" spans="5:13" x14ac:dyDescent="0.25">
      <c r="E601" s="16"/>
      <c r="F601" s="14">
        <f t="shared" si="32"/>
        <v>0</v>
      </c>
      <c r="H601" s="16"/>
      <c r="I601" s="25">
        <f t="shared" si="33"/>
        <v>0</v>
      </c>
      <c r="J601" s="16"/>
      <c r="K601" s="25">
        <f t="shared" si="34"/>
        <v>0</v>
      </c>
      <c r="M601" s="17">
        <f t="shared" si="35"/>
        <v>0</v>
      </c>
    </row>
    <row r="602" spans="5:13" x14ac:dyDescent="0.25">
      <c r="E602" s="16"/>
      <c r="F602" s="14">
        <f t="shared" si="32"/>
        <v>0</v>
      </c>
      <c r="H602" s="16"/>
      <c r="I602" s="25">
        <f t="shared" si="33"/>
        <v>0</v>
      </c>
      <c r="J602" s="16"/>
      <c r="K602" s="25">
        <f t="shared" si="34"/>
        <v>0</v>
      </c>
      <c r="M602" s="17">
        <f t="shared" si="35"/>
        <v>0</v>
      </c>
    </row>
    <row r="603" spans="5:13" x14ac:dyDescent="0.25">
      <c r="E603" s="16"/>
      <c r="F603" s="14">
        <f t="shared" si="32"/>
        <v>0</v>
      </c>
      <c r="H603" s="16"/>
      <c r="I603" s="25">
        <f t="shared" si="33"/>
        <v>0</v>
      </c>
      <c r="J603" s="16"/>
      <c r="K603" s="25">
        <f t="shared" si="34"/>
        <v>0</v>
      </c>
      <c r="M603" s="17">
        <f t="shared" si="35"/>
        <v>0</v>
      </c>
    </row>
    <row r="604" spans="5:13" x14ac:dyDescent="0.25">
      <c r="E604" s="16"/>
      <c r="F604" s="14">
        <f t="shared" si="32"/>
        <v>0</v>
      </c>
      <c r="H604" s="16"/>
      <c r="I604" s="25">
        <f t="shared" si="33"/>
        <v>0</v>
      </c>
      <c r="J604" s="16"/>
      <c r="K604" s="25">
        <f t="shared" si="34"/>
        <v>0</v>
      </c>
      <c r="M604" s="17">
        <f t="shared" si="35"/>
        <v>0</v>
      </c>
    </row>
    <row r="605" spans="5:13" x14ac:dyDescent="0.25">
      <c r="E605" s="16"/>
      <c r="F605" s="14">
        <f t="shared" si="32"/>
        <v>0</v>
      </c>
      <c r="H605" s="16"/>
      <c r="I605" s="25">
        <f t="shared" si="33"/>
        <v>0</v>
      </c>
      <c r="J605" s="16"/>
      <c r="K605" s="25">
        <f t="shared" si="34"/>
        <v>0</v>
      </c>
      <c r="M605" s="17">
        <f t="shared" si="35"/>
        <v>0</v>
      </c>
    </row>
    <row r="606" spans="5:13" x14ac:dyDescent="0.25">
      <c r="E606" s="16"/>
      <c r="F606" s="14">
        <f t="shared" si="32"/>
        <v>0</v>
      </c>
      <c r="H606" s="16"/>
      <c r="I606" s="25">
        <f t="shared" si="33"/>
        <v>0</v>
      </c>
      <c r="J606" s="16"/>
      <c r="K606" s="25">
        <f t="shared" si="34"/>
        <v>0</v>
      </c>
      <c r="M606" s="17">
        <f t="shared" si="35"/>
        <v>0</v>
      </c>
    </row>
    <row r="607" spans="5:13" x14ac:dyDescent="0.25">
      <c r="E607" s="16"/>
      <c r="F607" s="14">
        <f t="shared" si="32"/>
        <v>0</v>
      </c>
      <c r="H607" s="16"/>
      <c r="I607" s="25">
        <f t="shared" si="33"/>
        <v>0</v>
      </c>
      <c r="J607" s="16"/>
      <c r="K607" s="25">
        <f t="shared" si="34"/>
        <v>0</v>
      </c>
      <c r="M607" s="17">
        <f t="shared" si="35"/>
        <v>0</v>
      </c>
    </row>
    <row r="608" spans="5:13" x14ac:dyDescent="0.25">
      <c r="E608" s="16"/>
      <c r="F608" s="14">
        <f t="shared" si="32"/>
        <v>0</v>
      </c>
      <c r="H608" s="16"/>
      <c r="I608" s="25">
        <f t="shared" si="33"/>
        <v>0</v>
      </c>
      <c r="J608" s="16"/>
      <c r="K608" s="25">
        <f t="shared" si="34"/>
        <v>0</v>
      </c>
      <c r="M608" s="17">
        <f t="shared" si="35"/>
        <v>0</v>
      </c>
    </row>
    <row r="609" spans="5:13" x14ac:dyDescent="0.25">
      <c r="E609" s="16"/>
      <c r="F609" s="14">
        <f t="shared" si="32"/>
        <v>0</v>
      </c>
      <c r="H609" s="16"/>
      <c r="I609" s="25">
        <f t="shared" si="33"/>
        <v>0</v>
      </c>
      <c r="J609" s="16"/>
      <c r="K609" s="25">
        <f t="shared" si="34"/>
        <v>0</v>
      </c>
      <c r="M609" s="17">
        <f t="shared" si="35"/>
        <v>0</v>
      </c>
    </row>
    <row r="610" spans="5:13" x14ac:dyDescent="0.25">
      <c r="E610" s="16"/>
      <c r="F610" s="14">
        <f t="shared" si="32"/>
        <v>0</v>
      </c>
      <c r="H610" s="16"/>
      <c r="I610" s="25">
        <f t="shared" si="33"/>
        <v>0</v>
      </c>
      <c r="J610" s="16"/>
      <c r="K610" s="25">
        <f t="shared" si="34"/>
        <v>0</v>
      </c>
      <c r="M610" s="17">
        <f t="shared" si="35"/>
        <v>0</v>
      </c>
    </row>
    <row r="611" spans="5:13" x14ac:dyDescent="0.25">
      <c r="E611" s="16"/>
      <c r="F611" s="14">
        <f t="shared" si="32"/>
        <v>0</v>
      </c>
      <c r="H611" s="16"/>
      <c r="I611" s="25">
        <f t="shared" si="33"/>
        <v>0</v>
      </c>
      <c r="J611" s="16"/>
      <c r="K611" s="25">
        <f t="shared" si="34"/>
        <v>0</v>
      </c>
      <c r="M611" s="17">
        <f t="shared" si="35"/>
        <v>0</v>
      </c>
    </row>
    <row r="612" spans="5:13" x14ac:dyDescent="0.25">
      <c r="E612" s="16"/>
      <c r="F612" s="14">
        <f t="shared" si="32"/>
        <v>0</v>
      </c>
      <c r="H612" s="16"/>
      <c r="I612" s="25">
        <f t="shared" si="33"/>
        <v>0</v>
      </c>
      <c r="J612" s="16"/>
      <c r="K612" s="25">
        <f t="shared" si="34"/>
        <v>0</v>
      </c>
      <c r="M612" s="17">
        <f t="shared" si="35"/>
        <v>0</v>
      </c>
    </row>
    <row r="613" spans="5:13" x14ac:dyDescent="0.25">
      <c r="E613" s="16"/>
      <c r="F613" s="14">
        <f t="shared" si="32"/>
        <v>0</v>
      </c>
      <c r="H613" s="16"/>
      <c r="I613" s="25">
        <f t="shared" si="33"/>
        <v>0</v>
      </c>
      <c r="J613" s="16"/>
      <c r="K613" s="25">
        <f t="shared" si="34"/>
        <v>0</v>
      </c>
      <c r="M613" s="17">
        <f t="shared" si="35"/>
        <v>0</v>
      </c>
    </row>
    <row r="614" spans="5:13" x14ac:dyDescent="0.25">
      <c r="E614" s="16"/>
      <c r="F614" s="14">
        <f t="shared" si="32"/>
        <v>0</v>
      </c>
      <c r="H614" s="16"/>
      <c r="I614" s="25">
        <f t="shared" si="33"/>
        <v>0</v>
      </c>
      <c r="J614" s="16"/>
      <c r="K614" s="25">
        <f t="shared" si="34"/>
        <v>0</v>
      </c>
      <c r="M614" s="17">
        <f t="shared" si="35"/>
        <v>0</v>
      </c>
    </row>
    <row r="615" spans="5:13" x14ac:dyDescent="0.25">
      <c r="E615" s="16"/>
      <c r="F615" s="14">
        <f t="shared" si="32"/>
        <v>0</v>
      </c>
      <c r="H615" s="16"/>
      <c r="I615" s="25">
        <f t="shared" si="33"/>
        <v>0</v>
      </c>
      <c r="J615" s="16"/>
      <c r="K615" s="25">
        <f t="shared" si="34"/>
        <v>0</v>
      </c>
      <c r="M615" s="17">
        <f t="shared" si="35"/>
        <v>0</v>
      </c>
    </row>
    <row r="616" spans="5:13" x14ac:dyDescent="0.25">
      <c r="E616" s="16"/>
      <c r="F616" s="14">
        <f t="shared" si="32"/>
        <v>0</v>
      </c>
      <c r="H616" s="16"/>
      <c r="I616" s="25">
        <f t="shared" si="33"/>
        <v>0</v>
      </c>
      <c r="J616" s="16"/>
      <c r="K616" s="25">
        <f t="shared" si="34"/>
        <v>0</v>
      </c>
      <c r="M616" s="17">
        <f t="shared" si="35"/>
        <v>0</v>
      </c>
    </row>
    <row r="617" spans="5:13" x14ac:dyDescent="0.25">
      <c r="E617" s="16"/>
      <c r="F617" s="14">
        <f t="shared" si="32"/>
        <v>0</v>
      </c>
      <c r="H617" s="16"/>
      <c r="I617" s="25">
        <f t="shared" si="33"/>
        <v>0</v>
      </c>
      <c r="J617" s="16"/>
      <c r="K617" s="25">
        <f t="shared" si="34"/>
        <v>0</v>
      </c>
      <c r="M617" s="17">
        <f t="shared" si="35"/>
        <v>0</v>
      </c>
    </row>
    <row r="618" spans="5:13" x14ac:dyDescent="0.25">
      <c r="E618" s="16"/>
      <c r="F618" s="14">
        <f t="shared" si="32"/>
        <v>0</v>
      </c>
      <c r="H618" s="16"/>
      <c r="I618" s="25">
        <f t="shared" si="33"/>
        <v>0</v>
      </c>
      <c r="J618" s="16"/>
      <c r="K618" s="25">
        <f t="shared" si="34"/>
        <v>0</v>
      </c>
      <c r="M618" s="17">
        <f t="shared" si="35"/>
        <v>0</v>
      </c>
    </row>
    <row r="619" spans="5:13" x14ac:dyDescent="0.25">
      <c r="E619" s="16"/>
      <c r="F619" s="14">
        <f t="shared" si="32"/>
        <v>0</v>
      </c>
      <c r="H619" s="16"/>
      <c r="I619" s="25">
        <f t="shared" si="33"/>
        <v>0</v>
      </c>
      <c r="J619" s="16"/>
      <c r="K619" s="25">
        <f t="shared" si="34"/>
        <v>0</v>
      </c>
      <c r="M619" s="17">
        <f t="shared" si="35"/>
        <v>0</v>
      </c>
    </row>
    <row r="620" spans="5:13" x14ac:dyDescent="0.25">
      <c r="E620" s="16"/>
      <c r="F620" s="14">
        <f t="shared" si="32"/>
        <v>0</v>
      </c>
      <c r="H620" s="16"/>
      <c r="I620" s="25">
        <f t="shared" si="33"/>
        <v>0</v>
      </c>
      <c r="J620" s="16"/>
      <c r="K620" s="25">
        <f t="shared" si="34"/>
        <v>0</v>
      </c>
      <c r="M620" s="17">
        <f t="shared" si="35"/>
        <v>0</v>
      </c>
    </row>
    <row r="621" spans="5:13" x14ac:dyDescent="0.25">
      <c r="E621" s="16"/>
      <c r="F621" s="14">
        <f t="shared" si="32"/>
        <v>0</v>
      </c>
      <c r="H621" s="16"/>
      <c r="I621" s="25">
        <f t="shared" si="33"/>
        <v>0</v>
      </c>
      <c r="J621" s="16"/>
      <c r="K621" s="25">
        <f t="shared" si="34"/>
        <v>0</v>
      </c>
      <c r="M621" s="17">
        <f t="shared" si="35"/>
        <v>0</v>
      </c>
    </row>
    <row r="622" spans="5:13" x14ac:dyDescent="0.25">
      <c r="E622" s="16"/>
      <c r="F622" s="14">
        <f t="shared" si="32"/>
        <v>0</v>
      </c>
      <c r="H622" s="16"/>
      <c r="I622" s="25">
        <f t="shared" si="33"/>
        <v>0</v>
      </c>
      <c r="J622" s="16"/>
      <c r="K622" s="25">
        <f t="shared" si="34"/>
        <v>0</v>
      </c>
      <c r="M622" s="17">
        <f t="shared" si="35"/>
        <v>0</v>
      </c>
    </row>
    <row r="623" spans="5:13" x14ac:dyDescent="0.25">
      <c r="E623" s="16"/>
      <c r="F623" s="14">
        <f t="shared" si="32"/>
        <v>0</v>
      </c>
      <c r="H623" s="16"/>
      <c r="I623" s="25">
        <f t="shared" si="33"/>
        <v>0</v>
      </c>
      <c r="J623" s="16"/>
      <c r="K623" s="25">
        <f t="shared" si="34"/>
        <v>0</v>
      </c>
      <c r="M623" s="17">
        <f t="shared" si="35"/>
        <v>0</v>
      </c>
    </row>
    <row r="624" spans="5:13" x14ac:dyDescent="0.25">
      <c r="E624" s="16"/>
      <c r="F624" s="14">
        <f t="shared" si="32"/>
        <v>0</v>
      </c>
      <c r="H624" s="16"/>
      <c r="I624" s="25">
        <f t="shared" si="33"/>
        <v>0</v>
      </c>
      <c r="J624" s="16"/>
      <c r="K624" s="25">
        <f t="shared" si="34"/>
        <v>0</v>
      </c>
      <c r="M624" s="17">
        <f t="shared" si="35"/>
        <v>0</v>
      </c>
    </row>
    <row r="625" spans="5:13" x14ac:dyDescent="0.25">
      <c r="E625" s="16"/>
      <c r="F625" s="14">
        <f t="shared" si="32"/>
        <v>0</v>
      </c>
      <c r="H625" s="16"/>
      <c r="I625" s="25">
        <f t="shared" si="33"/>
        <v>0</v>
      </c>
      <c r="J625" s="16"/>
      <c r="K625" s="25">
        <f t="shared" si="34"/>
        <v>0</v>
      </c>
      <c r="M625" s="17">
        <f t="shared" si="35"/>
        <v>0</v>
      </c>
    </row>
    <row r="626" spans="5:13" x14ac:dyDescent="0.25">
      <c r="E626" s="16"/>
      <c r="F626" s="14">
        <f t="shared" si="32"/>
        <v>0</v>
      </c>
      <c r="H626" s="16"/>
      <c r="I626" s="25">
        <f t="shared" si="33"/>
        <v>0</v>
      </c>
      <c r="J626" s="16"/>
      <c r="K626" s="25">
        <f t="shared" si="34"/>
        <v>0</v>
      </c>
      <c r="M626" s="17">
        <f t="shared" si="35"/>
        <v>0</v>
      </c>
    </row>
    <row r="627" spans="5:13" x14ac:dyDescent="0.25">
      <c r="E627" s="16"/>
      <c r="F627" s="14">
        <f t="shared" si="32"/>
        <v>0</v>
      </c>
      <c r="H627" s="16"/>
      <c r="I627" s="25">
        <f t="shared" si="33"/>
        <v>0</v>
      </c>
      <c r="J627" s="16"/>
      <c r="K627" s="25">
        <f t="shared" si="34"/>
        <v>0</v>
      </c>
      <c r="M627" s="17">
        <f t="shared" si="35"/>
        <v>0</v>
      </c>
    </row>
    <row r="628" spans="5:13" x14ac:dyDescent="0.25">
      <c r="E628" s="16"/>
      <c r="F628" s="14">
        <f t="shared" si="32"/>
        <v>0</v>
      </c>
      <c r="H628" s="16"/>
      <c r="I628" s="25">
        <f t="shared" si="33"/>
        <v>0</v>
      </c>
      <c r="J628" s="16"/>
      <c r="K628" s="25">
        <f t="shared" si="34"/>
        <v>0</v>
      </c>
      <c r="M628" s="17">
        <f t="shared" si="35"/>
        <v>0</v>
      </c>
    </row>
    <row r="629" spans="5:13" x14ac:dyDescent="0.25">
      <c r="E629" s="16"/>
      <c r="F629" s="14">
        <f t="shared" si="32"/>
        <v>0</v>
      </c>
      <c r="H629" s="16"/>
      <c r="I629" s="25">
        <f t="shared" si="33"/>
        <v>0</v>
      </c>
      <c r="J629" s="16"/>
      <c r="K629" s="25">
        <f t="shared" si="34"/>
        <v>0</v>
      </c>
      <c r="M629" s="17">
        <f t="shared" si="35"/>
        <v>0</v>
      </c>
    </row>
    <row r="630" spans="5:13" x14ac:dyDescent="0.25">
      <c r="E630" s="16"/>
      <c r="F630" s="14">
        <f t="shared" si="32"/>
        <v>0</v>
      </c>
      <c r="H630" s="16"/>
      <c r="I630" s="25">
        <f t="shared" si="33"/>
        <v>0</v>
      </c>
      <c r="J630" s="16"/>
      <c r="K630" s="25">
        <f t="shared" si="34"/>
        <v>0</v>
      </c>
      <c r="M630" s="17">
        <f t="shared" si="35"/>
        <v>0</v>
      </c>
    </row>
    <row r="631" spans="5:13" x14ac:dyDescent="0.25">
      <c r="E631" s="16"/>
      <c r="F631" s="14">
        <f t="shared" si="32"/>
        <v>0</v>
      </c>
      <c r="H631" s="16"/>
      <c r="I631" s="25">
        <f t="shared" si="33"/>
        <v>0</v>
      </c>
      <c r="J631" s="16"/>
      <c r="K631" s="25">
        <f t="shared" si="34"/>
        <v>0</v>
      </c>
      <c r="M631" s="17">
        <f t="shared" si="35"/>
        <v>0</v>
      </c>
    </row>
    <row r="632" spans="5:13" x14ac:dyDescent="0.25">
      <c r="E632" s="16"/>
      <c r="F632" s="14">
        <f t="shared" si="32"/>
        <v>0</v>
      </c>
      <c r="H632" s="16"/>
      <c r="I632" s="25">
        <f t="shared" si="33"/>
        <v>0</v>
      </c>
      <c r="J632" s="16"/>
      <c r="K632" s="25">
        <f t="shared" si="34"/>
        <v>0</v>
      </c>
      <c r="M632" s="17">
        <f t="shared" si="35"/>
        <v>0</v>
      </c>
    </row>
    <row r="633" spans="5:13" x14ac:dyDescent="0.25">
      <c r="E633" s="16"/>
      <c r="F633" s="14">
        <f t="shared" si="32"/>
        <v>0</v>
      </c>
      <c r="H633" s="16"/>
      <c r="I633" s="25">
        <f t="shared" si="33"/>
        <v>0</v>
      </c>
      <c r="J633" s="16"/>
      <c r="K633" s="25">
        <f t="shared" si="34"/>
        <v>0</v>
      </c>
      <c r="M633" s="17">
        <f t="shared" si="35"/>
        <v>0</v>
      </c>
    </row>
    <row r="634" spans="5:13" x14ac:dyDescent="0.25">
      <c r="E634" s="16"/>
      <c r="F634" s="14">
        <f t="shared" si="32"/>
        <v>0</v>
      </c>
      <c r="H634" s="16"/>
      <c r="I634" s="25">
        <f t="shared" si="33"/>
        <v>0</v>
      </c>
      <c r="J634" s="16"/>
      <c r="K634" s="25">
        <f t="shared" si="34"/>
        <v>0</v>
      </c>
      <c r="M634" s="17">
        <f t="shared" si="35"/>
        <v>0</v>
      </c>
    </row>
    <row r="635" spans="5:13" x14ac:dyDescent="0.25">
      <c r="E635" s="16"/>
      <c r="F635" s="14">
        <f t="shared" si="32"/>
        <v>0</v>
      </c>
      <c r="H635" s="16"/>
      <c r="I635" s="25">
        <f t="shared" si="33"/>
        <v>0</v>
      </c>
      <c r="J635" s="16"/>
      <c r="K635" s="25">
        <f t="shared" si="34"/>
        <v>0</v>
      </c>
      <c r="M635" s="17">
        <f t="shared" si="35"/>
        <v>0</v>
      </c>
    </row>
    <row r="636" spans="5:13" x14ac:dyDescent="0.25">
      <c r="E636" s="16"/>
      <c r="F636" s="14">
        <f t="shared" si="32"/>
        <v>0</v>
      </c>
      <c r="H636" s="16"/>
      <c r="I636" s="25">
        <f t="shared" si="33"/>
        <v>0</v>
      </c>
      <c r="J636" s="16"/>
      <c r="K636" s="25">
        <f t="shared" si="34"/>
        <v>0</v>
      </c>
      <c r="M636" s="17">
        <f t="shared" si="35"/>
        <v>0</v>
      </c>
    </row>
    <row r="637" spans="5:13" x14ac:dyDescent="0.25">
      <c r="E637" s="16"/>
      <c r="F637" s="14">
        <f t="shared" si="32"/>
        <v>0</v>
      </c>
      <c r="H637" s="16"/>
      <c r="I637" s="25">
        <f t="shared" si="33"/>
        <v>0</v>
      </c>
      <c r="J637" s="16"/>
      <c r="K637" s="25">
        <f t="shared" si="34"/>
        <v>0</v>
      </c>
      <c r="M637" s="17">
        <f t="shared" si="35"/>
        <v>0</v>
      </c>
    </row>
    <row r="638" spans="5:13" x14ac:dyDescent="0.25">
      <c r="E638" s="16"/>
      <c r="F638" s="14">
        <f t="shared" si="32"/>
        <v>0</v>
      </c>
      <c r="H638" s="16"/>
      <c r="I638" s="25">
        <f t="shared" si="33"/>
        <v>0</v>
      </c>
      <c r="J638" s="16"/>
      <c r="K638" s="25">
        <f t="shared" si="34"/>
        <v>0</v>
      </c>
      <c r="M638" s="17">
        <f t="shared" si="35"/>
        <v>0</v>
      </c>
    </row>
    <row r="639" spans="5:13" x14ac:dyDescent="0.25">
      <c r="E639" s="16"/>
      <c r="F639" s="14">
        <f t="shared" si="32"/>
        <v>0</v>
      </c>
      <c r="H639" s="16"/>
      <c r="I639" s="25">
        <f t="shared" si="33"/>
        <v>0</v>
      </c>
      <c r="J639" s="16"/>
      <c r="K639" s="25">
        <f t="shared" si="34"/>
        <v>0</v>
      </c>
      <c r="M639" s="17">
        <f t="shared" si="35"/>
        <v>0</v>
      </c>
    </row>
    <row r="640" spans="5:13" x14ac:dyDescent="0.25">
      <c r="E640" s="16"/>
      <c r="F640" s="14">
        <f t="shared" si="32"/>
        <v>0</v>
      </c>
      <c r="H640" s="16"/>
      <c r="I640" s="25">
        <f t="shared" si="33"/>
        <v>0</v>
      </c>
      <c r="J640" s="16"/>
      <c r="K640" s="25">
        <f t="shared" si="34"/>
        <v>0</v>
      </c>
      <c r="M640" s="17">
        <f t="shared" si="35"/>
        <v>0</v>
      </c>
    </row>
    <row r="641" spans="5:13" x14ac:dyDescent="0.25">
      <c r="E641" s="16"/>
      <c r="F641" s="14">
        <f t="shared" ref="F641:F683" si="36">E641/2.54</f>
        <v>0</v>
      </c>
      <c r="H641" s="16"/>
      <c r="I641" s="25">
        <f t="shared" si="33"/>
        <v>0</v>
      </c>
      <c r="J641" s="16"/>
      <c r="K641" s="25">
        <f t="shared" si="34"/>
        <v>0</v>
      </c>
      <c r="M641" s="17">
        <f t="shared" si="35"/>
        <v>0</v>
      </c>
    </row>
    <row r="642" spans="5:13" x14ac:dyDescent="0.25">
      <c r="E642" s="16"/>
      <c r="F642" s="14">
        <f t="shared" si="36"/>
        <v>0</v>
      </c>
      <c r="H642" s="16"/>
      <c r="I642" s="25">
        <f t="shared" ref="I642:I683" si="37">H642*3.281</f>
        <v>0</v>
      </c>
      <c r="J642" s="16"/>
      <c r="K642" s="25">
        <f t="shared" ref="K642:K683" si="38">J642*3.281</f>
        <v>0</v>
      </c>
      <c r="M642" s="17">
        <f t="shared" ref="M642:M683" si="39">IF(J642=0,0,E642/2.54*3.14159+H642*3.281+J642*3.281/4)</f>
        <v>0</v>
      </c>
    </row>
    <row r="643" spans="5:13" x14ac:dyDescent="0.25">
      <c r="E643" s="16"/>
      <c r="F643" s="14">
        <f t="shared" si="36"/>
        <v>0</v>
      </c>
      <c r="H643" s="16"/>
      <c r="I643" s="25">
        <f t="shared" si="37"/>
        <v>0</v>
      </c>
      <c r="J643" s="16"/>
      <c r="K643" s="25">
        <f t="shared" si="38"/>
        <v>0</v>
      </c>
      <c r="M643" s="17">
        <f t="shared" si="39"/>
        <v>0</v>
      </c>
    </row>
    <row r="644" spans="5:13" x14ac:dyDescent="0.25">
      <c r="E644" s="16"/>
      <c r="F644" s="14">
        <f t="shared" si="36"/>
        <v>0</v>
      </c>
      <c r="H644" s="16"/>
      <c r="I644" s="25">
        <f t="shared" si="37"/>
        <v>0</v>
      </c>
      <c r="J644" s="16"/>
      <c r="K644" s="25">
        <f t="shared" si="38"/>
        <v>0</v>
      </c>
      <c r="M644" s="17">
        <f t="shared" si="39"/>
        <v>0</v>
      </c>
    </row>
    <row r="645" spans="5:13" x14ac:dyDescent="0.25">
      <c r="E645" s="16"/>
      <c r="F645" s="14">
        <f t="shared" si="36"/>
        <v>0</v>
      </c>
      <c r="H645" s="16"/>
      <c r="I645" s="25">
        <f t="shared" si="37"/>
        <v>0</v>
      </c>
      <c r="J645" s="16"/>
      <c r="K645" s="25">
        <f t="shared" si="38"/>
        <v>0</v>
      </c>
      <c r="M645" s="17">
        <f t="shared" si="39"/>
        <v>0</v>
      </c>
    </row>
    <row r="646" spans="5:13" x14ac:dyDescent="0.25">
      <c r="E646" s="16"/>
      <c r="F646" s="14">
        <f t="shared" si="36"/>
        <v>0</v>
      </c>
      <c r="H646" s="16"/>
      <c r="I646" s="25">
        <f t="shared" si="37"/>
        <v>0</v>
      </c>
      <c r="J646" s="16"/>
      <c r="K646" s="25">
        <f t="shared" si="38"/>
        <v>0</v>
      </c>
      <c r="M646" s="17">
        <f t="shared" si="39"/>
        <v>0</v>
      </c>
    </row>
    <row r="647" spans="5:13" x14ac:dyDescent="0.25">
      <c r="E647" s="16"/>
      <c r="F647" s="14">
        <f t="shared" si="36"/>
        <v>0</v>
      </c>
      <c r="H647" s="16"/>
      <c r="I647" s="25">
        <f t="shared" si="37"/>
        <v>0</v>
      </c>
      <c r="J647" s="16"/>
      <c r="K647" s="25">
        <f t="shared" si="38"/>
        <v>0</v>
      </c>
      <c r="M647" s="17">
        <f t="shared" si="39"/>
        <v>0</v>
      </c>
    </row>
    <row r="648" spans="5:13" x14ac:dyDescent="0.25">
      <c r="E648" s="16"/>
      <c r="F648" s="14">
        <f t="shared" si="36"/>
        <v>0</v>
      </c>
      <c r="H648" s="16"/>
      <c r="I648" s="25">
        <f t="shared" si="37"/>
        <v>0</v>
      </c>
      <c r="J648" s="16"/>
      <c r="K648" s="25">
        <f t="shared" si="38"/>
        <v>0</v>
      </c>
      <c r="M648" s="17">
        <f t="shared" si="39"/>
        <v>0</v>
      </c>
    </row>
    <row r="649" spans="5:13" x14ac:dyDescent="0.25">
      <c r="E649" s="16"/>
      <c r="F649" s="14">
        <f t="shared" si="36"/>
        <v>0</v>
      </c>
      <c r="H649" s="16"/>
      <c r="I649" s="25">
        <f t="shared" si="37"/>
        <v>0</v>
      </c>
      <c r="J649" s="16"/>
      <c r="K649" s="25">
        <f t="shared" si="38"/>
        <v>0</v>
      </c>
      <c r="M649" s="17">
        <f t="shared" si="39"/>
        <v>0</v>
      </c>
    </row>
    <row r="650" spans="5:13" x14ac:dyDescent="0.25">
      <c r="E650" s="16"/>
      <c r="F650" s="14">
        <f t="shared" si="36"/>
        <v>0</v>
      </c>
      <c r="H650" s="16"/>
      <c r="I650" s="25">
        <f t="shared" si="37"/>
        <v>0</v>
      </c>
      <c r="J650" s="16"/>
      <c r="K650" s="25">
        <f t="shared" si="38"/>
        <v>0</v>
      </c>
      <c r="M650" s="17">
        <f t="shared" si="39"/>
        <v>0</v>
      </c>
    </row>
    <row r="651" spans="5:13" x14ac:dyDescent="0.25">
      <c r="E651" s="16"/>
      <c r="F651" s="14">
        <f t="shared" si="36"/>
        <v>0</v>
      </c>
      <c r="H651" s="16"/>
      <c r="I651" s="25">
        <f t="shared" si="37"/>
        <v>0</v>
      </c>
      <c r="J651" s="16"/>
      <c r="K651" s="25">
        <f t="shared" si="38"/>
        <v>0</v>
      </c>
      <c r="M651" s="17">
        <f t="shared" si="39"/>
        <v>0</v>
      </c>
    </row>
    <row r="652" spans="5:13" x14ac:dyDescent="0.25">
      <c r="E652" s="16"/>
      <c r="F652" s="14">
        <f t="shared" si="36"/>
        <v>0</v>
      </c>
      <c r="H652" s="16"/>
      <c r="I652" s="25">
        <f t="shared" si="37"/>
        <v>0</v>
      </c>
      <c r="J652" s="16"/>
      <c r="K652" s="25">
        <f t="shared" si="38"/>
        <v>0</v>
      </c>
      <c r="M652" s="17">
        <f t="shared" si="39"/>
        <v>0</v>
      </c>
    </row>
    <row r="653" spans="5:13" x14ac:dyDescent="0.25">
      <c r="E653" s="16"/>
      <c r="F653" s="14">
        <f t="shared" si="36"/>
        <v>0</v>
      </c>
      <c r="H653" s="16"/>
      <c r="I653" s="25">
        <f t="shared" si="37"/>
        <v>0</v>
      </c>
      <c r="J653" s="16"/>
      <c r="K653" s="25">
        <f t="shared" si="38"/>
        <v>0</v>
      </c>
      <c r="M653" s="17">
        <f t="shared" si="39"/>
        <v>0</v>
      </c>
    </row>
    <row r="654" spans="5:13" x14ac:dyDescent="0.25">
      <c r="E654" s="16"/>
      <c r="F654" s="14">
        <f t="shared" si="36"/>
        <v>0</v>
      </c>
      <c r="H654" s="16"/>
      <c r="I654" s="25">
        <f t="shared" si="37"/>
        <v>0</v>
      </c>
      <c r="J654" s="16"/>
      <c r="K654" s="25">
        <f t="shared" si="38"/>
        <v>0</v>
      </c>
      <c r="M654" s="17">
        <f t="shared" si="39"/>
        <v>0</v>
      </c>
    </row>
    <row r="655" spans="5:13" x14ac:dyDescent="0.25">
      <c r="E655" s="16"/>
      <c r="F655" s="14">
        <f t="shared" si="36"/>
        <v>0</v>
      </c>
      <c r="H655" s="16"/>
      <c r="I655" s="25">
        <f t="shared" si="37"/>
        <v>0</v>
      </c>
      <c r="J655" s="16"/>
      <c r="K655" s="25">
        <f t="shared" si="38"/>
        <v>0</v>
      </c>
      <c r="M655" s="17">
        <f t="shared" si="39"/>
        <v>0</v>
      </c>
    </row>
    <row r="656" spans="5:13" x14ac:dyDescent="0.25">
      <c r="E656" s="16"/>
      <c r="F656" s="14">
        <f t="shared" si="36"/>
        <v>0</v>
      </c>
      <c r="H656" s="16"/>
      <c r="I656" s="25">
        <f t="shared" si="37"/>
        <v>0</v>
      </c>
      <c r="J656" s="16"/>
      <c r="K656" s="25">
        <f t="shared" si="38"/>
        <v>0</v>
      </c>
      <c r="M656" s="17">
        <f t="shared" si="39"/>
        <v>0</v>
      </c>
    </row>
    <row r="657" spans="5:13" x14ac:dyDescent="0.25">
      <c r="E657" s="16"/>
      <c r="F657" s="14">
        <f t="shared" si="36"/>
        <v>0</v>
      </c>
      <c r="H657" s="16"/>
      <c r="I657" s="25">
        <f t="shared" si="37"/>
        <v>0</v>
      </c>
      <c r="J657" s="16"/>
      <c r="K657" s="25">
        <f t="shared" si="38"/>
        <v>0</v>
      </c>
      <c r="M657" s="17">
        <f t="shared" si="39"/>
        <v>0</v>
      </c>
    </row>
    <row r="658" spans="5:13" x14ac:dyDescent="0.25">
      <c r="E658" s="16"/>
      <c r="F658" s="14">
        <f t="shared" si="36"/>
        <v>0</v>
      </c>
      <c r="H658" s="16"/>
      <c r="I658" s="25">
        <f t="shared" si="37"/>
        <v>0</v>
      </c>
      <c r="J658" s="16"/>
      <c r="K658" s="25">
        <f t="shared" si="38"/>
        <v>0</v>
      </c>
      <c r="M658" s="17">
        <f t="shared" si="39"/>
        <v>0</v>
      </c>
    </row>
    <row r="659" spans="5:13" x14ac:dyDescent="0.25">
      <c r="E659" s="16"/>
      <c r="F659" s="14">
        <f t="shared" si="36"/>
        <v>0</v>
      </c>
      <c r="H659" s="16"/>
      <c r="I659" s="25">
        <f t="shared" si="37"/>
        <v>0</v>
      </c>
      <c r="J659" s="16"/>
      <c r="K659" s="25">
        <f t="shared" si="38"/>
        <v>0</v>
      </c>
      <c r="M659" s="17">
        <f t="shared" si="39"/>
        <v>0</v>
      </c>
    </row>
    <row r="660" spans="5:13" x14ac:dyDescent="0.25">
      <c r="E660" s="16"/>
      <c r="F660" s="14">
        <f t="shared" si="36"/>
        <v>0</v>
      </c>
      <c r="H660" s="16"/>
      <c r="I660" s="25">
        <f t="shared" si="37"/>
        <v>0</v>
      </c>
      <c r="J660" s="16"/>
      <c r="K660" s="25">
        <f t="shared" si="38"/>
        <v>0</v>
      </c>
      <c r="M660" s="17">
        <f t="shared" si="39"/>
        <v>0</v>
      </c>
    </row>
    <row r="661" spans="5:13" x14ac:dyDescent="0.25">
      <c r="E661" s="16"/>
      <c r="F661" s="14">
        <f t="shared" si="36"/>
        <v>0</v>
      </c>
      <c r="H661" s="16"/>
      <c r="I661" s="25">
        <f t="shared" si="37"/>
        <v>0</v>
      </c>
      <c r="J661" s="16"/>
      <c r="K661" s="25">
        <f t="shared" si="38"/>
        <v>0</v>
      </c>
      <c r="M661" s="17">
        <f t="shared" si="39"/>
        <v>0</v>
      </c>
    </row>
    <row r="662" spans="5:13" x14ac:dyDescent="0.25">
      <c r="E662" s="16"/>
      <c r="F662" s="14">
        <f t="shared" si="36"/>
        <v>0</v>
      </c>
      <c r="H662" s="16"/>
      <c r="I662" s="25">
        <f t="shared" si="37"/>
        <v>0</v>
      </c>
      <c r="J662" s="16"/>
      <c r="K662" s="25">
        <f t="shared" si="38"/>
        <v>0</v>
      </c>
      <c r="M662" s="17">
        <f t="shared" si="39"/>
        <v>0</v>
      </c>
    </row>
    <row r="663" spans="5:13" x14ac:dyDescent="0.25">
      <c r="E663" s="16"/>
      <c r="F663" s="14">
        <f t="shared" si="36"/>
        <v>0</v>
      </c>
      <c r="H663" s="16"/>
      <c r="I663" s="25">
        <f t="shared" si="37"/>
        <v>0</v>
      </c>
      <c r="J663" s="16"/>
      <c r="K663" s="25">
        <f t="shared" si="38"/>
        <v>0</v>
      </c>
      <c r="M663" s="17">
        <f t="shared" si="39"/>
        <v>0</v>
      </c>
    </row>
    <row r="664" spans="5:13" x14ac:dyDescent="0.25">
      <c r="E664" s="16"/>
      <c r="F664" s="14">
        <f t="shared" si="36"/>
        <v>0</v>
      </c>
      <c r="H664" s="16"/>
      <c r="I664" s="25">
        <f t="shared" si="37"/>
        <v>0</v>
      </c>
      <c r="J664" s="16"/>
      <c r="K664" s="25">
        <f t="shared" si="38"/>
        <v>0</v>
      </c>
      <c r="M664" s="17">
        <f t="shared" si="39"/>
        <v>0</v>
      </c>
    </row>
    <row r="665" spans="5:13" x14ac:dyDescent="0.25">
      <c r="E665" s="16"/>
      <c r="F665" s="14">
        <f t="shared" si="36"/>
        <v>0</v>
      </c>
      <c r="H665" s="16"/>
      <c r="I665" s="25">
        <f t="shared" si="37"/>
        <v>0</v>
      </c>
      <c r="J665" s="16"/>
      <c r="K665" s="25">
        <f t="shared" si="38"/>
        <v>0</v>
      </c>
      <c r="M665" s="17">
        <f t="shared" si="39"/>
        <v>0</v>
      </c>
    </row>
    <row r="666" spans="5:13" x14ac:dyDescent="0.25">
      <c r="E666" s="16"/>
      <c r="F666" s="14">
        <f t="shared" si="36"/>
        <v>0</v>
      </c>
      <c r="H666" s="16"/>
      <c r="I666" s="25">
        <f t="shared" si="37"/>
        <v>0</v>
      </c>
      <c r="J666" s="16"/>
      <c r="K666" s="25">
        <f t="shared" si="38"/>
        <v>0</v>
      </c>
      <c r="M666" s="17">
        <f t="shared" si="39"/>
        <v>0</v>
      </c>
    </row>
    <row r="667" spans="5:13" x14ac:dyDescent="0.25">
      <c r="E667" s="16"/>
      <c r="F667" s="14">
        <f t="shared" si="36"/>
        <v>0</v>
      </c>
      <c r="H667" s="16"/>
      <c r="I667" s="25">
        <f t="shared" si="37"/>
        <v>0</v>
      </c>
      <c r="J667" s="16"/>
      <c r="K667" s="25">
        <f t="shared" si="38"/>
        <v>0</v>
      </c>
      <c r="M667" s="17">
        <f t="shared" si="39"/>
        <v>0</v>
      </c>
    </row>
    <row r="668" spans="5:13" x14ac:dyDescent="0.25">
      <c r="E668" s="16"/>
      <c r="F668" s="14">
        <f t="shared" si="36"/>
        <v>0</v>
      </c>
      <c r="H668" s="16"/>
      <c r="I668" s="25">
        <f t="shared" si="37"/>
        <v>0</v>
      </c>
      <c r="J668" s="16"/>
      <c r="K668" s="25">
        <f t="shared" si="38"/>
        <v>0</v>
      </c>
      <c r="M668" s="17">
        <f t="shared" si="39"/>
        <v>0</v>
      </c>
    </row>
    <row r="669" spans="5:13" x14ac:dyDescent="0.25">
      <c r="E669" s="16"/>
      <c r="F669" s="14">
        <f t="shared" si="36"/>
        <v>0</v>
      </c>
      <c r="H669" s="16"/>
      <c r="I669" s="25">
        <f t="shared" si="37"/>
        <v>0</v>
      </c>
      <c r="J669" s="16"/>
      <c r="K669" s="25">
        <f t="shared" si="38"/>
        <v>0</v>
      </c>
      <c r="M669" s="17">
        <f t="shared" si="39"/>
        <v>0</v>
      </c>
    </row>
    <row r="670" spans="5:13" x14ac:dyDescent="0.25">
      <c r="E670" s="16"/>
      <c r="F670" s="14">
        <f t="shared" si="36"/>
        <v>0</v>
      </c>
      <c r="H670" s="16"/>
      <c r="I670" s="25">
        <f t="shared" si="37"/>
        <v>0</v>
      </c>
      <c r="J670" s="16"/>
      <c r="K670" s="25">
        <f t="shared" si="38"/>
        <v>0</v>
      </c>
      <c r="M670" s="17">
        <f t="shared" si="39"/>
        <v>0</v>
      </c>
    </row>
    <row r="671" spans="5:13" x14ac:dyDescent="0.25">
      <c r="E671" s="16"/>
      <c r="F671" s="14">
        <f t="shared" si="36"/>
        <v>0</v>
      </c>
      <c r="H671" s="16"/>
      <c r="I671" s="25">
        <f t="shared" si="37"/>
        <v>0</v>
      </c>
      <c r="J671" s="16"/>
      <c r="K671" s="25">
        <f t="shared" si="38"/>
        <v>0</v>
      </c>
      <c r="M671" s="17">
        <f t="shared" si="39"/>
        <v>0</v>
      </c>
    </row>
    <row r="672" spans="5:13" x14ac:dyDescent="0.25">
      <c r="E672" s="16"/>
      <c r="F672" s="14">
        <f t="shared" si="36"/>
        <v>0</v>
      </c>
      <c r="H672" s="16"/>
      <c r="I672" s="25">
        <f t="shared" si="37"/>
        <v>0</v>
      </c>
      <c r="J672" s="16"/>
      <c r="K672" s="25">
        <f t="shared" si="38"/>
        <v>0</v>
      </c>
      <c r="M672" s="17">
        <f t="shared" si="39"/>
        <v>0</v>
      </c>
    </row>
    <row r="673" spans="5:13" x14ac:dyDescent="0.25">
      <c r="E673" s="16"/>
      <c r="F673" s="14">
        <f t="shared" si="36"/>
        <v>0</v>
      </c>
      <c r="H673" s="16"/>
      <c r="I673" s="25">
        <f t="shared" si="37"/>
        <v>0</v>
      </c>
      <c r="J673" s="16"/>
      <c r="K673" s="25">
        <f t="shared" si="38"/>
        <v>0</v>
      </c>
      <c r="M673" s="17">
        <f t="shared" si="39"/>
        <v>0</v>
      </c>
    </row>
    <row r="674" spans="5:13" x14ac:dyDescent="0.25">
      <c r="E674" s="16"/>
      <c r="F674" s="14">
        <f t="shared" si="36"/>
        <v>0</v>
      </c>
      <c r="H674" s="16"/>
      <c r="I674" s="25">
        <f t="shared" si="37"/>
        <v>0</v>
      </c>
      <c r="J674" s="16"/>
      <c r="K674" s="25">
        <f t="shared" si="38"/>
        <v>0</v>
      </c>
      <c r="M674" s="17">
        <f t="shared" si="39"/>
        <v>0</v>
      </c>
    </row>
    <row r="675" spans="5:13" x14ac:dyDescent="0.25">
      <c r="E675" s="16"/>
      <c r="F675" s="14">
        <f t="shared" si="36"/>
        <v>0</v>
      </c>
      <c r="H675" s="16"/>
      <c r="I675" s="25">
        <f t="shared" si="37"/>
        <v>0</v>
      </c>
      <c r="J675" s="16"/>
      <c r="K675" s="25">
        <f t="shared" si="38"/>
        <v>0</v>
      </c>
      <c r="M675" s="17">
        <f t="shared" si="39"/>
        <v>0</v>
      </c>
    </row>
    <row r="676" spans="5:13" x14ac:dyDescent="0.25">
      <c r="E676" s="16"/>
      <c r="F676" s="14">
        <f t="shared" si="36"/>
        <v>0</v>
      </c>
      <c r="H676" s="16"/>
      <c r="I676" s="25">
        <f t="shared" si="37"/>
        <v>0</v>
      </c>
      <c r="J676" s="16"/>
      <c r="K676" s="25">
        <f t="shared" si="38"/>
        <v>0</v>
      </c>
      <c r="M676" s="17">
        <f t="shared" si="39"/>
        <v>0</v>
      </c>
    </row>
    <row r="677" spans="5:13" x14ac:dyDescent="0.25">
      <c r="E677" s="16"/>
      <c r="F677" s="14">
        <f t="shared" si="36"/>
        <v>0</v>
      </c>
      <c r="H677" s="16"/>
      <c r="I677" s="25">
        <f t="shared" si="37"/>
        <v>0</v>
      </c>
      <c r="J677" s="16"/>
      <c r="K677" s="25">
        <f t="shared" si="38"/>
        <v>0</v>
      </c>
      <c r="M677" s="17">
        <f t="shared" si="39"/>
        <v>0</v>
      </c>
    </row>
    <row r="678" spans="5:13" x14ac:dyDescent="0.25">
      <c r="E678" s="16"/>
      <c r="F678" s="14">
        <f t="shared" si="36"/>
        <v>0</v>
      </c>
      <c r="H678" s="16"/>
      <c r="I678" s="25">
        <f t="shared" si="37"/>
        <v>0</v>
      </c>
      <c r="J678" s="16"/>
      <c r="K678" s="25">
        <f t="shared" si="38"/>
        <v>0</v>
      </c>
      <c r="M678" s="17">
        <f t="shared" si="39"/>
        <v>0</v>
      </c>
    </row>
    <row r="679" spans="5:13" x14ac:dyDescent="0.25">
      <c r="E679" s="16"/>
      <c r="F679" s="14">
        <f t="shared" si="36"/>
        <v>0</v>
      </c>
      <c r="H679" s="16"/>
      <c r="I679" s="25">
        <f t="shared" si="37"/>
        <v>0</v>
      </c>
      <c r="J679" s="16"/>
      <c r="K679" s="25">
        <f t="shared" si="38"/>
        <v>0</v>
      </c>
      <c r="M679" s="17">
        <f t="shared" si="39"/>
        <v>0</v>
      </c>
    </row>
    <row r="680" spans="5:13" x14ac:dyDescent="0.25">
      <c r="E680" s="16"/>
      <c r="F680" s="14">
        <f t="shared" si="36"/>
        <v>0</v>
      </c>
      <c r="H680" s="16"/>
      <c r="I680" s="25">
        <f t="shared" si="37"/>
        <v>0</v>
      </c>
      <c r="J680" s="16"/>
      <c r="K680" s="25">
        <f t="shared" si="38"/>
        <v>0</v>
      </c>
      <c r="M680" s="17">
        <f t="shared" si="39"/>
        <v>0</v>
      </c>
    </row>
    <row r="681" spans="5:13" x14ac:dyDescent="0.25">
      <c r="E681" s="16"/>
      <c r="F681" s="14">
        <f t="shared" si="36"/>
        <v>0</v>
      </c>
      <c r="H681" s="16"/>
      <c r="I681" s="25">
        <f t="shared" si="37"/>
        <v>0</v>
      </c>
      <c r="J681" s="16"/>
      <c r="K681" s="25">
        <f t="shared" si="38"/>
        <v>0</v>
      </c>
      <c r="M681" s="17">
        <f t="shared" si="39"/>
        <v>0</v>
      </c>
    </row>
    <row r="682" spans="5:13" x14ac:dyDescent="0.25">
      <c r="E682" s="16"/>
      <c r="F682" s="14">
        <f t="shared" si="36"/>
        <v>0</v>
      </c>
      <c r="H682" s="16"/>
      <c r="I682" s="25">
        <f t="shared" si="37"/>
        <v>0</v>
      </c>
      <c r="J682" s="16"/>
      <c r="K682" s="25">
        <f t="shared" si="38"/>
        <v>0</v>
      </c>
      <c r="M682" s="17">
        <f t="shared" si="39"/>
        <v>0</v>
      </c>
    </row>
    <row r="683" spans="5:13" x14ac:dyDescent="0.25">
      <c r="E683" s="16"/>
      <c r="F683" s="14">
        <f t="shared" si="36"/>
        <v>0</v>
      </c>
      <c r="H683" s="16"/>
      <c r="I683" s="25">
        <f t="shared" si="37"/>
        <v>0</v>
      </c>
      <c r="J683" s="16"/>
      <c r="K683" s="25">
        <f t="shared" si="38"/>
        <v>0</v>
      </c>
      <c r="M683" s="17">
        <f t="shared" si="39"/>
        <v>0</v>
      </c>
    </row>
  </sheetData>
  <sortState ref="A4:O96">
    <sortCondition descending="1" ref="M4:M96"/>
    <sortCondition descending="1" ref="E4:E96"/>
  </sortState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55" workbookViewId="0">
      <selection activeCell="G17" sqref="G17"/>
    </sheetView>
  </sheetViews>
  <sheetFormatPr defaultRowHeight="15" x14ac:dyDescent="0.25"/>
  <cols>
    <col min="1" max="1" width="6.7109375" bestFit="1" customWidth="1"/>
    <col min="2" max="2" width="21.85546875" bestFit="1" customWidth="1"/>
    <col min="3" max="3" width="9.5703125" bestFit="1" customWidth="1"/>
    <col min="4" max="4" width="10.28515625" bestFit="1" customWidth="1"/>
    <col min="6" max="6" width="10.28515625" bestFit="1" customWidth="1"/>
    <col min="7" max="7" width="10" bestFit="1" customWidth="1"/>
    <col min="8" max="8" width="4.28515625" bestFit="1" customWidth="1"/>
    <col min="9" max="9" width="128.140625" bestFit="1" customWidth="1"/>
    <col min="10" max="10" width="47.7109375" bestFit="1" customWidth="1"/>
  </cols>
  <sheetData>
    <row r="1" spans="1:10" x14ac:dyDescent="0.25">
      <c r="A1" s="1" t="str">
        <f>primary!A3</f>
        <v>ID</v>
      </c>
      <c r="B1" s="1" t="str">
        <f>primary!B3</f>
        <v>species</v>
      </c>
      <c r="C1" s="1" t="str">
        <f>primary!C3</f>
        <v>latitude</v>
      </c>
      <c r="D1" s="1" t="str">
        <f>primary!D3</f>
        <v>longitude</v>
      </c>
      <c r="E1" s="1" t="str">
        <f>primary!E3</f>
        <v>dbh (cm)</v>
      </c>
      <c r="F1" s="1" t="s">
        <v>329</v>
      </c>
      <c r="G1" s="1" t="s">
        <v>331</v>
      </c>
      <c r="H1" s="1" t="s">
        <v>330</v>
      </c>
      <c r="I1" s="1" t="str">
        <f>primary!N3</f>
        <v>Notes:</v>
      </c>
      <c r="J1" s="1" t="str">
        <f>primary!O3</f>
        <v>GUID (if assigned)</v>
      </c>
    </row>
    <row r="2" spans="1:10" x14ac:dyDescent="0.25">
      <c r="A2" s="1" t="str">
        <f>primary!A4</f>
        <v>2-1030</v>
      </c>
      <c r="B2" s="1" t="str">
        <f>primary!B4</f>
        <v>Quercus phellos</v>
      </c>
      <c r="C2" s="1">
        <f>primary!C4</f>
        <v>36.146045000000001</v>
      </c>
      <c r="D2" s="1">
        <f>primary!D4</f>
        <v>-86.800506999999996</v>
      </c>
      <c r="E2" s="1" t="str">
        <f>primary!E4</f>
        <v>135</v>
      </c>
      <c r="F2" s="16">
        <f>primary!H4</f>
        <v>31.697653154526058</v>
      </c>
      <c r="G2" s="1">
        <f>primary!J4</f>
        <v>29.25</v>
      </c>
      <c r="H2" s="26">
        <f>primary!M4</f>
        <v>294.96658415354329</v>
      </c>
      <c r="I2" s="1" t="str">
        <f>primary!N4</f>
        <v>By steps from Divinity School towards 21st Av.</v>
      </c>
      <c r="J2" s="1" t="str">
        <f>primary!O4</f>
        <v>http://bioimages.vanderbilt.edu/vanderbilt/6-188</v>
      </c>
    </row>
    <row r="3" spans="1:10" x14ac:dyDescent="0.25">
      <c r="A3" s="1" t="str">
        <f>primary!A5</f>
        <v>2-244</v>
      </c>
      <c r="B3" s="1" t="str">
        <f>primary!B5</f>
        <v>Celtis laevigata</v>
      </c>
      <c r="C3" s="1">
        <f>primary!C5</f>
        <v>36.146374000000002</v>
      </c>
      <c r="D3" s="1">
        <f>primary!D5</f>
        <v>-86.800944000000001</v>
      </c>
      <c r="E3" s="1" t="str">
        <f>primary!E5</f>
        <v>146</v>
      </c>
      <c r="F3" s="16">
        <f>primary!H5</f>
        <v>28.5</v>
      </c>
      <c r="G3" s="1">
        <f>primary!J5</f>
        <v>21</v>
      </c>
      <c r="H3" s="26">
        <f>primary!M5</f>
        <v>291.31333267716536</v>
      </c>
      <c r="I3" s="1" t="str">
        <f>primary!N5</f>
        <v>Divinity School courtyard</v>
      </c>
      <c r="J3" s="1" t="str">
        <f>primary!O5</f>
        <v>none</v>
      </c>
    </row>
    <row r="4" spans="1:10" x14ac:dyDescent="0.25">
      <c r="A4" s="1" t="str">
        <f>primary!A6</f>
        <v>2-691</v>
      </c>
      <c r="B4" s="1" t="str">
        <f>primary!B6</f>
        <v>Quercus macrocarpa</v>
      </c>
      <c r="C4" s="1">
        <f>primary!C6</f>
        <v>36.146422000000001</v>
      </c>
      <c r="D4" s="1">
        <f>primary!D6</f>
        <v>-86.802183999999997</v>
      </c>
      <c r="E4" s="1" t="str">
        <f>primary!E6</f>
        <v>149</v>
      </c>
      <c r="F4" s="16">
        <f>primary!H6</f>
        <v>25</v>
      </c>
      <c r="G4" s="1">
        <f>primary!J6</f>
        <v>30</v>
      </c>
      <c r="H4" s="26">
        <f>primary!M6</f>
        <v>290.92262204724415</v>
      </c>
      <c r="I4" s="1" t="str">
        <f>primary!N6</f>
        <v>Bicentennial Oak, has plaque</v>
      </c>
      <c r="J4" s="1" t="str">
        <f>primary!O6</f>
        <v>http://bioimages.vanderbilt.edu/vanderbilt/7-314</v>
      </c>
    </row>
    <row r="5" spans="1:10" x14ac:dyDescent="0.25">
      <c r="A5" s="1" t="str">
        <f>primary!A7</f>
        <v>2-123</v>
      </c>
      <c r="B5" s="1" t="str">
        <f>primary!B7</f>
        <v>Quercus falcata</v>
      </c>
      <c r="C5" s="1">
        <f>primary!C7</f>
        <v>36.144793</v>
      </c>
      <c r="D5" s="1">
        <f>primary!D7</f>
        <v>-86.800025000000005</v>
      </c>
      <c r="E5" s="1" t="str">
        <f>primary!E7</f>
        <v>132</v>
      </c>
      <c r="F5" s="16">
        <f>primary!H7</f>
        <v>32</v>
      </c>
      <c r="G5" s="1">
        <f>primary!J7</f>
        <v>27.5</v>
      </c>
      <c r="H5" s="26">
        <f>primary!M7</f>
        <v>290.81260728346456</v>
      </c>
      <c r="I5" s="1" t="str">
        <f>primary!N7</f>
        <v>Large tree in front of Godchaux Hall (nursing bldg)</v>
      </c>
      <c r="J5" s="1" t="str">
        <f>primary!O7</f>
        <v>http://bioimages.vanderbilt.edu/vanderbilt/6-60</v>
      </c>
    </row>
    <row r="6" spans="1:10" x14ac:dyDescent="0.25">
      <c r="A6" s="1" t="str">
        <f>primary!A8</f>
        <v>3-589</v>
      </c>
      <c r="B6" s="1" t="str">
        <f>primary!B8</f>
        <v>Ulmus americana</v>
      </c>
      <c r="C6" s="1">
        <f>primary!C8</f>
        <v>36.146169999999998</v>
      </c>
      <c r="D6" s="1">
        <f>primary!D8</f>
        <v>-86.805047000000002</v>
      </c>
      <c r="E6" s="1" t="str">
        <f>primary!E8</f>
        <v>125</v>
      </c>
      <c r="F6" s="16">
        <f>primary!H8</f>
        <v>31</v>
      </c>
      <c r="G6" s="1">
        <f>primary!J8</f>
        <v>30</v>
      </c>
      <c r="H6" s="26">
        <f>primary!M8</f>
        <v>280.92430708661419</v>
      </c>
      <c r="I6" s="1" t="str">
        <f>primary!N8</f>
        <v>On 24th Ave. S. by B O Pi house</v>
      </c>
      <c r="J6" s="1" t="str">
        <f>primary!O8</f>
        <v>none</v>
      </c>
    </row>
    <row r="7" spans="1:10" x14ac:dyDescent="0.25">
      <c r="A7" s="1" t="str">
        <f>primary!A9</f>
        <v>9-379</v>
      </c>
      <c r="B7" s="1" t="str">
        <f>primary!B9</f>
        <v>Quercus phellos</v>
      </c>
      <c r="C7" s="1">
        <f>primary!C9</f>
        <v>36.143895000000001</v>
      </c>
      <c r="D7" s="1">
        <f>primary!D9</f>
        <v>-86.796852000000001</v>
      </c>
      <c r="E7" s="1" t="str">
        <f>primary!E9</f>
        <v>154</v>
      </c>
      <c r="F7" s="16">
        <f>primary!H9</f>
        <v>23</v>
      </c>
      <c r="G7" s="1">
        <f>primary!J9</f>
        <v>18</v>
      </c>
      <c r="H7" s="26">
        <f>primary!M9</f>
        <v>280.70185433070867</v>
      </c>
      <c r="I7" s="1" t="str">
        <f>primary!N9</f>
        <v>Between the ROTC building and Edgehill Ave.; dbh might be inflated due to ivy on trunk</v>
      </c>
      <c r="J7" s="1" t="str">
        <f>primary!O9</f>
        <v>none</v>
      </c>
    </row>
    <row r="8" spans="1:10" x14ac:dyDescent="0.25">
      <c r="A8" s="1" t="str">
        <f>primary!A10</f>
        <v>2-795</v>
      </c>
      <c r="B8" s="1" t="str">
        <f>primary!B10</f>
        <v>Quercus phellos</v>
      </c>
      <c r="C8" s="1">
        <f>primary!C10</f>
        <v>36.146065999999998</v>
      </c>
      <c r="D8" s="1">
        <f>primary!D10</f>
        <v>-86.799863000000002</v>
      </c>
      <c r="E8" s="1" t="str">
        <f>primary!E10</f>
        <v>117</v>
      </c>
      <c r="F8" s="16">
        <f>primary!H10</f>
        <v>32</v>
      </c>
      <c r="G8" s="1">
        <f>primary!J10</f>
        <v>26</v>
      </c>
      <c r="H8" s="26">
        <f>primary!M10</f>
        <v>271.02953543307086</v>
      </c>
      <c r="I8" s="1" t="str">
        <f>primary!N10</f>
        <v>Near 21st Ave crosswalk and library loading dock entrance</v>
      </c>
      <c r="J8" s="1" t="str">
        <f>primary!O10</f>
        <v>http://bioimages.vanderbilt.edu/vanderbilt/6-193</v>
      </c>
    </row>
    <row r="9" spans="1:10" x14ac:dyDescent="0.25">
      <c r="A9" s="1" t="str">
        <f>primary!A11</f>
        <v>2-1021</v>
      </c>
      <c r="B9" s="1" t="str">
        <f>primary!B11</f>
        <v>Quercus shumardii</v>
      </c>
      <c r="C9" s="1">
        <f>primary!C11</f>
        <v>36.147533000000003</v>
      </c>
      <c r="D9" s="1">
        <f>primary!D11</f>
        <v>-86.801242999999999</v>
      </c>
      <c r="E9" s="1" t="str">
        <f>primary!E11</f>
        <v>128</v>
      </c>
      <c r="F9" s="16">
        <f>primary!H11</f>
        <v>27</v>
      </c>
      <c r="G9" s="1">
        <f>primary!J11</f>
        <v>28</v>
      </c>
      <c r="H9" s="26">
        <f>primary!M11</f>
        <v>269.87034645669286</v>
      </c>
      <c r="I9" s="1" t="str">
        <f>primary!N11</f>
        <v>south of the front door of Furman Hall</v>
      </c>
      <c r="J9" s="1" t="str">
        <f>primary!O11</f>
        <v>none</v>
      </c>
    </row>
    <row r="10" spans="1:10" x14ac:dyDescent="0.25">
      <c r="A10" s="1" t="str">
        <f>primary!A12</f>
        <v>4-487</v>
      </c>
      <c r="B10" s="1" t="str">
        <f>primary!B12</f>
        <v>Magnolia grandiflora</v>
      </c>
      <c r="C10" s="1">
        <f>primary!C12</f>
        <v>36.146057999999996</v>
      </c>
      <c r="D10" s="1">
        <f>primary!D12</f>
        <v>-86.802075000000002</v>
      </c>
      <c r="E10" s="1" t="str">
        <f>primary!E12</f>
        <v>134.5</v>
      </c>
      <c r="F10" s="16">
        <f>primary!H12</f>
        <v>25</v>
      </c>
      <c r="G10" s="1">
        <f>primary!J12</f>
        <v>17.75</v>
      </c>
      <c r="H10" s="26">
        <f>primary!M12</f>
        <v>262.9402859251968</v>
      </c>
      <c r="I10" s="1" t="str">
        <f>primary!N12</f>
        <v>front Buttrick, second n. of entry walk</v>
      </c>
      <c r="J10" s="1" t="str">
        <f>primary!O12</f>
        <v>none</v>
      </c>
    </row>
    <row r="11" spans="1:10" x14ac:dyDescent="0.25">
      <c r="A11" s="1" t="str">
        <f>primary!A13</f>
        <v>4-855</v>
      </c>
      <c r="B11" s="1" t="str">
        <f>primary!B13</f>
        <v>Celtis laevigata</v>
      </c>
      <c r="C11" s="1">
        <f>primary!C13</f>
        <v>36.144347000000003</v>
      </c>
      <c r="D11" s="1">
        <f>primary!D13</f>
        <v>-86.804361</v>
      </c>
      <c r="E11" s="1" t="str">
        <f>primary!E13</f>
        <v>123</v>
      </c>
      <c r="F11" s="16">
        <f>primary!H13</f>
        <v>29</v>
      </c>
      <c r="G11" s="1">
        <f>primary!J13</f>
        <v>17.5</v>
      </c>
      <c r="H11" s="26">
        <f>primary!M13</f>
        <v>261.63548917322834</v>
      </c>
      <c r="I11" s="1" t="str">
        <f>primary!N13</f>
        <v>west of Community Partnership House</v>
      </c>
      <c r="J11" s="1" t="str">
        <f>primary!O13</f>
        <v>none</v>
      </c>
    </row>
    <row r="12" spans="1:10" x14ac:dyDescent="0.25">
      <c r="A12" s="1" t="str">
        <f>primary!A14</f>
        <v>1-683</v>
      </c>
      <c r="B12" s="1" t="str">
        <f>primary!B14</f>
        <v>Quercus rubra</v>
      </c>
      <c r="C12" s="1">
        <f>primary!C14</f>
        <v>36.142294</v>
      </c>
      <c r="D12" s="1">
        <f>primary!D14</f>
        <v>-86.798445999999998</v>
      </c>
      <c r="E12" s="1" t="str">
        <f>primary!E14</f>
        <v>118</v>
      </c>
      <c r="F12" s="16">
        <f>primary!H14</f>
        <v>29.5</v>
      </c>
      <c r="G12" s="1">
        <f>primary!J14</f>
        <v>20.5</v>
      </c>
      <c r="H12" s="26">
        <f>primary!M14</f>
        <v>259.55250688976378</v>
      </c>
      <c r="I12" s="1" t="str">
        <f>primary!N14</f>
        <v>Peabody Esplanade by the Payne building</v>
      </c>
      <c r="J12" s="1" t="str">
        <f>primary!O14</f>
        <v>http://bioimages.vanderbilt.edu/vanderbilt/15-227</v>
      </c>
    </row>
    <row r="13" spans="1:10" x14ac:dyDescent="0.25">
      <c r="A13" s="1" t="str">
        <f>primary!A15</f>
        <v>2-437</v>
      </c>
      <c r="B13" s="1" t="str">
        <f>primary!B15</f>
        <v>Quercus imbricaria</v>
      </c>
      <c r="C13" s="1">
        <f>primary!C15</f>
        <v>36.145406000000001</v>
      </c>
      <c r="D13" s="1">
        <f>primary!D15</f>
        <v>-86.800296000000003</v>
      </c>
      <c r="E13" s="1" t="str">
        <f>primary!E15</f>
        <v>114</v>
      </c>
      <c r="F13" s="16">
        <f>primary!H15</f>
        <v>30.173727522096922</v>
      </c>
      <c r="G13" s="1">
        <f>primary!J15</f>
        <v>20</v>
      </c>
      <c r="H13" s="26">
        <f>primary!M15</f>
        <v>256.40549606299214</v>
      </c>
      <c r="I13" s="1" t="str">
        <f>primary!N15</f>
        <v>Up against south side of Central Library</v>
      </c>
      <c r="J13" s="1" t="str">
        <f>primary!O15</f>
        <v>http://bioimages.vanderbilt.edu/vanderbilt/6-86</v>
      </c>
    </row>
    <row r="14" spans="1:10" x14ac:dyDescent="0.25">
      <c r="A14" s="1" t="str">
        <f>primary!A16</f>
        <v>2-253</v>
      </c>
      <c r="B14" s="1" t="str">
        <f>primary!B16</f>
        <v>Celtis laevigata</v>
      </c>
      <c r="C14" s="1">
        <f>primary!C16</f>
        <v>36.147455999999998</v>
      </c>
      <c r="D14" s="1">
        <f>primary!D16</f>
        <v>-86.800894</v>
      </c>
      <c r="E14" s="1" t="str">
        <f>primary!E16</f>
        <v>126</v>
      </c>
      <c r="F14" s="16">
        <f>primary!H16</f>
        <v>22</v>
      </c>
      <c r="G14" s="1">
        <f>primary!J16</f>
        <v>27.75</v>
      </c>
      <c r="H14" s="26">
        <f>primary!M16</f>
        <v>250.78659104330706</v>
      </c>
      <c r="I14" s="1" t="str">
        <f>primary!N16</f>
        <v>Between Law School and Calhoun</v>
      </c>
      <c r="J14" s="1" t="str">
        <f>primary!O16</f>
        <v>none</v>
      </c>
    </row>
    <row r="15" spans="1:10" x14ac:dyDescent="0.25">
      <c r="A15" s="1" t="str">
        <f>primary!A17</f>
        <v>4-522</v>
      </c>
      <c r="B15" s="1" t="str">
        <f>primary!B17</f>
        <v>Celtis laevigata</v>
      </c>
      <c r="C15" s="1">
        <f>primary!C17</f>
        <v>36.144267999999997</v>
      </c>
      <c r="D15" s="1">
        <f>primary!D17</f>
        <v>-86.804064999999994</v>
      </c>
      <c r="E15" s="1" t="str">
        <f>primary!E17</f>
        <v>131</v>
      </c>
      <c r="F15" s="16">
        <f>primary!H17</f>
        <v>20</v>
      </c>
      <c r="G15" s="1">
        <f>primary!J17</f>
        <v>22.5</v>
      </c>
      <c r="H15" s="26">
        <f>primary!M17</f>
        <v>246.10251082677163</v>
      </c>
      <c r="I15" s="1" t="str">
        <f>primary!N17</f>
        <v>south of Community Partnership House</v>
      </c>
      <c r="J15" s="1" t="str">
        <f>primary!O17</f>
        <v>none</v>
      </c>
    </row>
    <row r="16" spans="1:10" x14ac:dyDescent="0.25">
      <c r="A16" s="1" t="str">
        <f>primary!A18</f>
        <v>9-4</v>
      </c>
      <c r="B16" s="1" t="str">
        <f>primary!B18</f>
        <v>Tilia americana</v>
      </c>
      <c r="C16" s="1">
        <f>primary!C18</f>
        <v>36.144891999999999</v>
      </c>
      <c r="D16" s="1">
        <f>primary!D18</f>
        <v>-86.797360999999995</v>
      </c>
      <c r="E16" s="1" t="str">
        <f>primary!E18</f>
        <v>124.5</v>
      </c>
      <c r="F16" s="16">
        <f>primary!H18</f>
        <v>21</v>
      </c>
      <c r="G16" s="1">
        <f>primary!J18</f>
        <v>19.25</v>
      </c>
      <c r="H16" s="26">
        <f>primary!M18</f>
        <v>238.67819635826768</v>
      </c>
      <c r="I16" s="1" t="str">
        <f>primary!N18</f>
        <v>in front of 1110 19th Ave. S.</v>
      </c>
      <c r="J16" s="1" t="str">
        <f>primary!O18</f>
        <v>none</v>
      </c>
    </row>
    <row r="17" spans="1:10" x14ac:dyDescent="0.25">
      <c r="A17" s="1" t="str">
        <f>primary!A19</f>
        <v>1-730</v>
      </c>
      <c r="B17" s="1" t="str">
        <f>primary!B19</f>
        <v>Magnolia grandiflora</v>
      </c>
      <c r="C17" s="1">
        <f>primary!C19</f>
        <v>36.142924000000001</v>
      </c>
      <c r="D17" s="1">
        <f>primary!D19</f>
        <v>-86.798512000000002</v>
      </c>
      <c r="E17" s="1" t="str">
        <f>primary!E19</f>
        <v>122.5</v>
      </c>
      <c r="F17" s="16">
        <f>primary!H19</f>
        <v>22.5</v>
      </c>
      <c r="G17" s="1">
        <f>primary!J19</f>
        <v>15</v>
      </c>
      <c r="H17" s="26">
        <f>primary!M19</f>
        <v>237.63994094488189</v>
      </c>
      <c r="I17" s="1" t="str">
        <f>primary!N19</f>
        <v>center magnolia in Magnolia Lawn along Magnolia Circle</v>
      </c>
      <c r="J17" s="1" t="str">
        <f>primary!O19</f>
        <v>none</v>
      </c>
    </row>
    <row r="18" spans="1:10" x14ac:dyDescent="0.25">
      <c r="A18" s="1" t="str">
        <f>primary!A20</f>
        <v>2-209</v>
      </c>
      <c r="B18" s="1" t="str">
        <f>primary!B20</f>
        <v>Quercus nigra</v>
      </c>
      <c r="C18" s="1">
        <f>primary!C20</f>
        <v>36.147565999999998</v>
      </c>
      <c r="D18" s="1">
        <f>primary!D20</f>
        <v>-86.802029000000005</v>
      </c>
      <c r="E18" s="1" t="str">
        <f>primary!E20</f>
        <v>120</v>
      </c>
      <c r="F18" s="16">
        <f>primary!H20</f>
        <v>20.5</v>
      </c>
      <c r="G18" s="1">
        <f>primary!J20</f>
        <v>21.75</v>
      </c>
      <c r="H18" s="26">
        <f>primary!M20</f>
        <v>233.52251230314963</v>
      </c>
      <c r="I18" s="1" t="str">
        <f>primary!N20</f>
        <v>north of Benson Hall</v>
      </c>
      <c r="J18" s="1" t="str">
        <f>primary!O20</f>
        <v>none</v>
      </c>
    </row>
    <row r="19" spans="1:10" x14ac:dyDescent="0.25">
      <c r="A19" s="1" t="str">
        <f>primary!A21</f>
        <v>4-702</v>
      </c>
      <c r="B19" s="1" t="str">
        <f>primary!B21</f>
        <v>Platanus occidentalis</v>
      </c>
      <c r="C19" s="1">
        <f>primary!C21</f>
        <v>36.145141000000002</v>
      </c>
      <c r="D19" s="1">
        <f>primary!D21</f>
        <v>-86.802242000000007</v>
      </c>
      <c r="E19" s="1" t="str">
        <f>primary!E21</f>
        <v>94</v>
      </c>
      <c r="F19" s="16">
        <f>primary!H21</f>
        <v>27</v>
      </c>
      <c r="G19" s="1">
        <f>primary!J21</f>
        <v>29</v>
      </c>
      <c r="H19" s="26">
        <f>primary!M21</f>
        <v>228.63781692913383</v>
      </c>
      <c r="I19" s="1" t="str">
        <f>primary!N21</f>
        <v>Recognize by white bark, largest tree in Stevenson Courtyard</v>
      </c>
      <c r="J19" s="1" t="str">
        <f>primary!O21</f>
        <v>none</v>
      </c>
    </row>
    <row r="20" spans="1:10" x14ac:dyDescent="0.25">
      <c r="A20" s="1" t="str">
        <f>primary!A22</f>
        <v>1-429</v>
      </c>
      <c r="B20" s="1" t="str">
        <f>primary!B22</f>
        <v>Magnolia grandiflora</v>
      </c>
      <c r="C20" s="1">
        <f>primary!C22</f>
        <v>36.143253999999999</v>
      </c>
      <c r="D20" s="1">
        <f>primary!D22</f>
        <v>-86.798888000000005</v>
      </c>
      <c r="E20" s="1" t="str">
        <f>primary!E22</f>
        <v>120</v>
      </c>
      <c r="F20" s="16">
        <f>primary!H22</f>
        <v>20</v>
      </c>
      <c r="G20" s="1">
        <f>primary!J22</f>
        <v>17.5</v>
      </c>
      <c r="H20" s="26">
        <f>primary!M22</f>
        <v>228.39594980314962</v>
      </c>
      <c r="I20" s="1" t="str">
        <f>primary!N22</f>
        <v>Magnolia Lawn, east of Kennedy Center</v>
      </c>
      <c r="J20" s="1" t="str">
        <f>primary!O22</f>
        <v>none</v>
      </c>
    </row>
    <row r="21" spans="1:10" x14ac:dyDescent="0.25">
      <c r="A21" s="1" t="str">
        <f>primary!A23</f>
        <v>2-411</v>
      </c>
      <c r="B21" s="1" t="str">
        <f>primary!B23</f>
        <v>Maclura pomifera</v>
      </c>
      <c r="C21" s="1">
        <f>primary!C23</f>
        <v>36.147170000000003</v>
      </c>
      <c r="D21" s="1">
        <f>primary!D23</f>
        <v>-86.801055000000005</v>
      </c>
      <c r="E21" s="1" t="str">
        <f>primary!E23</f>
        <v>124</v>
      </c>
      <c r="F21" s="16">
        <f>primary!H23</f>
        <v>17</v>
      </c>
      <c r="G21" s="1">
        <f>primary!J23</f>
        <v>20.75</v>
      </c>
      <c r="H21" s="26">
        <f>primary!M23</f>
        <v>226.16614812992125</v>
      </c>
      <c r="I21" s="1" t="str">
        <f>primary!N23</f>
        <v>east of Calhoun Hall</v>
      </c>
      <c r="J21" s="1" t="str">
        <f>primary!O23</f>
        <v>none</v>
      </c>
    </row>
    <row r="22" spans="1:10" x14ac:dyDescent="0.25">
      <c r="A22" s="1" t="str">
        <f>primary!A24</f>
        <v>2-528</v>
      </c>
      <c r="B22" s="1" t="str">
        <f>primary!B24</f>
        <v>Ulmus serotina</v>
      </c>
      <c r="C22" s="1">
        <f>primary!C24</f>
        <v>36.146864000000001</v>
      </c>
      <c r="D22" s="1">
        <f>primary!D24</f>
        <v>-86.801839000000001</v>
      </c>
      <c r="E22" s="1" t="str">
        <f>primary!E24</f>
        <v>83</v>
      </c>
      <c r="F22" s="16">
        <f>primary!H24</f>
        <v>28.649801889667781</v>
      </c>
      <c r="G22" s="1">
        <f>primary!J24</f>
        <v>20.5</v>
      </c>
      <c r="H22" s="26">
        <f>primary!M24</f>
        <v>213.47338090551179</v>
      </c>
      <c r="I22" s="1" t="str">
        <f>primary!N24</f>
        <v>Between Benson Hall and Garland Hall</v>
      </c>
      <c r="J22" s="1" t="str">
        <f>primary!O24</f>
        <v>http://bioimages.vanderbilt.edu/vanderbilt/7-340</v>
      </c>
    </row>
    <row r="23" spans="1:10" x14ac:dyDescent="0.25">
      <c r="A23" s="1" t="str">
        <f>primary!A25</f>
        <v>2-319</v>
      </c>
      <c r="B23" s="1" t="str">
        <f>primary!B25</f>
        <v>Magnolia grandiflora</v>
      </c>
      <c r="C23" s="1">
        <f>primary!C25</f>
        <v>36.146718</v>
      </c>
      <c r="D23" s="1">
        <f>primary!D25</f>
        <v>-86.802537000000001</v>
      </c>
      <c r="E23" s="1" t="str">
        <f>primary!E25</f>
        <v>118</v>
      </c>
      <c r="F23" s="16">
        <f>primary!H25</f>
        <v>0</v>
      </c>
      <c r="G23" s="1">
        <f>primary!J25</f>
        <v>0</v>
      </c>
      <c r="H23" s="26">
        <f>primary!M25</f>
        <v>0</v>
      </c>
      <c r="I23" s="1" t="str">
        <f>primary!N25</f>
        <v>between Rand and Old Central; note: also has another 59 cm dbh stem</v>
      </c>
      <c r="J23" s="1" t="str">
        <f>primary!O25</f>
        <v>none</v>
      </c>
    </row>
    <row r="24" spans="1:10" x14ac:dyDescent="0.25">
      <c r="A24" s="1" t="str">
        <f>primary!A26</f>
        <v>2-402</v>
      </c>
      <c r="B24" s="1" t="str">
        <f>primary!B26</f>
        <v>Liriodendron tulipifera</v>
      </c>
      <c r="C24" s="1">
        <f>primary!C26</f>
        <v>36.148034000000003</v>
      </c>
      <c r="D24" s="1">
        <f>primary!D26</f>
        <v>-86.801743999999999</v>
      </c>
      <c r="E24" s="1" t="str">
        <f>primary!E26</f>
        <v>118</v>
      </c>
      <c r="F24" s="16">
        <f>primary!H26</f>
        <v>0</v>
      </c>
      <c r="G24" s="1">
        <f>primary!J26</f>
        <v>0</v>
      </c>
      <c r="H24" s="26">
        <f>primary!M26</f>
        <v>0</v>
      </c>
      <c r="I24" s="1" t="str">
        <f>primary!N26</f>
        <v>northwest corner of Furman Hall</v>
      </c>
      <c r="J24" s="1" t="str">
        <f>primary!O26</f>
        <v>none</v>
      </c>
    </row>
    <row r="25" spans="1:10" x14ac:dyDescent="0.25">
      <c r="A25" s="1" t="str">
        <f>primary!A27</f>
        <v>2-161</v>
      </c>
      <c r="B25" s="1" t="str">
        <f>primary!B27</f>
        <v>Quercus alba</v>
      </c>
      <c r="C25" s="1">
        <f>primary!C27</f>
        <v>36.148834999999998</v>
      </c>
      <c r="D25" s="1">
        <f>primary!D27</f>
        <v>-86.801614999999998</v>
      </c>
      <c r="E25" s="1" t="str">
        <f>primary!E27</f>
        <v>117</v>
      </c>
      <c r="F25" s="16">
        <f>primary!H27</f>
        <v>0</v>
      </c>
      <c r="G25" s="1">
        <f>primary!J27</f>
        <v>0</v>
      </c>
      <c r="H25" s="26">
        <f>primary!M27</f>
        <v>0</v>
      </c>
      <c r="I25" s="1" t="str">
        <f>primary!N27</f>
        <v>beteen Kirkland and Curry Field</v>
      </c>
      <c r="J25" s="1" t="str">
        <f>primary!O27</f>
        <v>none</v>
      </c>
    </row>
    <row r="26" spans="1:10" x14ac:dyDescent="0.25">
      <c r="A26" s="1" t="str">
        <f>primary!A28</f>
        <v>n/a</v>
      </c>
      <c r="B26" s="1" t="str">
        <f>primary!B28</f>
        <v>Quercus rubra</v>
      </c>
      <c r="C26" s="1">
        <f>primary!C28</f>
        <v>36.144139000000003</v>
      </c>
      <c r="D26" s="1">
        <f>primary!D28</f>
        <v>-86.798651000000007</v>
      </c>
      <c r="E26" s="1" t="str">
        <f>primary!E28</f>
        <v>115.5</v>
      </c>
      <c r="F26" s="16">
        <f>primary!H28</f>
        <v>0</v>
      </c>
      <c r="G26" s="1">
        <f>primary!J28</f>
        <v>0</v>
      </c>
      <c r="H26" s="26">
        <f>primary!M28</f>
        <v>0</v>
      </c>
      <c r="I26" s="1" t="str">
        <f>primary!N28</f>
        <v>In front of University School of Nashville (formerly Peabody Demonstration School)</v>
      </c>
      <c r="J26" s="1" t="str">
        <f>primary!O28</f>
        <v>none</v>
      </c>
    </row>
    <row r="27" spans="1:10" x14ac:dyDescent="0.25">
      <c r="A27" s="1" t="str">
        <f>primary!A29</f>
        <v>2-854</v>
      </c>
      <c r="B27" s="1" t="str">
        <f>primary!B29</f>
        <v>Quercus velutina</v>
      </c>
      <c r="C27" s="1">
        <f>primary!C29</f>
        <v>36.146543999999999</v>
      </c>
      <c r="D27" s="1">
        <f>primary!D29</f>
        <v>-86.802206999999996</v>
      </c>
      <c r="E27" s="1" t="str">
        <f>primary!E29</f>
        <v>115</v>
      </c>
      <c r="F27" s="16">
        <f>primary!H29</f>
        <v>0</v>
      </c>
      <c r="G27" s="1">
        <f>primary!J29</f>
        <v>0</v>
      </c>
      <c r="H27" s="26">
        <f>primary!M29</f>
        <v>0</v>
      </c>
      <c r="I27" s="1" t="str">
        <f>primary!N29</f>
        <v>north of Bicentennial Oak and east of Rand</v>
      </c>
      <c r="J27" s="1" t="str">
        <f>primary!O29</f>
        <v>http://bioimages.vanderbilt.edu/vanderbilt/7-313</v>
      </c>
    </row>
    <row r="28" spans="1:10" x14ac:dyDescent="0.25">
      <c r="A28" s="1" t="str">
        <f>primary!A30</f>
        <v>1-625</v>
      </c>
      <c r="B28" s="1" t="str">
        <f>primary!B30</f>
        <v>Quercus palustris?</v>
      </c>
      <c r="C28" s="1">
        <f>primary!C30</f>
        <v>36.143636999999998</v>
      </c>
      <c r="D28" s="1">
        <f>primary!D30</f>
        <v>-86.798165999999995</v>
      </c>
      <c r="E28" s="1" t="str">
        <f>primary!E30</f>
        <v>113</v>
      </c>
      <c r="F28" s="16">
        <f>primary!H30</f>
        <v>0</v>
      </c>
      <c r="G28" s="1">
        <f>primary!J30</f>
        <v>0</v>
      </c>
      <c r="H28" s="26">
        <f>primary!M30</f>
        <v>0</v>
      </c>
      <c r="I28" s="1" t="str">
        <f>primary!N30</f>
        <v>tallest tree in northeast Magnolia Lawn</v>
      </c>
      <c r="J28" s="1" t="str">
        <f>primary!O30</f>
        <v>none</v>
      </c>
    </row>
    <row r="29" spans="1:10" x14ac:dyDescent="0.25">
      <c r="A29" s="1" t="str">
        <f>primary!A31</f>
        <v>2-638</v>
      </c>
      <c r="B29" s="1" t="str">
        <f>primary!B31</f>
        <v>Fraxinus americana</v>
      </c>
      <c r="C29" s="1">
        <f>primary!C31</f>
        <v>36.147728999999998</v>
      </c>
      <c r="D29" s="1">
        <f>primary!D31</f>
        <v>-86.802057000000005</v>
      </c>
      <c r="E29" s="1" t="str">
        <f>primary!E31</f>
        <v>111</v>
      </c>
      <c r="F29" s="16">
        <f>primary!H31</f>
        <v>0</v>
      </c>
      <c r="G29" s="1">
        <f>primary!J31</f>
        <v>0</v>
      </c>
      <c r="H29" s="26">
        <f>primary!M31</f>
        <v>0</v>
      </c>
      <c r="I29" s="1" t="str">
        <f>primary!N31</f>
        <v>west of Furman, north of Benson</v>
      </c>
      <c r="J29" s="1" t="str">
        <f>primary!O31</f>
        <v>none</v>
      </c>
    </row>
    <row r="30" spans="1:10" x14ac:dyDescent="0.25">
      <c r="A30" s="1" t="str">
        <f>primary!A32</f>
        <v>2-182</v>
      </c>
      <c r="B30" s="1" t="str">
        <f>primary!B32</f>
        <v>Catalpa speciosa</v>
      </c>
      <c r="C30" s="1">
        <f>primary!C32</f>
        <v>36.146563999999998</v>
      </c>
      <c r="D30" s="1">
        <f>primary!D32</f>
        <v>-86.801297000000005</v>
      </c>
      <c r="E30" s="1" t="str">
        <f>primary!E32</f>
        <v>111</v>
      </c>
      <c r="F30" s="16">
        <f>primary!H32</f>
        <v>0</v>
      </c>
      <c r="G30" s="1">
        <f>primary!J32</f>
        <v>0</v>
      </c>
      <c r="H30" s="26">
        <f>primary!M32</f>
        <v>0</v>
      </c>
      <c r="I30" s="1" t="str">
        <f>primary!N32</f>
        <v>Between the Divinity School and Garland Hall</v>
      </c>
      <c r="J30" s="1" t="str">
        <f>primary!O32</f>
        <v>none</v>
      </c>
    </row>
    <row r="31" spans="1:10" x14ac:dyDescent="0.25">
      <c r="A31" s="1" t="str">
        <f>primary!A33</f>
        <v>3-62</v>
      </c>
      <c r="B31" s="1" t="str">
        <f>primary!B33</f>
        <v>Populus deltoides</v>
      </c>
      <c r="C31" s="1">
        <f>primary!C33</f>
        <v>36.146698000000001</v>
      </c>
      <c r="D31" s="1">
        <f>primary!D33</f>
        <v>-86.805678</v>
      </c>
      <c r="E31" s="1" t="str">
        <f>primary!E33</f>
        <v>110</v>
      </c>
      <c r="F31" s="16">
        <f>primary!H33</f>
        <v>0</v>
      </c>
      <c r="G31" s="1">
        <f>primary!J33</f>
        <v>0</v>
      </c>
      <c r="H31" s="26">
        <f>primary!M33</f>
        <v>0</v>
      </c>
      <c r="I31" s="1" t="str">
        <f>primary!N33</f>
        <v>Kensington and 24th Ave. S.</v>
      </c>
      <c r="J31" s="1" t="str">
        <f>primary!O33</f>
        <v>none</v>
      </c>
    </row>
    <row r="32" spans="1:10" x14ac:dyDescent="0.25">
      <c r="A32" s="1" t="str">
        <f>primary!A34</f>
        <v>2-247</v>
      </c>
      <c r="B32" s="1" t="str">
        <f>primary!B34</f>
        <v>Magnolia grandiflora</v>
      </c>
      <c r="C32" s="1">
        <f>primary!C34</f>
        <v>36.145913999999998</v>
      </c>
      <c r="D32" s="1">
        <f>primary!D34</f>
        <v>-86.801046999999997</v>
      </c>
      <c r="E32" s="1" t="str">
        <f>primary!E34</f>
        <v>110</v>
      </c>
      <c r="F32" s="16">
        <f>primary!H34</f>
        <v>0</v>
      </c>
      <c r="G32" s="1">
        <f>primary!J34</f>
        <v>0</v>
      </c>
      <c r="H32" s="26">
        <f>primary!M34</f>
        <v>0</v>
      </c>
      <c r="I32" s="1" t="str">
        <f>primary!N34</f>
        <v>in front of central library veering north</v>
      </c>
      <c r="J32" s="1" t="str">
        <f>primary!O34</f>
        <v>needs fixing</v>
      </c>
    </row>
    <row r="33" spans="1:10" x14ac:dyDescent="0.25">
      <c r="A33" s="1" t="str">
        <f>primary!A35</f>
        <v>4-943</v>
      </c>
      <c r="B33" s="1" t="str">
        <f>primary!B35</f>
        <v>Magnolia grandiflora</v>
      </c>
      <c r="C33" s="1">
        <f>primary!C35</f>
        <v>36.145836000000003</v>
      </c>
      <c r="D33" s="1">
        <f>primary!D35</f>
        <v>-86.802235999999994</v>
      </c>
      <c r="E33" s="1" t="str">
        <f>primary!E35</f>
        <v>109</v>
      </c>
      <c r="F33" s="16">
        <f>primary!H35</f>
        <v>0</v>
      </c>
      <c r="G33" s="1">
        <f>primary!J35</f>
        <v>0</v>
      </c>
      <c r="H33" s="26">
        <f>primary!M35</f>
        <v>0</v>
      </c>
      <c r="I33" s="1" t="str">
        <f>primary!N35</f>
        <v>front Buttrick, s. of entry walk</v>
      </c>
      <c r="J33" s="1" t="str">
        <f>primary!O35</f>
        <v>none</v>
      </c>
    </row>
    <row r="34" spans="1:10" x14ac:dyDescent="0.25">
      <c r="A34" s="1" t="str">
        <f>primary!A36</f>
        <v>2-663</v>
      </c>
      <c r="B34" s="1" t="str">
        <f>primary!B36</f>
        <v>Magnolia grandiflora</v>
      </c>
      <c r="C34" s="1">
        <f>primary!C36</f>
        <v>36.146968000000001</v>
      </c>
      <c r="D34" s="1">
        <f>primary!D36</f>
        <v>-86.801186000000001</v>
      </c>
      <c r="E34" s="1" t="str">
        <f>primary!E36</f>
        <v>109</v>
      </c>
      <c r="F34" s="16">
        <f>primary!H36</f>
        <v>0</v>
      </c>
      <c r="G34" s="1">
        <f>primary!J36</f>
        <v>0</v>
      </c>
      <c r="H34" s="26">
        <f>primary!M36</f>
        <v>0</v>
      </c>
      <c r="I34" s="1" t="str">
        <f>primary!N36</f>
        <v>northeast of Bishop McTyeire's tomb; trunk splits just above measured height</v>
      </c>
      <c r="J34" s="1" t="str">
        <f>primary!O36</f>
        <v>none</v>
      </c>
    </row>
    <row r="35" spans="1:10" x14ac:dyDescent="0.25">
      <c r="A35" s="1" t="str">
        <f>primary!A37</f>
        <v>3-419</v>
      </c>
      <c r="B35" s="1" t="str">
        <f>primary!B37</f>
        <v>Quercus rubra</v>
      </c>
      <c r="C35" s="1">
        <f>primary!C37</f>
        <v>36.147948999999997</v>
      </c>
      <c r="D35" s="1">
        <f>primary!D37</f>
        <v>-86.804061000000004</v>
      </c>
      <c r="E35" s="1" t="str">
        <f>primary!E37</f>
        <v>106</v>
      </c>
      <c r="F35" s="16">
        <f>primary!H37</f>
        <v>0</v>
      </c>
      <c r="G35" s="1">
        <f>primary!J37</f>
        <v>0</v>
      </c>
      <c r="H35" s="26">
        <f>primary!M37</f>
        <v>0</v>
      </c>
      <c r="I35" s="1" t="str">
        <f>primary!N37</f>
        <v>north end of Alumni Lawn</v>
      </c>
      <c r="J35" s="1" t="str">
        <f>primary!O37</f>
        <v>none</v>
      </c>
    </row>
    <row r="36" spans="1:10" x14ac:dyDescent="0.25">
      <c r="A36" s="1" t="str">
        <f>primary!A38</f>
        <v>1-672</v>
      </c>
      <c r="B36" s="1" t="str">
        <f>primary!B38</f>
        <v>Quercus phellos?</v>
      </c>
      <c r="C36" s="1">
        <f>primary!C38</f>
        <v>36.143518999999998</v>
      </c>
      <c r="D36" s="1">
        <f>primary!D38</f>
        <v>-86.799206999999996</v>
      </c>
      <c r="E36" s="1" t="str">
        <f>primary!E38</f>
        <v>106</v>
      </c>
      <c r="F36" s="16">
        <f>primary!H38</f>
        <v>0</v>
      </c>
      <c r="G36" s="1">
        <f>primary!J38</f>
        <v>0</v>
      </c>
      <c r="H36" s="26">
        <f>primary!M38</f>
        <v>0</v>
      </c>
      <c r="I36" s="1" t="str">
        <f>primary!N38</f>
        <v>by entrance to Susan Gray playground</v>
      </c>
      <c r="J36" s="1" t="str">
        <f>primary!O38</f>
        <v>none</v>
      </c>
    </row>
    <row r="37" spans="1:10" x14ac:dyDescent="0.25">
      <c r="A37" s="1" t="str">
        <f>primary!A39</f>
        <v>1-298</v>
      </c>
      <c r="B37" s="1" t="str">
        <f>primary!B39</f>
        <v>Quercus rubra</v>
      </c>
      <c r="C37" s="1">
        <f>primary!C39</f>
        <v>36.143653999999998</v>
      </c>
      <c r="D37" s="1">
        <f>primary!D39</f>
        <v>-86.799683000000002</v>
      </c>
      <c r="E37" s="1" t="str">
        <f>primary!E39</f>
        <v>105</v>
      </c>
      <c r="F37" s="16">
        <f>primary!H39</f>
        <v>0</v>
      </c>
      <c r="G37" s="1">
        <f>primary!J39</f>
        <v>0</v>
      </c>
      <c r="H37" s="26">
        <f>primary!M39</f>
        <v>0</v>
      </c>
      <c r="I37" s="1" t="str">
        <f>primary!N39</f>
        <v>between 21st Ave.S. and Susan Gray playground</v>
      </c>
      <c r="J37" s="1" t="str">
        <f>primary!O39</f>
        <v>none</v>
      </c>
    </row>
    <row r="38" spans="1:10" x14ac:dyDescent="0.25">
      <c r="A38" s="1" t="str">
        <f>primary!A40</f>
        <v>2-780</v>
      </c>
      <c r="B38" s="1" t="str">
        <f>primary!B40</f>
        <v>Liriodendron tulipifera</v>
      </c>
      <c r="C38" s="1">
        <f>primary!C40</f>
        <v>36.147970000000001</v>
      </c>
      <c r="D38" s="1">
        <f>primary!D40</f>
        <v>-86.802019000000001</v>
      </c>
      <c r="E38" s="1" t="str">
        <f>primary!E40</f>
        <v>104</v>
      </c>
      <c r="F38" s="16">
        <f>primary!H40</f>
        <v>0</v>
      </c>
      <c r="G38" s="1">
        <f>primary!J40</f>
        <v>0</v>
      </c>
      <c r="H38" s="26">
        <f>primary!M40</f>
        <v>0</v>
      </c>
      <c r="I38" s="1" t="str">
        <f>primary!N40</f>
        <v>Between Kirkland and Furman Halls</v>
      </c>
      <c r="J38" s="1" t="str">
        <f>primary!O40</f>
        <v>http://bioimages.vanderbilt.edu/vanderbilt/3-4</v>
      </c>
    </row>
    <row r="39" spans="1:10" x14ac:dyDescent="0.25">
      <c r="A39" s="1" t="str">
        <f>primary!A41</f>
        <v>3-327</v>
      </c>
      <c r="B39" s="1" t="str">
        <f>primary!B41</f>
        <v>Quercus shumardii</v>
      </c>
      <c r="C39" s="1" t="str">
        <f>primary!C41</f>
        <v>36.1465</v>
      </c>
      <c r="D39" s="1" t="str">
        <f>primary!D41</f>
        <v>-86.804112</v>
      </c>
      <c r="E39" s="1" t="str">
        <f>primary!E41</f>
        <v>104</v>
      </c>
      <c r="F39" s="16">
        <f>primary!H41</f>
        <v>0</v>
      </c>
      <c r="G39" s="1">
        <f>primary!J41</f>
        <v>0</v>
      </c>
      <c r="H39" s="26">
        <f>primary!M41</f>
        <v>0</v>
      </c>
      <c r="I39" s="1" t="str">
        <f>primary!N41</f>
        <v>Big Al's twin on the other side of the sidewalk in front of Cole Hall</v>
      </c>
      <c r="J39" s="1" t="str">
        <f>primary!O41</f>
        <v>http://bioimages.vanderbilt.edu/vanderbilt/7-225</v>
      </c>
    </row>
    <row r="40" spans="1:10" x14ac:dyDescent="0.25">
      <c r="A40" s="1" t="str">
        <f>primary!A42</f>
        <v>3-52</v>
      </c>
      <c r="B40" s="1" t="str">
        <f>primary!B42</f>
        <v>Platanus occidentalis</v>
      </c>
      <c r="C40" s="1" t="str">
        <f>primary!C42</f>
        <v>36.146281</v>
      </c>
      <c r="D40" s="1" t="str">
        <f>primary!D42</f>
        <v>-86.804103</v>
      </c>
      <c r="E40" s="1" t="str">
        <f>primary!E42</f>
        <v>103</v>
      </c>
      <c r="F40" s="16">
        <f>primary!H42</f>
        <v>0</v>
      </c>
      <c r="G40" s="1">
        <f>primary!J42</f>
        <v>0</v>
      </c>
      <c r="H40" s="26">
        <f>primary!M42</f>
        <v>0</v>
      </c>
      <c r="I40" s="1" t="str">
        <f>primary!N42</f>
        <v>south of Cole Hall</v>
      </c>
      <c r="J40" s="1" t="str">
        <f>primary!O42</f>
        <v>http://bioimages.vanderbilt.edu/vanderbilt/7-205</v>
      </c>
    </row>
    <row r="41" spans="1:10" x14ac:dyDescent="0.25">
      <c r="A41" s="1" t="str">
        <f>primary!A43</f>
        <v>2-861</v>
      </c>
      <c r="B41" s="1" t="str">
        <f>primary!B43</f>
        <v>Fraxinus americana</v>
      </c>
      <c r="C41" s="1">
        <f>primary!C43</f>
        <v>36.148634000000001</v>
      </c>
      <c r="D41" s="1">
        <f>primary!D43</f>
        <v>-86.801985999999999</v>
      </c>
      <c r="E41" s="1" t="str">
        <f>primary!E43</f>
        <v>101</v>
      </c>
      <c r="F41" s="16">
        <f>primary!H43</f>
        <v>0</v>
      </c>
      <c r="G41" s="1">
        <f>primary!J43</f>
        <v>0</v>
      </c>
      <c r="H41" s="26">
        <f>primary!M43</f>
        <v>0</v>
      </c>
      <c r="I41" s="1" t="str">
        <f>primary!N43</f>
        <v>beteen Kirkland and Curry Field</v>
      </c>
      <c r="J41" s="1" t="str">
        <f>primary!O43</f>
        <v>none</v>
      </c>
    </row>
    <row r="42" spans="1:10" x14ac:dyDescent="0.25">
      <c r="A42" s="1" t="str">
        <f>primary!A44</f>
        <v>2-499</v>
      </c>
      <c r="B42" s="1" t="str">
        <f>primary!B44</f>
        <v>Quercus nigra</v>
      </c>
      <c r="C42" s="1">
        <f>primary!C44</f>
        <v>36.147402</v>
      </c>
      <c r="D42" s="1">
        <f>primary!D44</f>
        <v>-86.801837000000006</v>
      </c>
      <c r="E42" s="1" t="str">
        <f>primary!E44</f>
        <v>101</v>
      </c>
      <c r="F42" s="16">
        <f>primary!H44</f>
        <v>0</v>
      </c>
      <c r="G42" s="1">
        <f>primary!J44</f>
        <v>0</v>
      </c>
      <c r="H42" s="26">
        <f>primary!M44</f>
        <v>0</v>
      </c>
      <c r="I42" s="1" t="str">
        <f>primary!N44</f>
        <v>Between Benson and Furman Halls</v>
      </c>
      <c r="J42" s="1" t="str">
        <f>primary!O44</f>
        <v>http://bioimages.vanderbilt.edu/vanderbilt/3-161</v>
      </c>
    </row>
    <row r="43" spans="1:10" x14ac:dyDescent="0.25">
      <c r="A43" s="1" t="str">
        <f>primary!A45</f>
        <v>1-68</v>
      </c>
      <c r="B43" s="1" t="str">
        <f>primary!B45</f>
        <v>Quercus alba</v>
      </c>
      <c r="C43" s="1">
        <f>primary!C45</f>
        <v>36.142541999999999</v>
      </c>
      <c r="D43" s="1">
        <f>primary!D45</f>
        <v>-86.798874999999995</v>
      </c>
      <c r="E43" s="1" t="str">
        <f>primary!E45</f>
        <v>100.5</v>
      </c>
      <c r="F43" s="16">
        <f>primary!H45</f>
        <v>0</v>
      </c>
      <c r="G43" s="1">
        <f>primary!J45</f>
        <v>0</v>
      </c>
      <c r="H43" s="26">
        <f>primary!M45</f>
        <v>0</v>
      </c>
      <c r="I43" s="1" t="str">
        <f>primary!N45</f>
        <v>Peabody Esplanade by library</v>
      </c>
      <c r="J43" s="1" t="str">
        <f>primary!O45</f>
        <v>none</v>
      </c>
    </row>
    <row r="44" spans="1:10" x14ac:dyDescent="0.25">
      <c r="A44" s="1" t="str">
        <f>primary!A46</f>
        <v>4-161</v>
      </c>
      <c r="B44" s="1" t="str">
        <f>primary!B46</f>
        <v>Ulmus americana</v>
      </c>
      <c r="C44" s="1">
        <f>primary!C46</f>
        <v>36.144624</v>
      </c>
      <c r="D44" s="1">
        <f>primary!D46</f>
        <v>-86.804118000000003</v>
      </c>
      <c r="E44" s="1" t="str">
        <f>primary!E46</f>
        <v>100</v>
      </c>
      <c r="F44" s="16">
        <f>primary!H46</f>
        <v>0</v>
      </c>
      <c r="G44" s="1">
        <f>primary!J46</f>
        <v>0</v>
      </c>
      <c r="H44" s="26">
        <f>primary!M46</f>
        <v>0</v>
      </c>
      <c r="I44" s="1" t="str">
        <f>primary!N46</f>
        <v>Between Community Partnership House and power plant</v>
      </c>
      <c r="J44" s="1" t="str">
        <f>primary!O46</f>
        <v>none</v>
      </c>
    </row>
    <row r="45" spans="1:10" x14ac:dyDescent="0.25">
      <c r="A45" s="1" t="str">
        <f>primary!A47</f>
        <v>2-185</v>
      </c>
      <c r="B45" s="1" t="str">
        <f>primary!B47</f>
        <v>Ginkgo biloba</v>
      </c>
      <c r="C45" s="1">
        <f>primary!C47</f>
        <v>36.148558999999999</v>
      </c>
      <c r="D45" s="1">
        <f>primary!D47</f>
        <v>-86.803090999999995</v>
      </c>
      <c r="E45" s="1" t="str">
        <f>primary!E47</f>
        <v>100</v>
      </c>
      <c r="F45" s="16">
        <f>primary!H47</f>
        <v>0</v>
      </c>
      <c r="G45" s="1">
        <f>primary!J47</f>
        <v>0</v>
      </c>
      <c r="H45" s="26">
        <f>primary!M47</f>
        <v>0</v>
      </c>
      <c r="I45" s="1" t="str">
        <f>primary!N47</f>
        <v>between Kirkland and Barnard Halls; "Galloway's ginkgo"</v>
      </c>
      <c r="J45" s="1" t="str">
        <f>primary!O47</f>
        <v>http://bioimages.vanderbilt.edu/vanderbilt/2-101</v>
      </c>
    </row>
    <row r="46" spans="1:10" x14ac:dyDescent="0.25">
      <c r="A46" s="1" t="str">
        <f>primary!A48</f>
        <v>1-415</v>
      </c>
      <c r="B46" s="1" t="str">
        <f>primary!B48</f>
        <v>Tilia americana</v>
      </c>
      <c r="C46" s="1">
        <f>primary!C48</f>
        <v>36.143405000000001</v>
      </c>
      <c r="D46" s="1">
        <f>primary!D48</f>
        <v>-86.798804000000004</v>
      </c>
      <c r="E46" s="1" t="str">
        <f>primary!E48</f>
        <v>99.5</v>
      </c>
      <c r="F46" s="16">
        <f>primary!H48</f>
        <v>0</v>
      </c>
      <c r="G46" s="1">
        <f>primary!J48</f>
        <v>0</v>
      </c>
      <c r="H46" s="26">
        <f>primary!M48</f>
        <v>0</v>
      </c>
      <c r="I46" s="1" t="str">
        <f>primary!N48</f>
        <v>Magnolia Lawn, east of Susan Gray School playground</v>
      </c>
      <c r="J46" s="1" t="str">
        <f>primary!O48</f>
        <v>none</v>
      </c>
    </row>
    <row r="47" spans="1:10" x14ac:dyDescent="0.25">
      <c r="A47" s="1" t="str">
        <f>primary!A49</f>
        <v>1-739</v>
      </c>
      <c r="B47" s="1" t="str">
        <f>primary!B49</f>
        <v>Quercus palustris</v>
      </c>
      <c r="C47" s="1">
        <f>primary!C49</f>
        <v>36.141818999999998</v>
      </c>
      <c r="D47" s="1">
        <f>primary!D49</f>
        <v>-86.799561999999995</v>
      </c>
      <c r="E47" s="1" t="str">
        <f>primary!E49</f>
        <v>99.5</v>
      </c>
      <c r="F47" s="16">
        <f>primary!H49</f>
        <v>0</v>
      </c>
      <c r="G47" s="1">
        <f>primary!J49</f>
        <v>0</v>
      </c>
      <c r="H47" s="26">
        <f>primary!M49</f>
        <v>0</v>
      </c>
      <c r="I47" s="1" t="str">
        <f>primary!N49</f>
        <v>southwest of the Peabody Administration Building</v>
      </c>
      <c r="J47" s="1" t="str">
        <f>primary!O49</f>
        <v>none</v>
      </c>
    </row>
    <row r="48" spans="1:10" x14ac:dyDescent="0.25">
      <c r="A48" s="1" t="str">
        <f>primary!A50</f>
        <v>3-138</v>
      </c>
      <c r="B48" s="1" t="str">
        <f>primary!B50</f>
        <v>Celtis occidentalis</v>
      </c>
      <c r="C48" s="1">
        <f>primary!C50</f>
        <v>36.146830999999999</v>
      </c>
      <c r="D48" s="1">
        <f>primary!D50</f>
        <v>-86.806738999999993</v>
      </c>
      <c r="E48" s="1" t="str">
        <f>primary!E50</f>
        <v>99</v>
      </c>
      <c r="F48" s="16">
        <f>primary!H50</f>
        <v>0</v>
      </c>
      <c r="G48" s="1">
        <f>primary!J50</f>
        <v>0</v>
      </c>
      <c r="H48" s="26">
        <f>primary!M50</f>
        <v>0</v>
      </c>
      <c r="I48" s="1" t="str">
        <f>primary!N50</f>
        <v>north of Pi Beta Phi house</v>
      </c>
      <c r="J48" s="1" t="str">
        <f>primary!O50</f>
        <v>none</v>
      </c>
    </row>
    <row r="49" spans="1:10" x14ac:dyDescent="0.25">
      <c r="A49" s="1" t="str">
        <f>primary!A51</f>
        <v>4-891</v>
      </c>
      <c r="B49" s="1" t="str">
        <f>primary!B51</f>
        <v>Carya illinoinensis</v>
      </c>
      <c r="C49" s="1">
        <f>primary!C51</f>
        <v>36.143763</v>
      </c>
      <c r="D49" s="1">
        <f>primary!D51</f>
        <v>-86.802875</v>
      </c>
      <c r="E49" s="1" t="str">
        <f>primary!E51</f>
        <v>98</v>
      </c>
      <c r="F49" s="16">
        <f>primary!H51</f>
        <v>0</v>
      </c>
      <c r="G49" s="1">
        <f>primary!J51</f>
        <v>0</v>
      </c>
      <c r="H49" s="26">
        <f>primary!M51</f>
        <v>0</v>
      </c>
      <c r="I49" s="1" t="str">
        <f>primary!N51</f>
        <v>between McTyeire and the Round Wing</v>
      </c>
      <c r="J49" s="1" t="str">
        <f>primary!O51</f>
        <v>http://bioimages.vanderbilt.edu/vanderbilt/11-208</v>
      </c>
    </row>
    <row r="50" spans="1:10" x14ac:dyDescent="0.25">
      <c r="A50" s="1" t="str">
        <f>primary!A52</f>
        <v>1-64</v>
      </c>
      <c r="B50" s="1" t="str">
        <f>primary!B52</f>
        <v>Celtis occidentalis</v>
      </c>
      <c r="C50" s="1">
        <f>primary!C52</f>
        <v>36.143121000000001</v>
      </c>
      <c r="D50" s="1">
        <f>primary!D52</f>
        <v>-86.798821000000004</v>
      </c>
      <c r="E50" s="1" t="str">
        <f>primary!E52</f>
        <v>98</v>
      </c>
      <c r="F50" s="16">
        <f>primary!H52</f>
        <v>0</v>
      </c>
      <c r="G50" s="1">
        <f>primary!J52</f>
        <v>0</v>
      </c>
      <c r="H50" s="26">
        <f>primary!M52</f>
        <v>0</v>
      </c>
      <c r="I50" s="1" t="str">
        <f>primary!N52</f>
        <v>east of Kennedy Center</v>
      </c>
      <c r="J50" s="1" t="str">
        <f>primary!O52</f>
        <v>none</v>
      </c>
    </row>
    <row r="51" spans="1:10" x14ac:dyDescent="0.25">
      <c r="A51" s="1" t="str">
        <f>primary!A53</f>
        <v>2-494</v>
      </c>
      <c r="B51" s="1" t="str">
        <f>primary!B53</f>
        <v>Platanus occidentalis</v>
      </c>
      <c r="C51" s="1">
        <f>primary!C53</f>
        <v>36.147820000000003</v>
      </c>
      <c r="D51" s="1">
        <f>primary!D53</f>
        <v>-86.799510999999995</v>
      </c>
      <c r="E51" s="1" t="str">
        <f>primary!E53</f>
        <v>98</v>
      </c>
      <c r="F51" s="16">
        <f>primary!H53</f>
        <v>0</v>
      </c>
      <c r="G51" s="1">
        <f>primary!J53</f>
        <v>0</v>
      </c>
      <c r="H51" s="26">
        <f>primary!M53</f>
        <v>0</v>
      </c>
      <c r="I51" s="1" t="str">
        <f>primary!N53</f>
        <v>Between the Law School and 21st Ave.</v>
      </c>
      <c r="J51" s="1" t="str">
        <f>primary!O53</f>
        <v>none</v>
      </c>
    </row>
    <row r="52" spans="1:10" x14ac:dyDescent="0.25">
      <c r="A52" s="1" t="str">
        <f>primary!A54</f>
        <v>3-140</v>
      </c>
      <c r="B52" s="1" t="str">
        <f>primary!B54</f>
        <v>Quercus muhlenbergii</v>
      </c>
      <c r="C52" s="1">
        <f>primary!C54</f>
        <v>36.146026999999997</v>
      </c>
      <c r="D52" s="1">
        <f>primary!D54</f>
        <v>-86.802841999999998</v>
      </c>
      <c r="E52" s="1" t="str">
        <f>primary!E54</f>
        <v>97</v>
      </c>
      <c r="F52" s="16">
        <f>primary!H54</f>
        <v>0</v>
      </c>
      <c r="G52" s="1">
        <f>primary!J54</f>
        <v>0</v>
      </c>
      <c r="H52" s="26">
        <f>primary!M54</f>
        <v>0</v>
      </c>
      <c r="I52" s="1" t="str">
        <f>primary!N54</f>
        <v>By Station B post office entrance</v>
      </c>
      <c r="J52" s="1" t="str">
        <f>primary!O54</f>
        <v>http://bioimages.vanderbilt.edu/vanderbilt/7-282</v>
      </c>
    </row>
    <row r="53" spans="1:10" x14ac:dyDescent="0.25">
      <c r="A53" s="1" t="str">
        <f>primary!A55</f>
        <v>4-365</v>
      </c>
      <c r="B53" s="1" t="str">
        <f>primary!B55</f>
        <v>Celtis occidentalis</v>
      </c>
      <c r="C53" s="1">
        <f>primary!C55</f>
        <v>36.145507000000002</v>
      </c>
      <c r="D53" s="1">
        <f>primary!D55</f>
        <v>-86.805170000000004</v>
      </c>
      <c r="E53" s="1" t="str">
        <f>primary!E55</f>
        <v>96</v>
      </c>
      <c r="F53" s="16">
        <f>primary!H55</f>
        <v>0</v>
      </c>
      <c r="G53" s="1">
        <f>primary!J55</f>
        <v>0</v>
      </c>
      <c r="H53" s="26">
        <f>primary!M55</f>
        <v>0</v>
      </c>
      <c r="I53" s="1" t="str">
        <f>primary!N55</f>
        <v>between Branscomb Quad and Vanderbilt Place</v>
      </c>
      <c r="J53" s="1" t="str">
        <f>primary!O55</f>
        <v>none</v>
      </c>
    </row>
    <row r="54" spans="1:10" x14ac:dyDescent="0.25">
      <c r="A54" s="1" t="str">
        <f>primary!A56</f>
        <v>3-194</v>
      </c>
      <c r="B54" s="1" t="str">
        <f>primary!B56</f>
        <v>Quercus palustris</v>
      </c>
      <c r="C54" s="1">
        <f>primary!C56</f>
        <v>36.145279000000002</v>
      </c>
      <c r="D54" s="1">
        <f>primary!D56</f>
        <v>-86.802920999999998</v>
      </c>
      <c r="E54" s="1" t="str">
        <f>primary!E56</f>
        <v>96</v>
      </c>
      <c r="F54" s="16">
        <f>primary!H56</f>
        <v>0</v>
      </c>
      <c r="G54" s="1">
        <f>primary!J56</f>
        <v>0</v>
      </c>
      <c r="H54" s="26">
        <f>primary!M56</f>
        <v>0</v>
      </c>
      <c r="I54" s="1" t="str">
        <f>primary!N56</f>
        <v>by the Vaughn home</v>
      </c>
      <c r="J54" s="1" t="str">
        <f>primary!O56</f>
        <v>none</v>
      </c>
    </row>
    <row r="55" spans="1:10" x14ac:dyDescent="0.25">
      <c r="A55" s="1" t="str">
        <f>primary!A57</f>
        <v>2-341</v>
      </c>
      <c r="B55" s="1" t="str">
        <f>primary!B57</f>
        <v>Quercus palustris</v>
      </c>
      <c r="C55" s="1">
        <f>primary!C57</f>
        <v>36.146515000000001</v>
      </c>
      <c r="D55" s="1">
        <f>primary!D57</f>
        <v>-86.801902999999996</v>
      </c>
      <c r="E55" s="1" t="str">
        <f>primary!E57</f>
        <v>96</v>
      </c>
      <c r="F55" s="16">
        <f>primary!H57</f>
        <v>0</v>
      </c>
      <c r="G55" s="1">
        <f>primary!J57</f>
        <v>0</v>
      </c>
      <c r="H55" s="26">
        <f>primary!M57</f>
        <v>0</v>
      </c>
      <c r="I55" s="1" t="str">
        <f>primary!N57</f>
        <v>between Garland and Rand Halls</v>
      </c>
      <c r="J55" s="1" t="str">
        <f>primary!O57</f>
        <v>none</v>
      </c>
    </row>
    <row r="56" spans="1:10" x14ac:dyDescent="0.25">
      <c r="A56" s="1" t="str">
        <f>primary!A58</f>
        <v>x</v>
      </c>
      <c r="B56" s="1" t="str">
        <f>primary!B58</f>
        <v>Celtis occidentalis</v>
      </c>
      <c r="C56" s="1">
        <f>primary!C58</f>
        <v>36.143878999999998</v>
      </c>
      <c r="D56" s="1">
        <f>primary!D58</f>
        <v>-86.799771000000007</v>
      </c>
      <c r="E56" s="1" t="str">
        <f>primary!E58</f>
        <v>96</v>
      </c>
      <c r="F56" s="16">
        <f>primary!H58</f>
        <v>0</v>
      </c>
      <c r="G56" s="1">
        <f>primary!J58</f>
        <v>0</v>
      </c>
      <c r="H56" s="26">
        <f>primary!M58</f>
        <v>0</v>
      </c>
      <c r="I56" s="1" t="str">
        <f>primary!N58</f>
        <v>south of the pedestrian bridge along 21st Ave.S.</v>
      </c>
      <c r="J56" s="1" t="str">
        <f>primary!O58</f>
        <v>none</v>
      </c>
    </row>
    <row r="57" spans="1:10" x14ac:dyDescent="0.25">
      <c r="A57" s="1" t="str">
        <f>primary!A59</f>
        <v>2-108</v>
      </c>
      <c r="B57" s="1" t="str">
        <f>primary!B59</f>
        <v>Quercus macrocarpa</v>
      </c>
      <c r="C57" s="1">
        <f>primary!C59</f>
        <v>36.145460999999997</v>
      </c>
      <c r="D57" s="1">
        <f>primary!D59</f>
        <v>-86.801195000000007</v>
      </c>
      <c r="E57" s="1" t="str">
        <f>primary!E59</f>
        <v>95</v>
      </c>
      <c r="F57" s="16">
        <f>primary!H59</f>
        <v>0</v>
      </c>
      <c r="G57" s="1">
        <f>primary!J59</f>
        <v>0</v>
      </c>
      <c r="H57" s="26">
        <f>primary!M59</f>
        <v>0</v>
      </c>
      <c r="I57" s="1" t="str">
        <f>primary!N59</f>
        <v>north of math bldg retaining wall</v>
      </c>
      <c r="J57" s="1" t="str">
        <f>primary!O59</f>
        <v>http://bioimages.vanderbilt.edu/vanderbilt/6-135</v>
      </c>
    </row>
    <row r="58" spans="1:10" x14ac:dyDescent="0.25">
      <c r="A58" s="1" t="str">
        <f>primary!A60</f>
        <v>2-759</v>
      </c>
      <c r="B58" s="1" t="str">
        <f>primary!B60</f>
        <v>Quercus alba</v>
      </c>
      <c r="C58" s="1">
        <f>primary!C60</f>
        <v>36.148681000000003</v>
      </c>
      <c r="D58" s="1">
        <f>primary!D60</f>
        <v>-86.802809999999994</v>
      </c>
      <c r="E58" s="1" t="str">
        <f>primary!E60</f>
        <v>95</v>
      </c>
      <c r="F58" s="16">
        <f>primary!H60</f>
        <v>0</v>
      </c>
      <c r="G58" s="1">
        <f>primary!J60</f>
        <v>0</v>
      </c>
      <c r="H58" s="26">
        <f>primary!M60</f>
        <v>0</v>
      </c>
      <c r="I58" s="1" t="str">
        <f>primary!N60</f>
        <v>between Kirkland and West End Ave.</v>
      </c>
      <c r="J58" s="1" t="str">
        <f>primary!O60</f>
        <v>none</v>
      </c>
    </row>
    <row r="59" spans="1:10" x14ac:dyDescent="0.25">
      <c r="A59" s="1" t="str">
        <f>primary!A61</f>
        <v>1-727</v>
      </c>
      <c r="B59" s="1" t="str">
        <f>primary!B61</f>
        <v>Magnolia grandiflora</v>
      </c>
      <c r="C59" s="1">
        <f>primary!C61</f>
        <v>36.142912000000003</v>
      </c>
      <c r="D59" s="1">
        <f>primary!D61</f>
        <v>-86.798676</v>
      </c>
      <c r="E59" s="1" t="str">
        <f>primary!E61</f>
        <v>94.5</v>
      </c>
      <c r="F59" s="16">
        <f>primary!H61</f>
        <v>0</v>
      </c>
      <c r="G59" s="1">
        <f>primary!J61</f>
        <v>0</v>
      </c>
      <c r="H59" s="26">
        <f>primary!M61</f>
        <v>0</v>
      </c>
      <c r="I59" s="1" t="str">
        <f>primary!N61</f>
        <v>western magnolia in Magnolia Lawn along Magnolia Circle</v>
      </c>
      <c r="J59" s="1" t="str">
        <f>primary!O61</f>
        <v>none</v>
      </c>
    </row>
    <row r="60" spans="1:10" x14ac:dyDescent="0.25">
      <c r="A60" s="1" t="str">
        <f>primary!A62</f>
        <v>1-426</v>
      </c>
      <c r="B60" s="1" t="str">
        <f>primary!B62</f>
        <v>Ulmus americana</v>
      </c>
      <c r="C60" s="1">
        <f>primary!C62</f>
        <v>36.142814999999999</v>
      </c>
      <c r="D60" s="1">
        <f>primary!D62</f>
        <v>-86.797725999999997</v>
      </c>
      <c r="E60" s="1" t="str">
        <f>primary!E62</f>
        <v>94</v>
      </c>
      <c r="F60" s="16">
        <f>primary!H62</f>
        <v>0</v>
      </c>
      <c r="G60" s="1">
        <f>primary!J62</f>
        <v>0</v>
      </c>
      <c r="H60" s="26">
        <f>primary!M62</f>
        <v>0</v>
      </c>
      <c r="I60" s="1" t="str">
        <f>primary!N62</f>
        <v>north of Mayborn Building, Peabody</v>
      </c>
      <c r="J60" s="1" t="str">
        <f>primary!O62</f>
        <v>none</v>
      </c>
    </row>
    <row r="61" spans="1:10" x14ac:dyDescent="0.25">
      <c r="A61" s="1" t="str">
        <f>primary!A63</f>
        <v>4-620</v>
      </c>
      <c r="B61" s="1" t="str">
        <f>primary!B63</f>
        <v>Magnolia grandiflora</v>
      </c>
      <c r="C61" s="1">
        <f>primary!C63</f>
        <v>36.145916999999997</v>
      </c>
      <c r="D61" s="1">
        <f>primary!D63</f>
        <v>-86.802161999999996</v>
      </c>
      <c r="E61" s="1" t="str">
        <f>primary!E63</f>
        <v>94</v>
      </c>
      <c r="F61" s="16">
        <f>primary!H63</f>
        <v>0</v>
      </c>
      <c r="G61" s="1">
        <f>primary!J63</f>
        <v>0</v>
      </c>
      <c r="H61" s="26">
        <f>primary!M63</f>
        <v>0</v>
      </c>
      <c r="I61" s="1" t="str">
        <f>primary!N63</f>
        <v>front Buttrick, just n. of entry walk</v>
      </c>
      <c r="J61" s="1" t="str">
        <f>primary!O63</f>
        <v>none</v>
      </c>
    </row>
    <row r="62" spans="1:10" x14ac:dyDescent="0.25">
      <c r="A62" s="1" t="str">
        <f>primary!A64</f>
        <v>1-483</v>
      </c>
      <c r="B62" s="1" t="str">
        <f>primary!B64</f>
        <v>Quercus palustris</v>
      </c>
      <c r="C62" s="1">
        <f>primary!C64</f>
        <v>36.143839999999997</v>
      </c>
      <c r="D62" s="1">
        <f>primary!D64</f>
        <v>-86.799430999999998</v>
      </c>
      <c r="E62" s="1" t="str">
        <f>primary!E64</f>
        <v>93</v>
      </c>
      <c r="F62" s="16">
        <f>primary!H64</f>
        <v>0</v>
      </c>
      <c r="G62" s="1">
        <f>primary!J64</f>
        <v>0</v>
      </c>
      <c r="H62" s="26">
        <f>primary!M64</f>
        <v>0</v>
      </c>
      <c r="I62" s="1" t="str">
        <f>primary!N64</f>
        <v>Susan Gray playground</v>
      </c>
      <c r="J62" s="1" t="str">
        <f>primary!O64</f>
        <v>none</v>
      </c>
    </row>
    <row r="63" spans="1:10" x14ac:dyDescent="0.25">
      <c r="A63" s="1" t="str">
        <f>primary!A65</f>
        <v>2-1013</v>
      </c>
      <c r="B63" s="1" t="str">
        <f>primary!B65</f>
        <v>Tilia americana</v>
      </c>
      <c r="C63" s="1">
        <f>primary!C65</f>
        <v>36.146383999999998</v>
      </c>
      <c r="D63" s="1">
        <f>primary!D65</f>
        <v>-86.800358000000003</v>
      </c>
      <c r="E63" s="1" t="str">
        <f>primary!E65</f>
        <v>91</v>
      </c>
      <c r="F63" s="16">
        <f>primary!H65</f>
        <v>0</v>
      </c>
      <c r="G63" s="1">
        <f>primary!J65</f>
        <v>0</v>
      </c>
      <c r="H63" s="26">
        <f>primary!M65</f>
        <v>0</v>
      </c>
      <c r="I63" s="1" t="str">
        <f>primary!N65</f>
        <v>east of Benton Chapel</v>
      </c>
      <c r="J63" s="1" t="str">
        <f>primary!O65</f>
        <v>none</v>
      </c>
    </row>
    <row r="64" spans="1:10" x14ac:dyDescent="0.25">
      <c r="A64" s="1" t="str">
        <f>primary!A66</f>
        <v>3-196</v>
      </c>
      <c r="B64" s="1" t="str">
        <f>primary!B66</f>
        <v>Quercus shumardii</v>
      </c>
      <c r="C64" s="1" t="str">
        <f>primary!C66</f>
        <v>36.146593</v>
      </c>
      <c r="D64" s="1" t="str">
        <f>primary!D66</f>
        <v>-86.804201</v>
      </c>
      <c r="E64" s="1" t="str">
        <f>primary!E66</f>
        <v>90</v>
      </c>
      <c r="F64" s="16">
        <f>primary!H66</f>
        <v>0</v>
      </c>
      <c r="G64" s="1">
        <f>primary!J66</f>
        <v>0</v>
      </c>
      <c r="H64" s="26">
        <f>primary!M66</f>
        <v>0</v>
      </c>
      <c r="I64" s="1" t="str">
        <f>primary!N66</f>
        <v>"Big Al", in front of Cole Hall</v>
      </c>
      <c r="J64" s="1" t="str">
        <f>primary!O66</f>
        <v>http://bioimages.vanderbilt.edu/vanderbilt/7-223</v>
      </c>
    </row>
    <row r="65" spans="1:10" x14ac:dyDescent="0.25">
      <c r="A65" s="1" t="str">
        <f>primary!A67</f>
        <v>5-1074</v>
      </c>
      <c r="B65" s="1" t="str">
        <f>primary!B67</f>
        <v>Maclura pomifera</v>
      </c>
      <c r="C65" s="1">
        <f>primary!C67</f>
        <v>36.143214</v>
      </c>
      <c r="D65" s="1">
        <f>primary!D67</f>
        <v>-86.806319999999999</v>
      </c>
      <c r="E65" s="1" t="str">
        <f>primary!E67</f>
        <v>90</v>
      </c>
      <c r="F65" s="16">
        <f>primary!H67</f>
        <v>0</v>
      </c>
      <c r="G65" s="1">
        <f>primary!J67</f>
        <v>0</v>
      </c>
      <c r="H65" s="26">
        <f>primary!M67</f>
        <v>0</v>
      </c>
      <c r="I65" s="1" t="str">
        <f>primary!N67</f>
        <v>Between Olin Hall and 25th Ave. S.</v>
      </c>
      <c r="J65" s="1" t="str">
        <f>primary!O67</f>
        <v>none</v>
      </c>
    </row>
    <row r="66" spans="1:10" x14ac:dyDescent="0.25">
      <c r="A66" s="1" t="str">
        <f>primary!A68</f>
        <v>2-638</v>
      </c>
      <c r="B66" s="1" t="str">
        <f>primary!B68</f>
        <v>Fraxinus americana</v>
      </c>
      <c r="C66" s="1">
        <f>primary!C68</f>
        <v>36.148788000000003</v>
      </c>
      <c r="D66" s="1">
        <f>primary!D68</f>
        <v>-86.803242999999995</v>
      </c>
      <c r="E66" s="1" t="str">
        <f>primary!E68</f>
        <v>90</v>
      </c>
      <c r="F66" s="16">
        <f>primary!H68</f>
        <v>0</v>
      </c>
      <c r="G66" s="1">
        <f>primary!J68</f>
        <v>0</v>
      </c>
      <c r="H66" s="26">
        <f>primary!M68</f>
        <v>0</v>
      </c>
      <c r="I66" s="1" t="str">
        <f>primary!N68</f>
        <v>east of Barnard Hall</v>
      </c>
      <c r="J66" s="1" t="str">
        <f>primary!O68</f>
        <v>none</v>
      </c>
    </row>
    <row r="67" spans="1:10" x14ac:dyDescent="0.25">
      <c r="A67" s="1" t="str">
        <f>primary!A69</f>
        <v>2-879</v>
      </c>
      <c r="B67" s="1" t="str">
        <f>primary!B69</f>
        <v>Quercus nigra</v>
      </c>
      <c r="C67" s="1">
        <f>primary!C69</f>
        <v>36.148166000000003</v>
      </c>
      <c r="D67" s="1">
        <f>primary!D69</f>
        <v>-86.79974</v>
      </c>
      <c r="E67" s="1" t="str">
        <f>primary!E69</f>
        <v>90</v>
      </c>
      <c r="F67" s="16">
        <f>primary!H69</f>
        <v>0</v>
      </c>
      <c r="G67" s="1">
        <f>primary!J69</f>
        <v>0</v>
      </c>
      <c r="H67" s="26">
        <f>primary!M69</f>
        <v>0</v>
      </c>
      <c r="I67" s="1" t="str">
        <f>primary!N69</f>
        <v>east of Law School near the north gatepost</v>
      </c>
      <c r="J67" s="1" t="str">
        <f>primary!O69</f>
        <v>none</v>
      </c>
    </row>
    <row r="68" spans="1:10" x14ac:dyDescent="0.25">
      <c r="A68" s="1" t="str">
        <f>primary!A70</f>
        <v>4-512</v>
      </c>
      <c r="B68" s="1" t="str">
        <f>primary!B70</f>
        <v>Magnolia grandiflora</v>
      </c>
      <c r="C68" s="1">
        <f>primary!C70</f>
        <v>36.144305000000003</v>
      </c>
      <c r="D68" s="1">
        <f>primary!D70</f>
        <v>-86.802684999999997</v>
      </c>
      <c r="E68" s="1" t="str">
        <f>primary!E70</f>
        <v>90</v>
      </c>
      <c r="F68" s="16">
        <f>primary!H70</f>
        <v>0</v>
      </c>
      <c r="G68" s="1">
        <f>primary!J70</f>
        <v>0</v>
      </c>
      <c r="H68" s="26">
        <f>primary!M70</f>
        <v>0</v>
      </c>
      <c r="I68" s="1" t="str">
        <f>primary!N70</f>
        <v>northeast of Old Number 7</v>
      </c>
      <c r="J68" s="1" t="str">
        <f>primary!O70</f>
        <v>none</v>
      </c>
    </row>
    <row r="69" spans="1:10" x14ac:dyDescent="0.25">
      <c r="A69" s="1" t="str">
        <f>primary!A71</f>
        <v>1-314</v>
      </c>
      <c r="B69" s="1" t="str">
        <f>primary!B71</f>
        <v>Morus rubra</v>
      </c>
      <c r="C69" s="1">
        <f>primary!C71</f>
        <v>36.143422000000001</v>
      </c>
      <c r="D69" s="1">
        <f>primary!D71</f>
        <v>-86.797563999999994</v>
      </c>
      <c r="E69" s="1" t="str">
        <f>primary!E71</f>
        <v>89.5</v>
      </c>
      <c r="F69" s="16">
        <f>primary!H71</f>
        <v>0</v>
      </c>
      <c r="G69" s="1">
        <f>primary!J71</f>
        <v>0</v>
      </c>
      <c r="H69" s="26">
        <f>primary!M71</f>
        <v>0</v>
      </c>
      <c r="I69" s="1" t="str">
        <f>primary!N71</f>
        <v>north of Home Economics Bldg</v>
      </c>
      <c r="J69" s="1" t="str">
        <f>primary!O71</f>
        <v>none</v>
      </c>
    </row>
    <row r="70" spans="1:10" x14ac:dyDescent="0.25">
      <c r="A70" s="1" t="str">
        <f>primary!A72</f>
        <v>1-87</v>
      </c>
      <c r="B70" s="1" t="str">
        <f>primary!B72</f>
        <v>Quercus palustris</v>
      </c>
      <c r="C70" s="1">
        <f>primary!C72</f>
        <v>36.143245999999998</v>
      </c>
      <c r="D70" s="1">
        <f>primary!D72</f>
        <v>-86.798028000000002</v>
      </c>
      <c r="E70" s="1" t="str">
        <f>primary!E72</f>
        <v>88</v>
      </c>
      <c r="F70" s="16">
        <f>primary!H72</f>
        <v>0</v>
      </c>
      <c r="G70" s="1">
        <f>primary!J72</f>
        <v>0</v>
      </c>
      <c r="H70" s="26">
        <f>primary!M72</f>
        <v>0</v>
      </c>
      <c r="I70" s="1" t="str">
        <f>primary!N72</f>
        <v>east side Magnolia Lawn</v>
      </c>
      <c r="J70" s="1" t="str">
        <f>primary!O72</f>
        <v>none</v>
      </c>
    </row>
    <row r="71" spans="1:10" x14ac:dyDescent="0.25">
      <c r="A71" s="1" t="str">
        <f>primary!A73</f>
        <v>2-204</v>
      </c>
      <c r="B71" s="1" t="str">
        <f>primary!B73</f>
        <v>Ulmus americana</v>
      </c>
      <c r="C71" s="1">
        <f>primary!C73</f>
        <v>36.146858999999999</v>
      </c>
      <c r="D71" s="1">
        <f>primary!D73</f>
        <v>-86.800766999999993</v>
      </c>
      <c r="E71" s="1" t="str">
        <f>primary!E73</f>
        <v>87</v>
      </c>
      <c r="F71" s="16">
        <f>primary!H73</f>
        <v>0</v>
      </c>
      <c r="G71" s="1">
        <f>primary!J73</f>
        <v>0</v>
      </c>
      <c r="H71" s="26">
        <f>primary!M73</f>
        <v>0</v>
      </c>
      <c r="I71" s="1" t="str">
        <f>primary!N73</f>
        <v>between Divinity School and Owen GSM</v>
      </c>
      <c r="J71" s="1" t="str">
        <f>primary!O73</f>
        <v>none</v>
      </c>
    </row>
    <row r="72" spans="1:10" x14ac:dyDescent="0.25">
      <c r="A72" s="1" t="str">
        <f>primary!A74</f>
        <v>2-959</v>
      </c>
      <c r="B72" s="1" t="str">
        <f>primary!B74</f>
        <v>Magnolia grandiflora</v>
      </c>
      <c r="C72" s="1">
        <f>primary!C74</f>
        <v>36.145654</v>
      </c>
      <c r="D72" s="1">
        <f>primary!D74</f>
        <v>-86.801035999999996</v>
      </c>
      <c r="E72" s="1" t="str">
        <f>primary!E74</f>
        <v>87</v>
      </c>
      <c r="F72" s="16">
        <f>primary!H74</f>
        <v>0</v>
      </c>
      <c r="G72" s="1">
        <f>primary!J74</f>
        <v>0</v>
      </c>
      <c r="H72" s="26">
        <f>primary!M74</f>
        <v>0</v>
      </c>
      <c r="I72" s="1" t="str">
        <f>primary!N74</f>
        <v>in front of central library veering south</v>
      </c>
      <c r="J72" s="1" t="str">
        <f>primary!O74</f>
        <v>none</v>
      </c>
    </row>
    <row r="73" spans="1:10" x14ac:dyDescent="0.25">
      <c r="A73" s="1" t="str">
        <f>primary!A75</f>
        <v>2-462</v>
      </c>
      <c r="B73" s="1" t="str">
        <f>primary!B75</f>
        <v>Quercus alba</v>
      </c>
      <c r="C73" s="1" t="str">
        <f>primary!C75</f>
        <v>36.147869</v>
      </c>
      <c r="D73" s="1" t="str">
        <f>primary!D75</f>
        <v>-86.802553</v>
      </c>
      <c r="E73" s="1" t="str">
        <f>primary!E75</f>
        <v>87</v>
      </c>
      <c r="F73" s="16">
        <f>primary!H75</f>
        <v>0</v>
      </c>
      <c r="G73" s="1">
        <f>primary!J75</f>
        <v>0</v>
      </c>
      <c r="H73" s="26">
        <f>primary!M75</f>
        <v>0</v>
      </c>
      <c r="I73" s="1" t="str">
        <f>primary!N75</f>
        <v>south of Kirkland Hall</v>
      </c>
      <c r="J73" s="1" t="str">
        <f>primary!O75</f>
        <v>none</v>
      </c>
    </row>
    <row r="74" spans="1:10" x14ac:dyDescent="0.25">
      <c r="A74" s="1" t="str">
        <f>primary!A76</f>
        <v>1-46</v>
      </c>
      <c r="B74" s="1" t="str">
        <f>primary!B76</f>
        <v>Quercus rubra</v>
      </c>
      <c r="C74" s="1">
        <f>primary!C76</f>
        <v>36.142975</v>
      </c>
      <c r="D74" s="1">
        <f>primary!D76</f>
        <v>-86.799812000000003</v>
      </c>
      <c r="E74" s="1" t="str">
        <f>primary!E76</f>
        <v>86</v>
      </c>
      <c r="F74" s="16">
        <f>primary!H76</f>
        <v>0</v>
      </c>
      <c r="G74" s="1">
        <f>primary!J76</f>
        <v>0</v>
      </c>
      <c r="H74" s="26">
        <f>primary!M76</f>
        <v>0</v>
      </c>
      <c r="I74" s="1" t="str">
        <f>primary!N76</f>
        <v>south Susan Gray playground</v>
      </c>
      <c r="J74" s="1" t="str">
        <f>primary!O76</f>
        <v>none</v>
      </c>
    </row>
    <row r="75" spans="1:10" x14ac:dyDescent="0.25">
      <c r="A75" s="1" t="str">
        <f>primary!A77</f>
        <v>1-731</v>
      </c>
      <c r="B75" s="1" t="str">
        <f>primary!B77</f>
        <v>Magnolia grandiflora</v>
      </c>
      <c r="C75" s="1">
        <f>primary!C77</f>
        <v>36.142820999999998</v>
      </c>
      <c r="D75" s="1">
        <f>primary!D77</f>
        <v>-86.798294999999996</v>
      </c>
      <c r="E75" s="1" t="str">
        <f>primary!E77</f>
        <v>86</v>
      </c>
      <c r="F75" s="16">
        <f>primary!H77</f>
        <v>0</v>
      </c>
      <c r="G75" s="1">
        <f>primary!J77</f>
        <v>0</v>
      </c>
      <c r="H75" s="26">
        <f>primary!M77</f>
        <v>0</v>
      </c>
      <c r="I75" s="1" t="str">
        <f>primary!N77</f>
        <v>southeastern magnolia in Magnolia Lawn along Magnolia Circle</v>
      </c>
      <c r="J75" s="1" t="str">
        <f>primary!O77</f>
        <v>none</v>
      </c>
    </row>
    <row r="76" spans="1:10" x14ac:dyDescent="0.25">
      <c r="A76" s="1" t="str">
        <f>primary!A78</f>
        <v>1-530</v>
      </c>
      <c r="B76" s="1" t="str">
        <f>primary!B78</f>
        <v>Quercus phellos</v>
      </c>
      <c r="C76" s="1">
        <f>primary!C78</f>
        <v>36.140455000000003</v>
      </c>
      <c r="D76" s="1">
        <f>primary!D78</f>
        <v>-86.798716999999996</v>
      </c>
      <c r="E76" s="1" t="str">
        <f>primary!E78</f>
        <v>85</v>
      </c>
      <c r="F76" s="16">
        <f>primary!H78</f>
        <v>0</v>
      </c>
      <c r="G76" s="1">
        <f>primary!J78</f>
        <v>0</v>
      </c>
      <c r="H76" s="26">
        <f>primary!M78</f>
        <v>0</v>
      </c>
      <c r="I76" s="1" t="str">
        <f>primary!N78</f>
        <v>north of Wyatt Center on east side of Esplanade</v>
      </c>
      <c r="J76" s="1" t="str">
        <f>primary!O78</f>
        <v>none</v>
      </c>
    </row>
    <row r="77" spans="1:10" x14ac:dyDescent="0.25">
      <c r="A77" s="1" t="str">
        <f>primary!A79</f>
        <v>2-482</v>
      </c>
      <c r="B77" s="1" t="str">
        <f>primary!B79</f>
        <v>Magnolia grandiflora</v>
      </c>
      <c r="C77" s="1">
        <f>primary!C79</f>
        <v>36.146942000000003</v>
      </c>
      <c r="D77" s="1">
        <f>primary!D79</f>
        <v>-86.801242999999999</v>
      </c>
      <c r="E77" s="1" t="str">
        <f>primary!E79</f>
        <v>85</v>
      </c>
      <c r="F77" s="16">
        <f>primary!H79</f>
        <v>0</v>
      </c>
      <c r="G77" s="1">
        <f>primary!J79</f>
        <v>0</v>
      </c>
      <c r="H77" s="26">
        <f>primary!M79</f>
        <v>0</v>
      </c>
      <c r="I77" s="1" t="str">
        <f>primary!N79</f>
        <v>northwest of Bishop McTyeire's tomb; trunk splits just above measured height</v>
      </c>
      <c r="J77" s="1" t="str">
        <f>primary!O79</f>
        <v>none</v>
      </c>
    </row>
    <row r="78" spans="1:10" x14ac:dyDescent="0.25">
      <c r="A78" s="1" t="str">
        <f>primary!A80</f>
        <v>1-1278</v>
      </c>
      <c r="B78" s="1" t="str">
        <f>primary!B80</f>
        <v>Ulmus pumila</v>
      </c>
      <c r="C78" s="1">
        <f>primary!C80</f>
        <v>36.141778000000002</v>
      </c>
      <c r="D78" s="1">
        <f>primary!D80</f>
        <v>-86.799700000000001</v>
      </c>
      <c r="E78" s="1" t="str">
        <f>primary!E80</f>
        <v>83</v>
      </c>
      <c r="F78" s="16">
        <f>primary!H80</f>
        <v>0</v>
      </c>
      <c r="G78" s="1">
        <f>primary!J80</f>
        <v>0</v>
      </c>
      <c r="H78" s="26">
        <f>primary!M80</f>
        <v>0</v>
      </c>
      <c r="I78" s="1" t="str">
        <f>primary!N80</f>
        <v>south of south entrance to semicircular drive in front of Peabody Admin bldg.</v>
      </c>
      <c r="J78" s="1" t="str">
        <f>primary!O80</f>
        <v>none</v>
      </c>
    </row>
    <row r="79" spans="1:10" x14ac:dyDescent="0.25">
      <c r="A79" s="1" t="str">
        <f>primary!A81</f>
        <v>1-233</v>
      </c>
      <c r="B79" s="1" t="str">
        <f>primary!B81</f>
        <v>Ulmus americana</v>
      </c>
      <c r="C79" s="1">
        <f>primary!C81</f>
        <v>36.143248999999997</v>
      </c>
      <c r="D79" s="1">
        <f>primary!D81</f>
        <v>-86.797910999999999</v>
      </c>
      <c r="E79" s="1" t="str">
        <f>primary!E81</f>
        <v>83</v>
      </c>
      <c r="F79" s="16">
        <f>primary!H81</f>
        <v>0</v>
      </c>
      <c r="G79" s="1">
        <f>primary!J81</f>
        <v>0</v>
      </c>
      <c r="H79" s="26">
        <f>primary!M81</f>
        <v>0</v>
      </c>
      <c r="I79" s="1" t="str">
        <f>primary!N81</f>
        <v>east side Magnolia Lawn</v>
      </c>
      <c r="J79" s="1" t="str">
        <f>primary!O81</f>
        <v>none</v>
      </c>
    </row>
    <row r="80" spans="1:10" x14ac:dyDescent="0.25">
      <c r="A80" s="1" t="str">
        <f>primary!A82</f>
        <v>1-126</v>
      </c>
      <c r="B80" s="1" t="str">
        <f>primary!B82</f>
        <v>Liriodendron tulipifera</v>
      </c>
      <c r="C80" s="1">
        <f>primary!C82</f>
        <v>36.143545000000003</v>
      </c>
      <c r="D80" s="1">
        <f>primary!D82</f>
        <v>-86.797843</v>
      </c>
      <c r="E80" s="1" t="str">
        <f>primary!E82</f>
        <v>83</v>
      </c>
      <c r="F80" s="16">
        <f>primary!H82</f>
        <v>0</v>
      </c>
      <c r="G80" s="1">
        <f>primary!J82</f>
        <v>0</v>
      </c>
      <c r="H80" s="26">
        <f>primary!M82</f>
        <v>0</v>
      </c>
      <c r="I80" s="1" t="str">
        <f>primary!N82</f>
        <v>east side Magnolia Lawn.  note: this is the one mentioned in the Peabody online tree tour.</v>
      </c>
      <c r="J80" s="1" t="str">
        <f>primary!O82</f>
        <v>none</v>
      </c>
    </row>
    <row r="81" spans="1:10" x14ac:dyDescent="0.25">
      <c r="A81" s="1" t="str">
        <f>primary!A83</f>
        <v>4-1167</v>
      </c>
      <c r="B81" s="1" t="str">
        <f>primary!B83</f>
        <v>Magnolia grandiflora</v>
      </c>
      <c r="C81" s="1">
        <f>primary!C83</f>
        <v>36.144216</v>
      </c>
      <c r="D81" s="1">
        <f>primary!D83</f>
        <v>-86.802559000000002</v>
      </c>
      <c r="E81" s="1" t="str">
        <f>primary!E83</f>
        <v>83</v>
      </c>
      <c r="F81" s="16">
        <f>primary!H83</f>
        <v>0</v>
      </c>
      <c r="G81" s="1">
        <f>primary!J83</f>
        <v>0</v>
      </c>
      <c r="H81" s="26">
        <f>primary!M83</f>
        <v>0</v>
      </c>
      <c r="I81" s="1" t="str">
        <f>primary!N83</f>
        <v>between Old Number 7 and the physics building</v>
      </c>
      <c r="J81" s="1" t="str">
        <f>primary!O83</f>
        <v>none</v>
      </c>
    </row>
    <row r="82" spans="1:10" x14ac:dyDescent="0.25">
      <c r="A82" s="1" t="str">
        <f>primary!A84</f>
        <v>2-805</v>
      </c>
      <c r="B82" s="1" t="str">
        <f>primary!B84</f>
        <v>Platanus occidentalis</v>
      </c>
      <c r="C82" s="1">
        <f>primary!C84</f>
        <v>36.147499000000003</v>
      </c>
      <c r="D82" s="1">
        <f>primary!D84</f>
        <v>-86.799499999999995</v>
      </c>
      <c r="E82" s="1" t="str">
        <f>primary!E84</f>
        <v>82</v>
      </c>
      <c r="F82" s="16">
        <f>primary!H84</f>
        <v>0</v>
      </c>
      <c r="G82" s="1">
        <f>primary!J84</f>
        <v>0</v>
      </c>
      <c r="H82" s="26">
        <f>primary!M84</f>
        <v>0</v>
      </c>
      <c r="I82" s="1" t="str">
        <f>primary!N84</f>
        <v>east of the entrance off 21st Ave.S. across from Grand Avenue</v>
      </c>
      <c r="J82" s="1" t="str">
        <f>primary!O84</f>
        <v>none</v>
      </c>
    </row>
    <row r="83" spans="1:10" x14ac:dyDescent="0.25">
      <c r="A83" s="1" t="str">
        <f>primary!A85</f>
        <v>1-953</v>
      </c>
      <c r="B83" s="1" t="str">
        <f>primary!B85</f>
        <v>Quercus rubra</v>
      </c>
      <c r="C83" s="1">
        <f>primary!C85</f>
        <v>36.143656999999997</v>
      </c>
      <c r="D83" s="1">
        <f>primary!D85</f>
        <v>-86.798911000000004</v>
      </c>
      <c r="E83" s="1" t="str">
        <f>primary!E85</f>
        <v>81.5</v>
      </c>
      <c r="F83" s="16">
        <f>primary!H85</f>
        <v>0</v>
      </c>
      <c r="G83" s="1">
        <f>primary!J85</f>
        <v>0</v>
      </c>
      <c r="H83" s="26">
        <f>primary!M85</f>
        <v>0</v>
      </c>
      <c r="I83" s="1" t="str">
        <f>primary!N85</f>
        <v>northwest corner of Magnolia Lawn across from Susan Gray playground</v>
      </c>
      <c r="J83" s="1" t="str">
        <f>primary!O85</f>
        <v>none</v>
      </c>
    </row>
    <row r="84" spans="1:10" x14ac:dyDescent="0.25">
      <c r="A84" s="1" t="str">
        <f>primary!A86</f>
        <v>2-233</v>
      </c>
      <c r="B84" s="1" t="str">
        <f>primary!B86</f>
        <v>Ulmus americana</v>
      </c>
      <c r="C84" s="1">
        <f>primary!C86</f>
        <v>36.146897000000003</v>
      </c>
      <c r="D84" s="1">
        <f>primary!D86</f>
        <v>-86.800965000000005</v>
      </c>
      <c r="E84" s="1" t="str">
        <f>primary!E86</f>
        <v>79</v>
      </c>
      <c r="F84" s="16">
        <f>primary!H86</f>
        <v>0</v>
      </c>
      <c r="G84" s="1">
        <f>primary!J86</f>
        <v>0</v>
      </c>
      <c r="H84" s="26">
        <f>primary!M86</f>
        <v>0</v>
      </c>
      <c r="I84" s="1" t="str">
        <f>primary!N86</f>
        <v>north of Divinity School</v>
      </c>
      <c r="J84" s="1" t="str">
        <f>primary!O86</f>
        <v>none</v>
      </c>
    </row>
    <row r="85" spans="1:10" x14ac:dyDescent="0.25">
      <c r="A85" s="1" t="str">
        <f>primary!A87</f>
        <v>4-208</v>
      </c>
      <c r="B85" s="1" t="str">
        <f>primary!B87</f>
        <v>Sophora japonica</v>
      </c>
      <c r="C85" s="1">
        <f>primary!C87</f>
        <v>36.145698000000003</v>
      </c>
      <c r="D85" s="1">
        <f>primary!D87</f>
        <v>-86.802318</v>
      </c>
      <c r="E85" s="1" t="str">
        <f>primary!E87</f>
        <v>75.5</v>
      </c>
      <c r="F85" s="16">
        <f>primary!H87</f>
        <v>0</v>
      </c>
      <c r="G85" s="1">
        <f>primary!J87</f>
        <v>0</v>
      </c>
      <c r="H85" s="26">
        <f>primary!M87</f>
        <v>0</v>
      </c>
      <c r="I85" s="1" t="str">
        <f>primary!N87</f>
        <v>east of Buttrick Hall; former state champion</v>
      </c>
      <c r="J85" s="1" t="str">
        <f>primary!O87</f>
        <v>none</v>
      </c>
    </row>
    <row r="86" spans="1:10" x14ac:dyDescent="0.25">
      <c r="A86" s="1" t="str">
        <f>primary!A88</f>
        <v>3-99</v>
      </c>
      <c r="B86" s="1" t="str">
        <f>primary!B88</f>
        <v>Fraxinus pennsylvanica</v>
      </c>
      <c r="C86" s="1">
        <f>primary!C88</f>
        <v>36.145786999999999</v>
      </c>
      <c r="D86" s="1">
        <f>primary!D88</f>
        <v>-86.806960000000004</v>
      </c>
      <c r="E86" s="1" t="str">
        <f>primary!E88</f>
        <v>74</v>
      </c>
      <c r="F86" s="16">
        <f>primary!H88</f>
        <v>0</v>
      </c>
      <c r="G86" s="1">
        <f>primary!J88</f>
        <v>0</v>
      </c>
      <c r="H86" s="26">
        <f>primary!M88</f>
        <v>0</v>
      </c>
      <c r="I86" s="1" t="str">
        <f>primary!N88</f>
        <v>Between Phi Delta Theta and Zeta Beta Tau houses</v>
      </c>
      <c r="J86" s="1" t="str">
        <f>primary!O88</f>
        <v>none</v>
      </c>
    </row>
    <row r="87" spans="1:10" x14ac:dyDescent="0.25">
      <c r="A87" s="1" t="str">
        <f>primary!A89</f>
        <v>4-616</v>
      </c>
      <c r="B87" s="1" t="str">
        <f>primary!B89</f>
        <v>Juglans nigra</v>
      </c>
      <c r="C87" s="1">
        <f>primary!C89</f>
        <v>36.143526999999999</v>
      </c>
      <c r="D87" s="1">
        <f>primary!D89</f>
        <v>-86.802790999999999</v>
      </c>
      <c r="E87" s="1" t="str">
        <f>primary!E89</f>
        <v>72</v>
      </c>
      <c r="F87" s="16">
        <f>primary!H89</f>
        <v>0</v>
      </c>
      <c r="G87" s="1">
        <f>primary!J89</f>
        <v>0</v>
      </c>
      <c r="H87" s="26">
        <f>primary!M89</f>
        <v>0</v>
      </c>
      <c r="I87" s="1" t="str">
        <f>primary!N89</f>
        <v>between McTyeire and the Round Wing</v>
      </c>
      <c r="J87" s="1" t="str">
        <f>primary!O89</f>
        <v>none</v>
      </c>
    </row>
    <row r="88" spans="1:10" x14ac:dyDescent="0.25">
      <c r="A88" s="1" t="str">
        <f>primary!A90</f>
        <v>2-865</v>
      </c>
      <c r="B88" s="1" t="str">
        <f>primary!B90</f>
        <v>Magnolia grandiflora</v>
      </c>
      <c r="C88" s="1">
        <f>primary!C90</f>
        <v>36.147545999999998</v>
      </c>
      <c r="D88" s="1">
        <f>primary!D90</f>
        <v>-86.802178999999995</v>
      </c>
      <c r="E88" s="1" t="str">
        <f>primary!E90</f>
        <v>70</v>
      </c>
      <c r="F88" s="16">
        <f>primary!H90</f>
        <v>0</v>
      </c>
      <c r="G88" s="1">
        <f>primary!J90</f>
        <v>0</v>
      </c>
      <c r="H88" s="26">
        <f>primary!M90</f>
        <v>0</v>
      </c>
      <c r="I88" s="1" t="str">
        <f>primary!N90</f>
        <v>north of Benson Hall; by Margaret Branscomb statue</v>
      </c>
      <c r="J88" s="1" t="str">
        <f>primary!O90</f>
        <v>none</v>
      </c>
    </row>
    <row r="89" spans="1:10" x14ac:dyDescent="0.25">
      <c r="A89" s="1" t="str">
        <f>primary!A91</f>
        <v>1-454</v>
      </c>
      <c r="B89" s="1" t="str">
        <f>primary!B91</f>
        <v>Magnolia grandiflora</v>
      </c>
      <c r="C89" s="1">
        <f>primary!C91</f>
        <v>36.142907000000001</v>
      </c>
      <c r="D89" s="1">
        <f>primary!D91</f>
        <v>-86.798353000000006</v>
      </c>
      <c r="E89" s="1" t="str">
        <f>primary!E91</f>
        <v>62.5</v>
      </c>
      <c r="F89" s="16">
        <f>primary!H91</f>
        <v>0</v>
      </c>
      <c r="G89" s="1">
        <f>primary!J91</f>
        <v>0</v>
      </c>
      <c r="H89" s="26">
        <f>primary!M91</f>
        <v>0</v>
      </c>
      <c r="I89" s="1" t="str">
        <f>primary!N91</f>
        <v>northeastern magnolia in Magnolia Lawn along Magnolia Circle; another stem is 42.5 cm DBH</v>
      </c>
      <c r="J89" s="1" t="str">
        <f>primary!O91</f>
        <v>none</v>
      </c>
    </row>
    <row r="90" spans="1:10" x14ac:dyDescent="0.25">
      <c r="A90" s="1" t="str">
        <f>primary!A92</f>
        <v>2-845</v>
      </c>
      <c r="B90" s="1" t="str">
        <f>primary!B92</f>
        <v>Zelkova serrata</v>
      </c>
      <c r="C90" s="1">
        <f>primary!C92</f>
        <v>36.146959000000003</v>
      </c>
      <c r="D90" s="1">
        <f>primary!D92</f>
        <v>-86.800606999999999</v>
      </c>
      <c r="E90" s="1" t="str">
        <f>primary!E92</f>
        <v>60</v>
      </c>
      <c r="F90" s="16">
        <f>primary!H92</f>
        <v>0</v>
      </c>
      <c r="G90" s="1">
        <f>primary!J92</f>
        <v>0</v>
      </c>
      <c r="H90" s="26">
        <f>primary!M92</f>
        <v>0</v>
      </c>
      <c r="I90" s="1" t="str">
        <f>primary!N92</f>
        <v>west of the Owen School; state champion tree; planted by Bishop McTyeire</v>
      </c>
      <c r="J90" s="1" t="str">
        <f>primary!O92</f>
        <v>http://bioimages.vanderbilt.edu/vanderbilt/4-145</v>
      </c>
    </row>
    <row r="91" spans="1:10" x14ac:dyDescent="0.25">
      <c r="A91" s="1" t="str">
        <f>primary!A93</f>
        <v>4-474</v>
      </c>
      <c r="B91" s="1" t="str">
        <f>primary!B93</f>
        <v>Aesculus glabra</v>
      </c>
      <c r="C91" s="1">
        <f>primary!C93</f>
        <v>36.143746999999998</v>
      </c>
      <c r="D91" s="1">
        <f>primary!D93</f>
        <v>-86.802758999999995</v>
      </c>
      <c r="E91" s="1" t="str">
        <f>primary!E93</f>
        <v>54.5</v>
      </c>
      <c r="F91" s="16">
        <f>primary!H93</f>
        <v>0</v>
      </c>
      <c r="G91" s="1">
        <f>primary!J93</f>
        <v>0</v>
      </c>
      <c r="H91" s="26">
        <f>primary!M93</f>
        <v>0</v>
      </c>
      <c r="I91" s="1" t="str">
        <f>primary!N93</f>
        <v>between McTyeire and the Round Wing; former state champion</v>
      </c>
      <c r="J91" s="1" t="str">
        <f>primary!O93</f>
        <v>http://bioimages.vanderbilt.edu/vanderbilt/11-210</v>
      </c>
    </row>
    <row r="92" spans="1:10" x14ac:dyDescent="0.25">
      <c r="A92" s="1" t="str">
        <f>primary!A94</f>
        <v>1-81</v>
      </c>
      <c r="B92" s="1" t="str">
        <f>primary!B94</f>
        <v>Aesculus flava</v>
      </c>
      <c r="C92" s="1">
        <f>primary!C94</f>
        <v>36.141719000000002</v>
      </c>
      <c r="D92" s="1" t="str">
        <f>primary!D94</f>
        <v>-86.799673</v>
      </c>
      <c r="E92" s="1" t="str">
        <f>primary!E94</f>
        <v>51</v>
      </c>
      <c r="F92" s="16">
        <f>primary!H94</f>
        <v>0</v>
      </c>
      <c r="G92" s="1">
        <f>primary!J94</f>
        <v>0</v>
      </c>
      <c r="H92" s="26">
        <f>primary!M94</f>
        <v>0</v>
      </c>
      <c r="I92" s="1" t="str">
        <f>primary!N94</f>
        <v>south of semicircular drive in front of Peabody Admin bldg</v>
      </c>
      <c r="J92" s="1" t="str">
        <f>primary!O94</f>
        <v>http://bioimages.vanderbilt.edu/vanderbilt/12-53</v>
      </c>
    </row>
    <row r="93" spans="1:10" x14ac:dyDescent="0.25">
      <c r="A93" s="1" t="str">
        <f>primary!A95</f>
        <v>3-48</v>
      </c>
      <c r="B93" s="1" t="str">
        <f>primary!B95</f>
        <v>Acer saccharinum</v>
      </c>
      <c r="C93" s="1">
        <f>primary!C95</f>
        <v>36.146720999999999</v>
      </c>
      <c r="D93" s="1">
        <f>primary!D95</f>
        <v>-86.806877999999998</v>
      </c>
      <c r="E93" s="1" t="str">
        <f>primary!E95</f>
        <v>47</v>
      </c>
      <c r="F93" s="16">
        <f>primary!H95</f>
        <v>0</v>
      </c>
      <c r="G93" s="1">
        <f>primary!J95</f>
        <v>0</v>
      </c>
      <c r="H93" s="26">
        <f>primary!M95</f>
        <v>0</v>
      </c>
      <c r="I93" s="1" t="str">
        <f>primary!N95</f>
        <v>northwest of Pi Beta Phi house</v>
      </c>
      <c r="J93" s="1" t="str">
        <f>primary!O95</f>
        <v>none</v>
      </c>
    </row>
    <row r="94" spans="1:10" x14ac:dyDescent="0.25">
      <c r="A94" s="1" t="str">
        <f>primary!A96</f>
        <v>2-70</v>
      </c>
      <c r="B94" s="1" t="str">
        <f>primary!B96</f>
        <v>Magnolia virginiana</v>
      </c>
      <c r="C94" s="1">
        <f>primary!C96</f>
        <v>36.148018</v>
      </c>
      <c r="D94" s="1">
        <f>primary!D96</f>
        <v>-86.802554000000001</v>
      </c>
      <c r="E94" s="1" t="str">
        <f>primary!E96</f>
        <v>34</v>
      </c>
      <c r="F94" s="16">
        <f>primary!H96</f>
        <v>0</v>
      </c>
      <c r="G94" s="1">
        <f>primary!J96</f>
        <v>0</v>
      </c>
      <c r="H94" s="26">
        <f>primary!M96</f>
        <v>0</v>
      </c>
      <c r="I94" s="1" t="str">
        <f>primary!N96</f>
        <v>against the south wall of Kirkland, on the right; former state champion</v>
      </c>
      <c r="J94" s="1" t="str">
        <f>primary!O96</f>
        <v>http://bioimages.vanderbilt.edu/vanderbilt/2-43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</vt:lpstr>
      <vt:lpstr>for cvs 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Baskauf</dc:creator>
  <cp:lastModifiedBy>Steven J Baskauf</cp:lastModifiedBy>
  <cp:lastPrinted>2014-03-28T03:08:34Z</cp:lastPrinted>
  <dcterms:created xsi:type="dcterms:W3CDTF">2014-03-24T00:23:22Z</dcterms:created>
  <dcterms:modified xsi:type="dcterms:W3CDTF">2014-04-18T17:23:45Z</dcterms:modified>
</cp:coreProperties>
</file>