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Shared drives\BinoCombo\CleanCode\stats\"/>
    </mc:Choice>
  </mc:AlternateContent>
  <xr:revisionPtr revIDLastSave="0" documentId="13_ncr:1_{D85FC99A-A57D-4856-A5F5-7AA648C57201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Expt1_Surround" sheetId="3" r:id="rId1"/>
    <sheet name="Expt1_Stim" sheetId="4" r:id="rId2"/>
    <sheet name="Expt2_Surround" sheetId="5" r:id="rId3"/>
    <sheet name="Expt2_Sti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D5" i="6"/>
  <c r="D8" i="6"/>
  <c r="D3" i="6"/>
  <c r="D20" i="6"/>
  <c r="D14" i="6"/>
  <c r="D18" i="6"/>
  <c r="D12" i="6"/>
  <c r="D19" i="6"/>
  <c r="D7" i="6"/>
  <c r="D2" i="6"/>
  <c r="D4" i="6"/>
  <c r="D15" i="6"/>
  <c r="D17" i="6"/>
  <c r="D16" i="6"/>
  <c r="D9" i="6"/>
  <c r="D21" i="6"/>
  <c r="D6" i="6"/>
  <c r="D11" i="6"/>
  <c r="D10" i="6"/>
  <c r="D5" i="5"/>
  <c r="D6" i="5"/>
  <c r="D4" i="5"/>
  <c r="D2" i="5"/>
  <c r="D3" i="5"/>
  <c r="D19" i="4"/>
  <c r="D15" i="4"/>
  <c r="D9" i="4"/>
  <c r="D12" i="4"/>
  <c r="D14" i="4"/>
  <c r="D10" i="4"/>
  <c r="D11" i="4"/>
  <c r="D6" i="4"/>
  <c r="D13" i="4"/>
  <c r="D18" i="4"/>
  <c r="D16" i="4"/>
  <c r="D3" i="4"/>
  <c r="D7" i="4"/>
  <c r="D8" i="4"/>
  <c r="D4" i="4"/>
  <c r="D5" i="4"/>
  <c r="D17" i="4"/>
  <c r="D2" i="4"/>
  <c r="D2" i="3"/>
  <c r="D3" i="3"/>
  <c r="D8" i="3"/>
  <c r="D4" i="3"/>
  <c r="D5" i="3"/>
  <c r="D11" i="3"/>
  <c r="D6" i="3"/>
  <c r="D7" i="3"/>
  <c r="D12" i="3"/>
  <c r="D9" i="3"/>
  <c r="D10" i="3"/>
  <c r="D13" i="3"/>
</calcChain>
</file>

<file path=xl/sharedStrings.xml><?xml version="1.0" encoding="utf-8"?>
<sst xmlns="http://schemas.openxmlformats.org/spreadsheetml/2006/main" count="80" uniqueCount="67">
  <si>
    <t>pairname</t>
  </si>
  <si>
    <t>test stat</t>
  </si>
  <si>
    <t>p</t>
  </si>
  <si>
    <t>MS_1cpd - LS_1cpd</t>
  </si>
  <si>
    <t>MS_1cpd-HS_1cpd</t>
  </si>
  <si>
    <t>LS_1cpd-HS_1cpd</t>
  </si>
  <si>
    <t>MS_5cpd - LS_5cpd</t>
  </si>
  <si>
    <t>MS_5cpd-HS_5cpd</t>
  </si>
  <si>
    <t>LS_5cpd-HS_5cpd</t>
  </si>
  <si>
    <t>MS_noise - LS_noise</t>
  </si>
  <si>
    <t>MS_noise-HS_noise</t>
  </si>
  <si>
    <t>LS_noise-HS_noise</t>
  </si>
  <si>
    <t>MS_natural - LS_natural</t>
  </si>
  <si>
    <t>MS_natural-HS_natural</t>
  </si>
  <si>
    <t>LS_natural-HS_natural</t>
  </si>
  <si>
    <t>MS_1cpd-MS_5cpd</t>
  </si>
  <si>
    <t>MS_1cpd-MS_noise</t>
  </si>
  <si>
    <t>MS_1cpd-MS_natural</t>
  </si>
  <si>
    <t>MS_5cpd-MS_noise</t>
  </si>
  <si>
    <t>MS_5cpd-MS_natural</t>
  </si>
  <si>
    <t>MS_noise-MS_natural</t>
  </si>
  <si>
    <t>LS_1cpd-LS_5cpd</t>
  </si>
  <si>
    <t>LS_1cpd-LS_noise</t>
  </si>
  <si>
    <t>LS_1cpd-LS_natural</t>
  </si>
  <si>
    <t>LS_5cpd-LS_noise</t>
  </si>
  <si>
    <t>LS_5cpd-LS_natural</t>
  </si>
  <si>
    <t>LS_noise-LS_natural</t>
  </si>
  <si>
    <t>HS_1cpd-HS_5cpd</t>
  </si>
  <si>
    <t>HS_1cpd-HS_noise</t>
  </si>
  <si>
    <t>HS_1cpd-HS_natural</t>
  </si>
  <si>
    <t>HS_5cpd-HS_noise</t>
  </si>
  <si>
    <t>HS_5cpd-HS_natural</t>
  </si>
  <si>
    <t>HS_noise-HS_natural</t>
  </si>
  <si>
    <t>p_adj</t>
  </si>
  <si>
    <t>MS_grat-HS_grat</t>
  </si>
  <si>
    <t>MS_histeq-HS_histeq</t>
  </si>
  <si>
    <t>MS_bandpass-HS_bandpass</t>
  </si>
  <si>
    <t>MS_broadband-HS_broadband</t>
  </si>
  <si>
    <t>MS_grat-MS_noise</t>
  </si>
  <si>
    <t>MS_grat-MS_histeq</t>
  </si>
  <si>
    <t>MS_grat-MS_bandpass</t>
  </si>
  <si>
    <t>MS_grat-MS_broadband</t>
  </si>
  <si>
    <t>MS_noise-MS_histeq</t>
  </si>
  <si>
    <t>MS_noise-MS_bandpass</t>
  </si>
  <si>
    <t>MS_noise-MS_broadband</t>
  </si>
  <si>
    <t>MS_histeq-MS_bandpass</t>
  </si>
  <si>
    <t>MS_histeq-MS_broadband</t>
  </si>
  <si>
    <t>MS_bandpass-MS_broadband</t>
  </si>
  <si>
    <t>HS_grat-HS_noise</t>
  </si>
  <si>
    <t>HS_grat-HS_histeq</t>
  </si>
  <si>
    <t>HS_grat-HS_bandpass</t>
  </si>
  <si>
    <t>HS_grat-HS_broadband</t>
  </si>
  <si>
    <t>HS_noise-HS_histeq</t>
  </si>
  <si>
    <t>HS_noise-HS_bandpass</t>
  </si>
  <si>
    <t>HS_noise-HS_broadband</t>
  </si>
  <si>
    <t>HS_histeq-HS_bandpass</t>
  </si>
  <si>
    <t>HS_histeq-HS_broadband</t>
  </si>
  <si>
    <t>HS_bandpass-HS_broadband</t>
  </si>
  <si>
    <t>in the mean surround, grating differ from broadband, histeq, bandpass and noise</t>
  </si>
  <si>
    <t>in the high surround, grating differ from histeq, bandpas, and noise</t>
  </si>
  <si>
    <t>in the high surround, broadband differ from noise, histeq, and bandpass</t>
  </si>
  <si>
    <t>in the mean surround, bandpass differ from histeq, broadband, and noise</t>
  </si>
  <si>
    <t xml:space="preserve">all stimuli differed between mean surround and </t>
  </si>
  <si>
    <t>for both gratings, there's significant difference betweene high surround and the other two surround conditions</t>
  </si>
  <si>
    <t>in the mean surround, 5cpd and 1cpd differed</t>
  </si>
  <si>
    <t>in the high surround, 5cpd differed from 1cpd, noise, and natural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</si>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</sst>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F33E-26FE-4D55-A097-9485AD01C361}">
  <dimension ref="A1:G13"/>
  <sheetViews>
    <sheetView workbookViewId="0">
      <selection activeCell="A5" sqref="A5"/>
    </sheetView>
  </sheetViews>
  <sheetFormatPr defaultRowHeight="14.4" x14ac:dyDescent="0.55000000000000004"/>
  <cols>
    <col min="1" max="1" width="19.68359375" bestFit="1" customWidth="1"/>
    <col min="7" max="7" width="94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33</v>
      </c>
    </row>
    <row r="2" spans="1:7" x14ac:dyDescent="0.55000000000000004">
      <c r="A2" t="s">
        <v>4</v>
      </c>
      <c r="B2">
        <v>55</v>
      </c>
      <c r="C2">
        <v>1.953125E-3</v>
      </c>
      <c r="D2">
        <f t="shared" ref="D2:D13" si="0">C2*12</f>
        <v>2.34375E-2</v>
      </c>
    </row>
    <row r="3" spans="1:7" x14ac:dyDescent="0.55000000000000004">
      <c r="A3" t="s">
        <v>5</v>
      </c>
      <c r="B3">
        <v>55</v>
      </c>
      <c r="C3">
        <v>1.953125E-3</v>
      </c>
      <c r="D3">
        <f t="shared" si="0"/>
        <v>2.34375E-2</v>
      </c>
    </row>
    <row r="4" spans="1:7" x14ac:dyDescent="0.55000000000000004">
      <c r="A4" t="s">
        <v>7</v>
      </c>
      <c r="B4">
        <v>55</v>
      </c>
      <c r="C4">
        <v>1.953125E-3</v>
      </c>
      <c r="D4">
        <f t="shared" si="0"/>
        <v>2.34375E-2</v>
      </c>
    </row>
    <row r="5" spans="1:7" x14ac:dyDescent="0.55000000000000004">
      <c r="A5" t="s">
        <v>8</v>
      </c>
      <c r="B5">
        <v>55</v>
      </c>
      <c r="C5">
        <v>1.953125E-3</v>
      </c>
      <c r="D5">
        <f t="shared" si="0"/>
        <v>2.34375E-2</v>
      </c>
      <c r="G5" t="s">
        <v>63</v>
      </c>
    </row>
    <row r="6" spans="1:7" x14ac:dyDescent="0.55000000000000004">
      <c r="A6" t="s">
        <v>10</v>
      </c>
      <c r="B6">
        <v>51</v>
      </c>
      <c r="C6">
        <v>1.3671875E-2</v>
      </c>
      <c r="D6">
        <f t="shared" si="0"/>
        <v>0.1640625</v>
      </c>
    </row>
    <row r="7" spans="1:7" x14ac:dyDescent="0.55000000000000004">
      <c r="A7" t="s">
        <v>11</v>
      </c>
      <c r="B7">
        <v>49</v>
      </c>
      <c r="C7">
        <v>2.734375E-2</v>
      </c>
      <c r="D7">
        <f t="shared" si="0"/>
        <v>0.328125</v>
      </c>
    </row>
    <row r="8" spans="1:7" x14ac:dyDescent="0.55000000000000004">
      <c r="A8" t="s">
        <v>6</v>
      </c>
      <c r="B8">
        <v>1</v>
      </c>
      <c r="C8">
        <v>3.125E-2</v>
      </c>
      <c r="D8">
        <f t="shared" si="0"/>
        <v>0.375</v>
      </c>
    </row>
    <row r="9" spans="1:7" x14ac:dyDescent="0.55000000000000004">
      <c r="A9" t="s">
        <v>13</v>
      </c>
      <c r="B9">
        <v>40</v>
      </c>
      <c r="C9">
        <v>3.90625E-2</v>
      </c>
      <c r="D9">
        <f t="shared" si="0"/>
        <v>0.46875</v>
      </c>
    </row>
    <row r="10" spans="1:7" x14ac:dyDescent="0.55000000000000004">
      <c r="A10" t="s">
        <v>14</v>
      </c>
      <c r="B10">
        <v>33</v>
      </c>
      <c r="C10">
        <v>3.90625E-2</v>
      </c>
      <c r="D10">
        <f t="shared" si="0"/>
        <v>0.46875</v>
      </c>
    </row>
    <row r="11" spans="1:7" x14ac:dyDescent="0.55000000000000004">
      <c r="A11" t="s">
        <v>9</v>
      </c>
      <c r="B11">
        <v>35</v>
      </c>
      <c r="C11">
        <v>0.1640625</v>
      </c>
      <c r="D11">
        <f t="shared" si="0"/>
        <v>1.96875</v>
      </c>
    </row>
    <row r="12" spans="1:7" x14ac:dyDescent="0.55000000000000004">
      <c r="A12" t="s">
        <v>12</v>
      </c>
      <c r="B12">
        <v>30</v>
      </c>
      <c r="C12">
        <v>0.42578125</v>
      </c>
      <c r="D12">
        <f t="shared" si="0"/>
        <v>5.109375</v>
      </c>
    </row>
    <row r="13" spans="1:7" x14ac:dyDescent="0.55000000000000004">
      <c r="A13" t="s">
        <v>3</v>
      </c>
      <c r="B13">
        <v>13</v>
      </c>
      <c r="C13">
        <v>0.515625</v>
      </c>
      <c r="D13">
        <f t="shared" si="0"/>
        <v>6.1875</v>
      </c>
    </row>
  </sheetData>
  <sortState xmlns:xlrd2="http://schemas.microsoft.com/office/spreadsheetml/2017/richdata2" ref="A2:D13">
    <sortCondition ref="D2:D13"/>
  </sortState>
  <conditionalFormatting sqref="D1:D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B39D-6F6A-48C5-ADA9-3AE7440208E7}">
  <dimension ref="A1:G19"/>
  <sheetViews>
    <sheetView tabSelected="1" workbookViewId="0">
      <selection activeCell="G19" sqref="G19"/>
    </sheetView>
  </sheetViews>
  <sheetFormatPr defaultRowHeight="14.4" x14ac:dyDescent="0.55000000000000004"/>
  <cols>
    <col min="1" max="1" width="18.20703125" bestFit="1" customWidth="1"/>
    <col min="7" max="7" width="51.78906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33</v>
      </c>
    </row>
    <row r="2" spans="1:7" x14ac:dyDescent="0.55000000000000004">
      <c r="A2" t="s">
        <v>15</v>
      </c>
      <c r="B2">
        <v>55</v>
      </c>
      <c r="C2">
        <v>1.953125E-3</v>
      </c>
      <c r="D2">
        <f t="shared" ref="D2:D19" si="0">C2*18</f>
        <v>3.515625E-2</v>
      </c>
    </row>
    <row r="3" spans="1:7" x14ac:dyDescent="0.55000000000000004">
      <c r="A3" t="s">
        <v>27</v>
      </c>
      <c r="B3">
        <v>55</v>
      </c>
      <c r="C3">
        <v>1.953125E-3</v>
      </c>
      <c r="D3">
        <f t="shared" si="0"/>
        <v>3.515625E-2</v>
      </c>
    </row>
    <row r="4" spans="1:7" x14ac:dyDescent="0.55000000000000004">
      <c r="A4" t="s">
        <v>30</v>
      </c>
      <c r="B4">
        <v>0</v>
      </c>
      <c r="C4">
        <v>1.953125E-3</v>
      </c>
      <c r="D4">
        <f t="shared" si="0"/>
        <v>3.515625E-2</v>
      </c>
    </row>
    <row r="5" spans="1:7" x14ac:dyDescent="0.55000000000000004">
      <c r="A5" t="s">
        <v>31</v>
      </c>
      <c r="B5">
        <v>0</v>
      </c>
      <c r="C5">
        <v>1.953125E-3</v>
      </c>
      <c r="D5">
        <f t="shared" si="0"/>
        <v>3.515625E-2</v>
      </c>
      <c r="G5" t="s">
        <v>64</v>
      </c>
    </row>
    <row r="6" spans="1:7" x14ac:dyDescent="0.55000000000000004">
      <c r="A6" t="s">
        <v>23</v>
      </c>
      <c r="B6">
        <v>45</v>
      </c>
      <c r="C6">
        <v>3.90625E-3</v>
      </c>
      <c r="D6">
        <f t="shared" si="0"/>
        <v>7.03125E-2</v>
      </c>
      <c r="G6" t="s">
        <v>65</v>
      </c>
    </row>
    <row r="7" spans="1:7" x14ac:dyDescent="0.55000000000000004">
      <c r="A7" t="s">
        <v>28</v>
      </c>
      <c r="B7">
        <v>0</v>
      </c>
      <c r="C7">
        <v>3.90625E-3</v>
      </c>
      <c r="D7">
        <f t="shared" si="0"/>
        <v>7.03125E-2</v>
      </c>
    </row>
    <row r="8" spans="1:7" x14ac:dyDescent="0.55000000000000004">
      <c r="A8" t="s">
        <v>29</v>
      </c>
      <c r="B8">
        <v>1</v>
      </c>
      <c r="C8">
        <v>3.90625E-3</v>
      </c>
      <c r="D8">
        <f t="shared" si="0"/>
        <v>7.03125E-2</v>
      </c>
    </row>
    <row r="9" spans="1:7" x14ac:dyDescent="0.55000000000000004">
      <c r="A9" t="s">
        <v>18</v>
      </c>
      <c r="B9">
        <v>3</v>
      </c>
      <c r="C9">
        <v>9.765625E-3</v>
      </c>
      <c r="D9">
        <f t="shared" si="0"/>
        <v>0.17578125</v>
      </c>
    </row>
    <row r="10" spans="1:7" x14ac:dyDescent="0.55000000000000004">
      <c r="A10" t="s">
        <v>21</v>
      </c>
      <c r="B10">
        <v>52</v>
      </c>
      <c r="C10">
        <v>9.765625E-3</v>
      </c>
      <c r="D10">
        <f t="shared" si="0"/>
        <v>0.17578125</v>
      </c>
    </row>
    <row r="11" spans="1:7" x14ac:dyDescent="0.55000000000000004">
      <c r="A11" t="s">
        <v>22</v>
      </c>
      <c r="B11">
        <v>28</v>
      </c>
      <c r="C11">
        <v>1.5625E-2</v>
      </c>
      <c r="D11">
        <f t="shared" si="0"/>
        <v>0.28125</v>
      </c>
    </row>
    <row r="12" spans="1:7" x14ac:dyDescent="0.55000000000000004">
      <c r="A12" t="s">
        <v>19</v>
      </c>
      <c r="B12">
        <v>9.5</v>
      </c>
      <c r="C12">
        <v>6.8359375E-2</v>
      </c>
      <c r="D12">
        <f t="shared" si="0"/>
        <v>1.23046875</v>
      </c>
    </row>
    <row r="13" spans="1:7" x14ac:dyDescent="0.55000000000000004">
      <c r="A13" t="s">
        <v>24</v>
      </c>
      <c r="B13">
        <v>14.5</v>
      </c>
      <c r="C13">
        <v>0.20703125</v>
      </c>
      <c r="D13">
        <f t="shared" si="0"/>
        <v>3.7265625</v>
      </c>
    </row>
    <row r="14" spans="1:7" x14ac:dyDescent="0.55000000000000004">
      <c r="A14" t="s">
        <v>20</v>
      </c>
      <c r="B14">
        <v>37</v>
      </c>
      <c r="C14">
        <v>0.359375</v>
      </c>
      <c r="D14">
        <f t="shared" si="0"/>
        <v>6.46875</v>
      </c>
    </row>
    <row r="15" spans="1:7" x14ac:dyDescent="0.55000000000000004">
      <c r="A15" t="s">
        <v>17</v>
      </c>
      <c r="B15">
        <v>36</v>
      </c>
      <c r="C15">
        <v>0.419921875</v>
      </c>
      <c r="D15">
        <f t="shared" si="0"/>
        <v>7.55859375</v>
      </c>
    </row>
    <row r="16" spans="1:7" x14ac:dyDescent="0.55000000000000004">
      <c r="A16" t="s">
        <v>26</v>
      </c>
      <c r="B16">
        <v>29.5</v>
      </c>
      <c r="C16">
        <v>0.4453125</v>
      </c>
      <c r="D16">
        <f t="shared" si="0"/>
        <v>8.015625</v>
      </c>
    </row>
    <row r="17" spans="1:4" x14ac:dyDescent="0.55000000000000004">
      <c r="A17" t="s">
        <v>32</v>
      </c>
      <c r="B17">
        <v>21</v>
      </c>
      <c r="C17">
        <v>0.556640625</v>
      </c>
      <c r="D17">
        <f t="shared" si="0"/>
        <v>10.01953125</v>
      </c>
    </row>
    <row r="18" spans="1:4" x14ac:dyDescent="0.55000000000000004">
      <c r="A18" t="s">
        <v>25</v>
      </c>
      <c r="B18">
        <v>18.5</v>
      </c>
      <c r="C18">
        <v>0.67578125</v>
      </c>
      <c r="D18">
        <f t="shared" si="0"/>
        <v>12.1640625</v>
      </c>
    </row>
    <row r="19" spans="1:4" x14ac:dyDescent="0.55000000000000004">
      <c r="A19" t="s">
        <v>16</v>
      </c>
      <c r="B19">
        <v>31</v>
      </c>
      <c r="C19">
        <v>0.755859375</v>
      </c>
      <c r="D19">
        <f t="shared" si="0"/>
        <v>13.60546875</v>
      </c>
    </row>
  </sheetData>
  <sortState xmlns:xlrd2="http://schemas.microsoft.com/office/spreadsheetml/2017/richdata2" ref="A2:D20">
    <sortCondition ref="D2:D20"/>
  </sortState>
  <conditionalFormatting sqref="D1:D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3A6E-7DE2-4360-82B5-87A9C0CEF148}">
  <dimension ref="A1:H6"/>
  <sheetViews>
    <sheetView workbookViewId="0">
      <selection activeCell="C6" sqref="C6"/>
    </sheetView>
  </sheetViews>
  <sheetFormatPr defaultRowHeight="14.4" x14ac:dyDescent="0.55000000000000004"/>
  <cols>
    <col min="1" max="1" width="25.31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33</v>
      </c>
    </row>
    <row r="2" spans="1:8" x14ac:dyDescent="0.55000000000000004">
      <c r="A2" t="s">
        <v>37</v>
      </c>
      <c r="B2">
        <v>494</v>
      </c>
      <c r="C2" s="1">
        <v>2.7939677238464401E-9</v>
      </c>
      <c r="D2" s="1">
        <f>C2*5</f>
        <v>1.3969838619232201E-8</v>
      </c>
    </row>
    <row r="3" spans="1:8" x14ac:dyDescent="0.55000000000000004">
      <c r="A3" t="s">
        <v>34</v>
      </c>
      <c r="B3">
        <v>492</v>
      </c>
      <c r="C3" s="1">
        <v>6.5192580223083496E-9</v>
      </c>
      <c r="D3" s="1">
        <f>C3*5</f>
        <v>3.2596290111541748E-8</v>
      </c>
    </row>
    <row r="4" spans="1:8" x14ac:dyDescent="0.55000000000000004">
      <c r="A4" t="s">
        <v>36</v>
      </c>
      <c r="B4">
        <v>459</v>
      </c>
      <c r="C4" s="1">
        <v>2.0489096641540501E-8</v>
      </c>
      <c r="D4" s="1">
        <f>C4*5</f>
        <v>1.024454832077025E-7</v>
      </c>
    </row>
    <row r="5" spans="1:8" x14ac:dyDescent="0.55000000000000004">
      <c r="A5" t="s">
        <v>10</v>
      </c>
      <c r="B5">
        <v>395</v>
      </c>
      <c r="C5" s="1">
        <v>3.7252902984619098E-7</v>
      </c>
      <c r="D5" s="1">
        <f>C5*5</f>
        <v>1.8626451492309549E-6</v>
      </c>
      <c r="H5" t="s">
        <v>62</v>
      </c>
    </row>
    <row r="6" spans="1:8" x14ac:dyDescent="0.55000000000000004">
      <c r="A6" t="s">
        <v>35</v>
      </c>
      <c r="B6">
        <v>464.5</v>
      </c>
      <c r="C6" s="1">
        <v>2.2444874048232998E-6</v>
      </c>
      <c r="D6" s="1">
        <f>C6*5</f>
        <v>1.1222437024116499E-5</v>
      </c>
    </row>
  </sheetData>
  <sortState xmlns:xlrd2="http://schemas.microsoft.com/office/spreadsheetml/2017/richdata2" ref="A2:D6">
    <sortCondition ref="D2:D6"/>
  </sortState>
  <conditionalFormatting sqref="D1:D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D368-4715-4492-BE63-95B9E840F855}">
  <dimension ref="A1:G21"/>
  <sheetViews>
    <sheetView workbookViewId="0">
      <selection activeCell="A10" sqref="A10"/>
    </sheetView>
  </sheetViews>
  <sheetFormatPr defaultRowHeight="14.4" x14ac:dyDescent="0.55000000000000004"/>
  <cols>
    <col min="1" max="1" width="25.3125" bestFit="1" customWidth="1"/>
    <col min="7" max="7" width="68.2617187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33</v>
      </c>
    </row>
    <row r="2" spans="1:7" x14ac:dyDescent="0.55000000000000004">
      <c r="A2" s="3" t="s">
        <v>49</v>
      </c>
      <c r="B2">
        <v>0</v>
      </c>
      <c r="C2" s="1">
        <v>4.65661287307739E-10</v>
      </c>
      <c r="D2" s="1">
        <f t="shared" ref="D2:D21" si="0">C2*20</f>
        <v>9.3132257461547802E-9</v>
      </c>
    </row>
    <row r="3" spans="1:7" x14ac:dyDescent="0.55000000000000004">
      <c r="A3" s="2" t="s">
        <v>41</v>
      </c>
      <c r="B3">
        <v>1</v>
      </c>
      <c r="C3" s="1">
        <v>9.3132257461547893E-10</v>
      </c>
      <c r="D3" s="1">
        <f t="shared" si="0"/>
        <v>1.8626451492309577E-8</v>
      </c>
    </row>
    <row r="4" spans="1:7" x14ac:dyDescent="0.55000000000000004">
      <c r="A4" s="3" t="s">
        <v>50</v>
      </c>
      <c r="B4">
        <v>5</v>
      </c>
      <c r="C4" s="1">
        <v>4.19095158576965E-9</v>
      </c>
      <c r="D4" s="1">
        <f t="shared" si="0"/>
        <v>8.3819031715393E-8</v>
      </c>
    </row>
    <row r="5" spans="1:7" x14ac:dyDescent="0.55000000000000004">
      <c r="A5" s="2" t="s">
        <v>39</v>
      </c>
      <c r="B5">
        <v>3</v>
      </c>
      <c r="C5" s="1">
        <v>4.6566128730773901E-9</v>
      </c>
      <c r="D5" s="1">
        <f t="shared" si="0"/>
        <v>9.3132257461547799E-8</v>
      </c>
    </row>
    <row r="6" spans="1:7" x14ac:dyDescent="0.55000000000000004">
      <c r="A6" s="3" t="s">
        <v>56</v>
      </c>
      <c r="B6">
        <v>462</v>
      </c>
      <c r="C6" s="1">
        <v>9.3132257461547901E-9</v>
      </c>
      <c r="D6" s="1">
        <f t="shared" si="0"/>
        <v>1.8626451492309581E-7</v>
      </c>
    </row>
    <row r="7" spans="1:7" x14ac:dyDescent="0.55000000000000004">
      <c r="A7" s="3" t="s">
        <v>48</v>
      </c>
      <c r="B7">
        <v>8</v>
      </c>
      <c r="C7" s="1">
        <v>1.1175870895385699E-8</v>
      </c>
      <c r="D7" s="1">
        <f t="shared" si="0"/>
        <v>2.23517417907714E-7</v>
      </c>
    </row>
    <row r="8" spans="1:7" x14ac:dyDescent="0.55000000000000004">
      <c r="A8" s="2" t="s">
        <v>40</v>
      </c>
      <c r="B8">
        <v>13.5</v>
      </c>
      <c r="C8" s="1">
        <v>4.3772161006927497E-8</v>
      </c>
      <c r="D8" s="1">
        <f t="shared" si="0"/>
        <v>8.7544322013854991E-7</v>
      </c>
      <c r="G8" t="s">
        <v>58</v>
      </c>
    </row>
    <row r="9" spans="1:7" x14ac:dyDescent="0.55000000000000004">
      <c r="A9" s="3" t="s">
        <v>54</v>
      </c>
      <c r="B9">
        <v>455</v>
      </c>
      <c r="C9" s="1">
        <v>8.0093741416931205E-8</v>
      </c>
      <c r="D9" s="1">
        <f t="shared" si="0"/>
        <v>1.6018748283386241E-6</v>
      </c>
      <c r="G9" t="s">
        <v>61</v>
      </c>
    </row>
    <row r="10" spans="1:7" x14ac:dyDescent="0.55000000000000004">
      <c r="A10" s="2" t="s">
        <v>38</v>
      </c>
      <c r="B10">
        <v>14.5</v>
      </c>
      <c r="C10" s="1">
        <v>1.09896063804626E-7</v>
      </c>
      <c r="D10" s="1">
        <f t="shared" si="0"/>
        <v>2.19792127609252E-6</v>
      </c>
      <c r="G10" t="s">
        <v>59</v>
      </c>
    </row>
    <row r="11" spans="1:7" x14ac:dyDescent="0.55000000000000004">
      <c r="A11" s="3" t="s">
        <v>57</v>
      </c>
      <c r="B11">
        <v>507</v>
      </c>
      <c r="C11" s="1">
        <v>1.9976869225502001E-7</v>
      </c>
      <c r="D11" s="1">
        <f t="shared" si="0"/>
        <v>3.9953738451004003E-6</v>
      </c>
      <c r="G11" t="s">
        <v>60</v>
      </c>
    </row>
    <row r="12" spans="1:7" x14ac:dyDescent="0.55000000000000004">
      <c r="A12" s="2" t="s">
        <v>45</v>
      </c>
      <c r="B12">
        <v>410.5</v>
      </c>
      <c r="C12" s="1">
        <v>2.91690230369568E-6</v>
      </c>
      <c r="D12" s="1">
        <f t="shared" si="0"/>
        <v>5.8338046073913601E-5</v>
      </c>
    </row>
    <row r="13" spans="1:7" x14ac:dyDescent="0.55000000000000004">
      <c r="A13" s="2" t="s">
        <v>47</v>
      </c>
      <c r="B13">
        <v>27</v>
      </c>
      <c r="C13" s="1">
        <v>1.8015503883361799E-5</v>
      </c>
      <c r="D13" s="1">
        <f>C13*20</f>
        <v>3.60310077667236E-4</v>
      </c>
      <c r="E13" t="s">
        <v>66</v>
      </c>
    </row>
    <row r="14" spans="1:7" x14ac:dyDescent="0.55000000000000004">
      <c r="A14" s="2" t="s">
        <v>43</v>
      </c>
      <c r="B14">
        <v>334</v>
      </c>
      <c r="C14">
        <v>2.0161271095275901E-4</v>
      </c>
      <c r="D14" s="1">
        <f t="shared" si="0"/>
        <v>4.0322542190551801E-3</v>
      </c>
      <c r="E14">
        <v>4.0000000000000001E-3</v>
      </c>
    </row>
    <row r="15" spans="1:7" x14ac:dyDescent="0.55000000000000004">
      <c r="A15" t="s">
        <v>51</v>
      </c>
      <c r="B15">
        <v>125</v>
      </c>
      <c r="C15">
        <v>8.1517654471099394E-3</v>
      </c>
      <c r="D15" s="1">
        <f t="shared" si="0"/>
        <v>0.16303530894219878</v>
      </c>
    </row>
    <row r="16" spans="1:7" x14ac:dyDescent="0.55000000000000004">
      <c r="A16" t="s">
        <v>53</v>
      </c>
      <c r="B16">
        <v>327.5</v>
      </c>
      <c r="C16">
        <v>0.12144922465086</v>
      </c>
      <c r="D16" s="1">
        <f t="shared" si="0"/>
        <v>2.4289844930172002</v>
      </c>
    </row>
    <row r="17" spans="1:4" x14ac:dyDescent="0.55000000000000004">
      <c r="A17" t="s">
        <v>52</v>
      </c>
      <c r="B17">
        <v>281.5</v>
      </c>
      <c r="C17">
        <v>0.32040859386324899</v>
      </c>
      <c r="D17" s="1">
        <f t="shared" si="0"/>
        <v>6.4081718772649801</v>
      </c>
    </row>
    <row r="18" spans="1:4" x14ac:dyDescent="0.55000000000000004">
      <c r="A18" t="s">
        <v>44</v>
      </c>
      <c r="B18">
        <v>176.5</v>
      </c>
      <c r="C18">
        <v>0.71563082933425903</v>
      </c>
      <c r="D18" s="1">
        <f t="shared" si="0"/>
        <v>14.312616586685181</v>
      </c>
    </row>
    <row r="19" spans="1:4" x14ac:dyDescent="0.55000000000000004">
      <c r="A19" t="s">
        <v>46</v>
      </c>
      <c r="B19">
        <v>189.5</v>
      </c>
      <c r="C19">
        <v>0.73052054643631004</v>
      </c>
      <c r="D19" s="1">
        <f t="shared" si="0"/>
        <v>14.6104109287262</v>
      </c>
    </row>
    <row r="20" spans="1:4" x14ac:dyDescent="0.55000000000000004">
      <c r="A20" t="s">
        <v>42</v>
      </c>
      <c r="B20">
        <v>191.5</v>
      </c>
      <c r="C20">
        <v>0.80022971332073201</v>
      </c>
      <c r="D20" s="1">
        <f t="shared" si="0"/>
        <v>16.004594266414639</v>
      </c>
    </row>
    <row r="21" spans="1:4" x14ac:dyDescent="0.55000000000000004">
      <c r="A21" t="s">
        <v>55</v>
      </c>
      <c r="B21">
        <v>261</v>
      </c>
      <c r="C21">
        <v>0.80539652146398999</v>
      </c>
      <c r="D21" s="1">
        <f t="shared" si="0"/>
        <v>16.107930429279801</v>
      </c>
    </row>
  </sheetData>
  <sortState xmlns:xlrd2="http://schemas.microsoft.com/office/spreadsheetml/2017/richdata2" ref="A2:D21">
    <sortCondition ref="D2:D21"/>
  </sortState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Expt1_Surround</vt:lpstr>
      <vt:lpstr>Expt1_Stim</vt:lpstr>
      <vt:lpstr>Expt2_Surround</vt:lpstr>
      <vt:lpstr>Expt2_Stim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VCL</dc:creator>
  <cp:lastModifiedBy>VCL</cp:lastModifiedBy>
  <dcterms:created xsi:type="dcterms:W3CDTF">2015-06-05T18:19:34Z</dcterms:created>
  <dcterms:modified xsi:type="dcterms:W3CDTF">2022-08-18T05:54:02Z</dcterms:modified>
</cp:coreProperties>
</file>