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showInkAnnotation="0"/>
  <mc:AlternateContent xmlns:mc="http://schemas.openxmlformats.org/markup-compatibility/2006">
    <mc:Choice Requires="x15">
      <x15ac:absPath xmlns:x15ac="http://schemas.microsoft.com/office/spreadsheetml/2010/11/ac" url="G:\PythonWorkSpace\Drilling\Transformer\data\"/>
    </mc:Choice>
  </mc:AlternateContent>
  <xr:revisionPtr revIDLastSave="0" documentId="13_ncr:40009_{3CC6D222-68D7-4942-9D8D-1AC7C329AEDF}" xr6:coauthVersionLast="47" xr6:coauthVersionMax="47" xr10:uidLastSave="{00000000-0000-0000-0000-000000000000}"/>
  <bookViews>
    <workbookView xWindow="28680" yWindow="-120" windowWidth="29040" windowHeight="1584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/>
  <c r="M4" i="1"/>
  <c r="N4" i="1"/>
  <c r="O4" i="1"/>
  <c r="P4" i="1"/>
  <c r="Q4" i="1"/>
  <c r="K5" i="1"/>
  <c r="L5" i="1"/>
  <c r="M5" i="1"/>
  <c r="N5" i="1"/>
  <c r="O5" i="1"/>
  <c r="P5" i="1"/>
  <c r="Q5" i="1"/>
  <c r="C6" i="1"/>
  <c r="K6" i="1"/>
  <c r="L6" i="1"/>
  <c r="M6" i="1"/>
  <c r="N6" i="1"/>
  <c r="O6" i="1"/>
  <c r="P6" i="1"/>
  <c r="Q6" i="1"/>
  <c r="C7" i="1"/>
  <c r="K7" i="1"/>
  <c r="L7" i="1"/>
  <c r="M7" i="1"/>
  <c r="N7" i="1"/>
  <c r="O7" i="1"/>
  <c r="P7" i="1"/>
  <c r="Q7" i="1"/>
  <c r="C8" i="1"/>
  <c r="K8" i="1"/>
  <c r="L8" i="1"/>
  <c r="M8" i="1"/>
  <c r="N8" i="1"/>
  <c r="O8" i="1"/>
  <c r="P8" i="1"/>
  <c r="Q8" i="1"/>
  <c r="C9" i="1"/>
  <c r="K9" i="1"/>
  <c r="L9" i="1"/>
  <c r="M9" i="1"/>
  <c r="N9" i="1"/>
  <c r="O9" i="1"/>
  <c r="P9" i="1"/>
  <c r="Q9" i="1"/>
  <c r="C10" i="1"/>
  <c r="K10" i="1"/>
  <c r="L10" i="1"/>
  <c r="M10" i="1"/>
  <c r="N10" i="1"/>
  <c r="O10" i="1"/>
  <c r="P10" i="1"/>
  <c r="Q10" i="1"/>
  <c r="C11" i="1"/>
  <c r="K11" i="1"/>
  <c r="L11" i="1"/>
  <c r="M11" i="1"/>
  <c r="N11" i="1"/>
  <c r="O11" i="1"/>
  <c r="P11" i="1"/>
  <c r="Q11" i="1"/>
  <c r="C12" i="1"/>
  <c r="K12" i="1"/>
  <c r="L12" i="1"/>
  <c r="M12" i="1"/>
  <c r="N12" i="1"/>
  <c r="O12" i="1"/>
  <c r="P12" i="1"/>
  <c r="Q12" i="1"/>
  <c r="C13" i="1"/>
  <c r="K13" i="1"/>
  <c r="L13" i="1"/>
  <c r="M13" i="1"/>
  <c r="N13" i="1"/>
  <c r="O13" i="1"/>
  <c r="P13" i="1"/>
  <c r="Q13" i="1"/>
  <c r="C14" i="1"/>
  <c r="K14" i="1"/>
  <c r="L14" i="1"/>
  <c r="M14" i="1"/>
  <c r="N14" i="1"/>
  <c r="O14" i="1"/>
  <c r="P14" i="1"/>
  <c r="Q14" i="1"/>
  <c r="C15" i="1"/>
  <c r="K15" i="1"/>
  <c r="L15" i="1"/>
  <c r="M15" i="1"/>
  <c r="N15" i="1"/>
  <c r="O15" i="1"/>
  <c r="P15" i="1"/>
  <c r="Q15" i="1"/>
  <c r="C16" i="1"/>
  <c r="K16" i="1"/>
  <c r="L16" i="1"/>
  <c r="M16" i="1"/>
  <c r="N16" i="1"/>
  <c r="O16" i="1"/>
  <c r="P16" i="1"/>
  <c r="Q16" i="1"/>
  <c r="C17" i="1"/>
  <c r="K17" i="1"/>
  <c r="L17" i="1"/>
  <c r="M17" i="1"/>
  <c r="N17" i="1"/>
  <c r="O17" i="1"/>
  <c r="P17" i="1"/>
  <c r="Q17" i="1"/>
  <c r="C18" i="1"/>
  <c r="K18" i="1"/>
  <c r="L18" i="1"/>
  <c r="M18" i="1"/>
  <c r="N18" i="1"/>
  <c r="O18" i="1"/>
  <c r="P18" i="1"/>
  <c r="Q18" i="1"/>
  <c r="C19" i="1"/>
  <c r="K19" i="1"/>
  <c r="L19" i="1"/>
  <c r="M19" i="1"/>
  <c r="N19" i="1"/>
  <c r="O19" i="1"/>
  <c r="P19" i="1"/>
  <c r="Q19" i="1"/>
  <c r="C20" i="1"/>
  <c r="K20" i="1"/>
  <c r="L20" i="1"/>
  <c r="M20" i="1"/>
  <c r="N20" i="1"/>
  <c r="O20" i="1"/>
  <c r="P20" i="1"/>
  <c r="Q20" i="1"/>
  <c r="C21" i="1"/>
  <c r="K21" i="1"/>
  <c r="L21" i="1"/>
  <c r="M21" i="1"/>
  <c r="N21" i="1"/>
  <c r="O21" i="1"/>
  <c r="P21" i="1"/>
  <c r="Q21" i="1"/>
  <c r="C22" i="1"/>
  <c r="K22" i="1"/>
  <c r="L22" i="1"/>
  <c r="M22" i="1"/>
  <c r="N22" i="1"/>
  <c r="O22" i="1"/>
  <c r="P22" i="1"/>
  <c r="Q22" i="1"/>
  <c r="C23" i="1"/>
  <c r="K23" i="1"/>
  <c r="L23" i="1"/>
  <c r="M23" i="1"/>
  <c r="N23" i="1"/>
  <c r="O23" i="1"/>
  <c r="P23" i="1"/>
  <c r="Q23" i="1"/>
  <c r="C24" i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C26" i="1"/>
  <c r="K26" i="1"/>
  <c r="L26" i="1"/>
  <c r="M26" i="1"/>
  <c r="N26" i="1"/>
  <c r="O26" i="1"/>
  <c r="P26" i="1"/>
  <c r="Q26" i="1"/>
  <c r="C27" i="1"/>
  <c r="K27" i="1"/>
  <c r="L27" i="1"/>
  <c r="M27" i="1"/>
  <c r="N27" i="1"/>
  <c r="O27" i="1"/>
  <c r="P27" i="1"/>
  <c r="Q27" i="1"/>
  <c r="C28" i="1"/>
  <c r="K28" i="1"/>
  <c r="L28" i="1"/>
  <c r="M28" i="1"/>
  <c r="N28" i="1"/>
  <c r="O28" i="1"/>
  <c r="P28" i="1"/>
  <c r="Q28" i="1"/>
  <c r="C29" i="1"/>
  <c r="K29" i="1"/>
  <c r="L29" i="1"/>
  <c r="M29" i="1"/>
  <c r="N29" i="1"/>
  <c r="O29" i="1"/>
  <c r="P29" i="1"/>
  <c r="Q29" i="1"/>
  <c r="C30" i="1"/>
  <c r="K30" i="1"/>
  <c r="L30" i="1"/>
  <c r="M30" i="1"/>
  <c r="N30" i="1"/>
  <c r="O30" i="1"/>
  <c r="P30" i="1"/>
  <c r="Q30" i="1"/>
  <c r="C31" i="1"/>
  <c r="K31" i="1"/>
  <c r="L31" i="1"/>
  <c r="M31" i="1"/>
  <c r="N31" i="1"/>
  <c r="O31" i="1"/>
  <c r="P31" i="1"/>
  <c r="Q31" i="1"/>
  <c r="C32" i="1"/>
  <c r="K32" i="1"/>
  <c r="L32" i="1"/>
  <c r="M32" i="1"/>
  <c r="N32" i="1"/>
  <c r="O32" i="1"/>
  <c r="P32" i="1"/>
  <c r="Q32" i="1"/>
  <c r="C33" i="1"/>
  <c r="K33" i="1"/>
  <c r="L33" i="1"/>
  <c r="M33" i="1"/>
  <c r="N33" i="1"/>
  <c r="O33" i="1"/>
  <c r="P33" i="1"/>
  <c r="Q33" i="1"/>
  <c r="C34" i="1"/>
  <c r="K34" i="1"/>
  <c r="L34" i="1"/>
  <c r="M34" i="1"/>
  <c r="N34" i="1"/>
  <c r="O34" i="1"/>
  <c r="P34" i="1"/>
  <c r="Q34" i="1"/>
  <c r="C35" i="1"/>
  <c r="K35" i="1"/>
  <c r="L35" i="1"/>
  <c r="M35" i="1"/>
  <c r="N35" i="1"/>
  <c r="O35" i="1"/>
  <c r="P35" i="1"/>
  <c r="Q35" i="1"/>
  <c r="C36" i="1"/>
  <c r="K36" i="1"/>
  <c r="L36" i="1"/>
  <c r="M36" i="1"/>
  <c r="N36" i="1"/>
  <c r="O36" i="1"/>
  <c r="P36" i="1"/>
  <c r="Q36" i="1"/>
  <c r="C37" i="1"/>
  <c r="K37" i="1"/>
  <c r="L37" i="1"/>
  <c r="M37" i="1"/>
  <c r="N37" i="1"/>
  <c r="O37" i="1"/>
  <c r="P37" i="1"/>
  <c r="Q37" i="1"/>
  <c r="C38" i="1"/>
  <c r="K38" i="1"/>
  <c r="L38" i="1"/>
  <c r="M38" i="1"/>
  <c r="N38" i="1"/>
  <c r="O38" i="1"/>
  <c r="P38" i="1"/>
  <c r="Q38" i="1"/>
  <c r="C39" i="1"/>
  <c r="K39" i="1"/>
  <c r="L39" i="1"/>
  <c r="M39" i="1"/>
  <c r="N39" i="1"/>
  <c r="O39" i="1"/>
  <c r="P39" i="1"/>
  <c r="Q39" i="1"/>
  <c r="C40" i="1"/>
  <c r="K40" i="1"/>
  <c r="L40" i="1"/>
  <c r="M40" i="1"/>
  <c r="N40" i="1"/>
  <c r="O40" i="1"/>
  <c r="P40" i="1"/>
  <c r="Q40" i="1"/>
  <c r="C41" i="1"/>
  <c r="K41" i="1"/>
  <c r="L41" i="1"/>
  <c r="M41" i="1"/>
  <c r="N41" i="1"/>
  <c r="O41" i="1"/>
  <c r="P41" i="1"/>
  <c r="Q41" i="1"/>
  <c r="C42" i="1"/>
  <c r="K42" i="1"/>
  <c r="L42" i="1"/>
  <c r="M42" i="1"/>
  <c r="N42" i="1"/>
  <c r="O42" i="1"/>
  <c r="P42" i="1"/>
  <c r="Q42" i="1"/>
  <c r="C43" i="1"/>
  <c r="K43" i="1"/>
  <c r="L43" i="1"/>
  <c r="M43" i="1"/>
  <c r="N43" i="1"/>
  <c r="O43" i="1"/>
  <c r="P43" i="1"/>
  <c r="Q43" i="1"/>
  <c r="C44" i="1"/>
  <c r="K44" i="1"/>
  <c r="L44" i="1"/>
  <c r="M44" i="1"/>
  <c r="N44" i="1"/>
  <c r="O44" i="1"/>
  <c r="P44" i="1"/>
  <c r="Q44" i="1"/>
  <c r="C45" i="1"/>
  <c r="K45" i="1"/>
  <c r="L45" i="1"/>
  <c r="M45" i="1"/>
  <c r="N45" i="1"/>
  <c r="O45" i="1"/>
  <c r="P45" i="1"/>
  <c r="Q45" i="1"/>
  <c r="K46" i="1"/>
  <c r="L46" i="1"/>
  <c r="M46" i="1"/>
  <c r="N46" i="1"/>
  <c r="O46" i="1"/>
  <c r="P46" i="1"/>
  <c r="Q46" i="1"/>
  <c r="C47" i="1"/>
  <c r="K47" i="1"/>
  <c r="L47" i="1"/>
  <c r="M47" i="1"/>
  <c r="N47" i="1"/>
  <c r="O47" i="1"/>
  <c r="P47" i="1"/>
  <c r="Q47" i="1"/>
  <c r="C48" i="1"/>
  <c r="K48" i="1"/>
  <c r="L48" i="1"/>
  <c r="M48" i="1"/>
  <c r="N48" i="1"/>
  <c r="O48" i="1"/>
  <c r="P48" i="1"/>
  <c r="Q48" i="1"/>
  <c r="C49" i="1"/>
  <c r="K49" i="1"/>
  <c r="L49" i="1"/>
  <c r="M49" i="1"/>
  <c r="N49" i="1"/>
  <c r="O49" i="1"/>
  <c r="P49" i="1"/>
  <c r="Q49" i="1"/>
  <c r="C50" i="1"/>
  <c r="K50" i="1"/>
  <c r="L50" i="1"/>
  <c r="M50" i="1"/>
  <c r="N50" i="1"/>
  <c r="O50" i="1"/>
  <c r="P50" i="1"/>
  <c r="Q50" i="1"/>
  <c r="C51" i="1"/>
  <c r="K51" i="1"/>
  <c r="L51" i="1"/>
  <c r="M51" i="1"/>
  <c r="N51" i="1"/>
  <c r="O51" i="1"/>
  <c r="P51" i="1"/>
  <c r="Q51" i="1"/>
  <c r="C52" i="1"/>
  <c r="K52" i="1"/>
  <c r="L52" i="1"/>
  <c r="M52" i="1"/>
  <c r="N52" i="1"/>
  <c r="O52" i="1"/>
  <c r="P52" i="1"/>
  <c r="Q52" i="1"/>
  <c r="C53" i="1"/>
  <c r="K53" i="1"/>
  <c r="L53" i="1"/>
  <c r="M53" i="1"/>
  <c r="N53" i="1"/>
  <c r="O53" i="1"/>
  <c r="P53" i="1"/>
  <c r="Q53" i="1"/>
  <c r="C54" i="1"/>
  <c r="K54" i="1"/>
  <c r="L54" i="1"/>
  <c r="M54" i="1"/>
  <c r="N54" i="1"/>
  <c r="O54" i="1"/>
  <c r="P54" i="1"/>
  <c r="Q54" i="1"/>
  <c r="C55" i="1"/>
  <c r="K55" i="1"/>
  <c r="L55" i="1"/>
  <c r="M55" i="1"/>
  <c r="N55" i="1"/>
  <c r="O55" i="1"/>
  <c r="P55" i="1"/>
  <c r="Q55" i="1"/>
  <c r="C56" i="1"/>
  <c r="K56" i="1"/>
  <c r="L56" i="1"/>
  <c r="M56" i="1"/>
  <c r="N56" i="1"/>
  <c r="O56" i="1"/>
  <c r="P56" i="1"/>
  <c r="Q56" i="1"/>
  <c r="C57" i="1"/>
  <c r="K57" i="1"/>
  <c r="L57" i="1"/>
  <c r="M57" i="1"/>
  <c r="N57" i="1"/>
  <c r="O57" i="1"/>
  <c r="P57" i="1"/>
  <c r="Q57" i="1"/>
  <c r="C58" i="1"/>
  <c r="K58" i="1"/>
  <c r="L58" i="1"/>
  <c r="M58" i="1"/>
  <c r="N58" i="1"/>
  <c r="O58" i="1"/>
  <c r="P58" i="1"/>
  <c r="Q58" i="1"/>
  <c r="K59" i="1"/>
  <c r="L59" i="1"/>
  <c r="M59" i="1"/>
  <c r="N59" i="1"/>
  <c r="O59" i="1"/>
  <c r="P59" i="1"/>
  <c r="Q59" i="1"/>
  <c r="C60" i="1"/>
  <c r="K60" i="1"/>
  <c r="L60" i="1"/>
  <c r="M60" i="1"/>
  <c r="N60" i="1"/>
  <c r="O60" i="1"/>
  <c r="P60" i="1"/>
  <c r="Q60" i="1"/>
  <c r="C61" i="1"/>
  <c r="K61" i="1"/>
  <c r="L61" i="1"/>
  <c r="M61" i="1"/>
  <c r="N61" i="1"/>
  <c r="O61" i="1"/>
  <c r="P61" i="1"/>
  <c r="Q61" i="1"/>
  <c r="C62" i="1"/>
  <c r="K62" i="1"/>
  <c r="L62" i="1"/>
  <c r="M62" i="1"/>
  <c r="N62" i="1"/>
  <c r="O62" i="1"/>
  <c r="P62" i="1"/>
  <c r="Q62" i="1"/>
  <c r="C63" i="1"/>
  <c r="K63" i="1"/>
  <c r="L63" i="1"/>
  <c r="M63" i="1"/>
  <c r="N63" i="1"/>
  <c r="O63" i="1"/>
  <c r="P63" i="1"/>
  <c r="Q63" i="1"/>
  <c r="C64" i="1"/>
  <c r="K64" i="1"/>
  <c r="L64" i="1"/>
  <c r="M64" i="1"/>
  <c r="N64" i="1"/>
  <c r="O64" i="1"/>
  <c r="P64" i="1"/>
  <c r="Q64" i="1"/>
  <c r="C65" i="1"/>
  <c r="K65" i="1"/>
  <c r="L65" i="1"/>
  <c r="M65" i="1"/>
  <c r="N65" i="1"/>
  <c r="O65" i="1"/>
  <c r="P65" i="1"/>
  <c r="Q65" i="1"/>
  <c r="C66" i="1"/>
  <c r="K66" i="1"/>
  <c r="L66" i="1"/>
  <c r="M66" i="1"/>
  <c r="N66" i="1"/>
  <c r="O66" i="1"/>
  <c r="P66" i="1"/>
  <c r="Q66" i="1"/>
  <c r="C67" i="1"/>
  <c r="K67" i="1"/>
  <c r="L67" i="1"/>
  <c r="M67" i="1"/>
  <c r="N67" i="1"/>
  <c r="O67" i="1"/>
  <c r="P67" i="1"/>
  <c r="Q67" i="1"/>
  <c r="C68" i="1"/>
  <c r="K68" i="1"/>
  <c r="L68" i="1"/>
  <c r="M68" i="1"/>
  <c r="N68" i="1"/>
  <c r="O68" i="1"/>
  <c r="P68" i="1"/>
  <c r="Q68" i="1"/>
  <c r="C69" i="1"/>
  <c r="K69" i="1"/>
  <c r="L69" i="1"/>
  <c r="M69" i="1"/>
  <c r="N69" i="1"/>
  <c r="O69" i="1"/>
  <c r="P69" i="1"/>
  <c r="Q69" i="1"/>
  <c r="C70" i="1"/>
  <c r="K70" i="1"/>
  <c r="L70" i="1"/>
  <c r="M70" i="1"/>
  <c r="N70" i="1"/>
  <c r="O70" i="1"/>
  <c r="P70" i="1"/>
  <c r="Q70" i="1"/>
  <c r="C71" i="1"/>
  <c r="K71" i="1"/>
  <c r="L71" i="1"/>
  <c r="M71" i="1"/>
  <c r="N71" i="1"/>
  <c r="O71" i="1"/>
  <c r="P71" i="1"/>
  <c r="Q71" i="1"/>
  <c r="C72" i="1"/>
  <c r="K72" i="1"/>
  <c r="L72" i="1"/>
  <c r="M72" i="1"/>
  <c r="N72" i="1"/>
  <c r="O72" i="1"/>
  <c r="P72" i="1"/>
  <c r="Q72" i="1"/>
  <c r="C73" i="1"/>
  <c r="K73" i="1"/>
  <c r="L73" i="1"/>
  <c r="M73" i="1"/>
  <c r="N73" i="1"/>
  <c r="O73" i="1"/>
  <c r="P73" i="1"/>
  <c r="Q73" i="1"/>
  <c r="C74" i="1"/>
  <c r="K74" i="1"/>
  <c r="L74" i="1"/>
  <c r="M74" i="1"/>
  <c r="N74" i="1"/>
  <c r="O74" i="1"/>
  <c r="P74" i="1"/>
  <c r="Q74" i="1"/>
  <c r="C75" i="1"/>
  <c r="K75" i="1"/>
  <c r="L75" i="1"/>
  <c r="M75" i="1"/>
  <c r="N75" i="1"/>
  <c r="O75" i="1"/>
  <c r="P75" i="1"/>
  <c r="Q75" i="1"/>
  <c r="C76" i="1"/>
  <c r="K76" i="1"/>
  <c r="L76" i="1"/>
  <c r="M76" i="1"/>
  <c r="N76" i="1"/>
  <c r="O76" i="1"/>
  <c r="P76" i="1"/>
  <c r="Q76" i="1"/>
  <c r="C77" i="1"/>
  <c r="K77" i="1"/>
  <c r="L77" i="1"/>
  <c r="M77" i="1"/>
  <c r="N77" i="1"/>
  <c r="O77" i="1"/>
  <c r="P77" i="1"/>
  <c r="Q77" i="1"/>
  <c r="C78" i="1"/>
  <c r="K78" i="1"/>
  <c r="L78" i="1"/>
  <c r="M78" i="1"/>
  <c r="N78" i="1"/>
  <c r="O78" i="1"/>
  <c r="P78" i="1"/>
  <c r="Q78" i="1"/>
  <c r="C79" i="1"/>
  <c r="K79" i="1"/>
  <c r="L79" i="1"/>
  <c r="M79" i="1"/>
  <c r="N79" i="1"/>
  <c r="O79" i="1"/>
  <c r="P79" i="1"/>
  <c r="Q79" i="1"/>
  <c r="K80" i="1"/>
  <c r="L80" i="1"/>
  <c r="M80" i="1"/>
  <c r="N80" i="1"/>
  <c r="O80" i="1"/>
  <c r="P80" i="1"/>
  <c r="Q80" i="1"/>
  <c r="C81" i="1"/>
  <c r="K81" i="1"/>
  <c r="L81" i="1"/>
  <c r="M81" i="1"/>
  <c r="N81" i="1"/>
  <c r="O81" i="1"/>
  <c r="P81" i="1"/>
  <c r="Q81" i="1"/>
  <c r="C82" i="1"/>
  <c r="K82" i="1"/>
  <c r="L82" i="1"/>
  <c r="M82" i="1"/>
  <c r="N82" i="1"/>
  <c r="O82" i="1"/>
  <c r="P82" i="1"/>
  <c r="Q82" i="1"/>
  <c r="C83" i="1"/>
  <c r="K83" i="1"/>
  <c r="L83" i="1"/>
  <c r="M83" i="1"/>
  <c r="N83" i="1"/>
  <c r="O83" i="1"/>
  <c r="P83" i="1"/>
  <c r="Q83" i="1"/>
  <c r="C84" i="1"/>
  <c r="K84" i="1"/>
  <c r="L84" i="1"/>
  <c r="M84" i="1"/>
  <c r="N84" i="1"/>
  <c r="O84" i="1"/>
  <c r="P84" i="1"/>
  <c r="Q84" i="1"/>
  <c r="C85" i="1"/>
  <c r="K85" i="1"/>
  <c r="L85" i="1"/>
  <c r="M85" i="1"/>
  <c r="N85" i="1"/>
  <c r="O85" i="1"/>
  <c r="P85" i="1"/>
  <c r="Q85" i="1"/>
  <c r="C86" i="1"/>
  <c r="K86" i="1"/>
  <c r="L86" i="1"/>
  <c r="M86" i="1"/>
  <c r="N86" i="1"/>
  <c r="O86" i="1"/>
  <c r="P86" i="1"/>
  <c r="Q86" i="1"/>
  <c r="C87" i="1"/>
  <c r="K87" i="1"/>
  <c r="L87" i="1"/>
  <c r="M87" i="1"/>
  <c r="N87" i="1"/>
  <c r="O87" i="1"/>
  <c r="P87" i="1"/>
  <c r="Q87" i="1"/>
  <c r="C88" i="1"/>
  <c r="K88" i="1"/>
  <c r="L88" i="1"/>
  <c r="M88" i="1"/>
  <c r="N88" i="1"/>
  <c r="O88" i="1"/>
  <c r="P88" i="1"/>
  <c r="Q88" i="1"/>
  <c r="C89" i="1"/>
  <c r="K89" i="1"/>
  <c r="L89" i="1"/>
  <c r="M89" i="1"/>
  <c r="N89" i="1"/>
  <c r="O89" i="1"/>
  <c r="P89" i="1"/>
  <c r="Q89" i="1"/>
  <c r="C90" i="1"/>
  <c r="K90" i="1"/>
  <c r="L90" i="1"/>
  <c r="M90" i="1"/>
  <c r="N90" i="1"/>
  <c r="O90" i="1"/>
  <c r="P90" i="1"/>
  <c r="Q90" i="1"/>
  <c r="C91" i="1"/>
  <c r="K91" i="1"/>
  <c r="L91" i="1"/>
  <c r="M91" i="1"/>
  <c r="N91" i="1"/>
  <c r="O91" i="1"/>
  <c r="P91" i="1"/>
  <c r="Q91" i="1"/>
  <c r="C92" i="1"/>
  <c r="K92" i="1"/>
  <c r="L92" i="1"/>
  <c r="M92" i="1"/>
  <c r="N92" i="1"/>
  <c r="O92" i="1"/>
  <c r="P92" i="1"/>
  <c r="Q92" i="1"/>
  <c r="C93" i="1"/>
  <c r="K93" i="1"/>
  <c r="L93" i="1"/>
  <c r="M93" i="1"/>
  <c r="N93" i="1"/>
  <c r="O93" i="1"/>
  <c r="P93" i="1"/>
  <c r="Q93" i="1"/>
  <c r="C94" i="1"/>
  <c r="K94" i="1"/>
  <c r="L94" i="1"/>
  <c r="M94" i="1"/>
  <c r="N94" i="1"/>
  <c r="O94" i="1"/>
  <c r="P94" i="1"/>
  <c r="Q94" i="1"/>
  <c r="C95" i="1"/>
  <c r="K95" i="1"/>
  <c r="L95" i="1"/>
  <c r="M95" i="1"/>
  <c r="N95" i="1"/>
  <c r="O95" i="1"/>
  <c r="P95" i="1"/>
  <c r="Q95" i="1"/>
  <c r="C96" i="1"/>
  <c r="K96" i="1"/>
  <c r="L96" i="1"/>
  <c r="M96" i="1"/>
  <c r="N96" i="1"/>
  <c r="O96" i="1"/>
  <c r="P96" i="1"/>
  <c r="Q96" i="1"/>
  <c r="K97" i="1"/>
  <c r="L97" i="1"/>
  <c r="M97" i="1"/>
  <c r="N97" i="1"/>
  <c r="O97" i="1"/>
  <c r="P97" i="1"/>
  <c r="Q97" i="1"/>
  <c r="C98" i="1"/>
  <c r="K98" i="1"/>
  <c r="L98" i="1"/>
  <c r="M98" i="1"/>
  <c r="N98" i="1"/>
  <c r="O98" i="1"/>
  <c r="P98" i="1"/>
  <c r="Q98" i="1"/>
  <c r="C99" i="1"/>
  <c r="K99" i="1"/>
  <c r="L99" i="1"/>
  <c r="M99" i="1"/>
  <c r="N99" i="1"/>
  <c r="O99" i="1"/>
  <c r="P99" i="1"/>
  <c r="Q99" i="1"/>
  <c r="C100" i="1"/>
  <c r="K100" i="1"/>
  <c r="L100" i="1"/>
  <c r="M100" i="1"/>
  <c r="N100" i="1"/>
  <c r="O100" i="1"/>
  <c r="P100" i="1"/>
  <c r="Q100" i="1"/>
  <c r="C101" i="1"/>
  <c r="K101" i="1"/>
  <c r="L101" i="1"/>
  <c r="M101" i="1"/>
  <c r="N101" i="1"/>
  <c r="O101" i="1"/>
  <c r="P101" i="1"/>
  <c r="Q101" i="1"/>
  <c r="C102" i="1"/>
  <c r="K102" i="1"/>
  <c r="L102" i="1"/>
  <c r="M102" i="1"/>
  <c r="N102" i="1"/>
  <c r="O102" i="1"/>
  <c r="P102" i="1"/>
  <c r="Q102" i="1"/>
  <c r="C103" i="1"/>
  <c r="K103" i="1"/>
  <c r="L103" i="1"/>
  <c r="M103" i="1"/>
  <c r="N103" i="1"/>
  <c r="O103" i="1"/>
  <c r="P103" i="1"/>
  <c r="Q103" i="1"/>
  <c r="C104" i="1"/>
  <c r="K104" i="1"/>
  <c r="L104" i="1"/>
  <c r="M104" i="1"/>
  <c r="N104" i="1"/>
  <c r="O104" i="1"/>
  <c r="P104" i="1"/>
  <c r="Q104" i="1"/>
  <c r="C105" i="1"/>
  <c r="K105" i="1"/>
  <c r="L105" i="1"/>
  <c r="M105" i="1"/>
  <c r="N105" i="1"/>
  <c r="O105" i="1"/>
  <c r="P105" i="1"/>
  <c r="Q105" i="1"/>
  <c r="K106" i="1"/>
  <c r="L106" i="1"/>
  <c r="M106" i="1"/>
  <c r="N106" i="1"/>
  <c r="O106" i="1"/>
  <c r="P106" i="1"/>
  <c r="Q106" i="1"/>
  <c r="C107" i="1"/>
  <c r="K107" i="1"/>
  <c r="L107" i="1"/>
  <c r="M107" i="1"/>
  <c r="N107" i="1"/>
  <c r="O107" i="1"/>
  <c r="P107" i="1"/>
  <c r="Q107" i="1"/>
  <c r="C108" i="1"/>
  <c r="K108" i="1"/>
  <c r="L108" i="1"/>
  <c r="M108" i="1"/>
  <c r="N108" i="1"/>
  <c r="O108" i="1"/>
  <c r="P108" i="1"/>
  <c r="Q108" i="1"/>
  <c r="C109" i="1"/>
  <c r="K109" i="1"/>
  <c r="L109" i="1"/>
  <c r="M109" i="1"/>
  <c r="N109" i="1"/>
  <c r="O109" i="1"/>
  <c r="P109" i="1"/>
  <c r="Q109" i="1"/>
  <c r="C110" i="1"/>
  <c r="K110" i="1"/>
  <c r="L110" i="1"/>
  <c r="M110" i="1"/>
  <c r="N110" i="1"/>
  <c r="O110" i="1"/>
  <c r="P110" i="1"/>
  <c r="Q110" i="1"/>
  <c r="C111" i="1"/>
  <c r="K111" i="1"/>
  <c r="L111" i="1"/>
  <c r="M111" i="1"/>
  <c r="N111" i="1"/>
  <c r="O111" i="1"/>
  <c r="P111" i="1"/>
  <c r="Q111" i="1"/>
  <c r="C112" i="1"/>
  <c r="K112" i="1"/>
  <c r="L112" i="1"/>
  <c r="M112" i="1"/>
  <c r="N112" i="1"/>
  <c r="O112" i="1"/>
  <c r="P112" i="1"/>
  <c r="Q112" i="1"/>
  <c r="C113" i="1"/>
  <c r="K113" i="1"/>
  <c r="L113" i="1"/>
  <c r="M113" i="1"/>
  <c r="N113" i="1"/>
  <c r="O113" i="1"/>
  <c r="P113" i="1"/>
  <c r="Q113" i="1"/>
  <c r="K114" i="1"/>
  <c r="L114" i="1"/>
  <c r="M114" i="1"/>
  <c r="N114" i="1"/>
  <c r="O114" i="1"/>
  <c r="P114" i="1"/>
  <c r="Q114" i="1"/>
  <c r="C115" i="1"/>
  <c r="K115" i="1"/>
  <c r="L115" i="1"/>
  <c r="M115" i="1"/>
  <c r="N115" i="1"/>
  <c r="O115" i="1"/>
  <c r="P115" i="1"/>
  <c r="Q115" i="1"/>
  <c r="C116" i="1"/>
  <c r="K116" i="1"/>
  <c r="L116" i="1"/>
  <c r="M116" i="1"/>
  <c r="N116" i="1"/>
  <c r="O116" i="1"/>
  <c r="P116" i="1"/>
  <c r="Q116" i="1"/>
  <c r="C117" i="1"/>
  <c r="K117" i="1"/>
  <c r="L117" i="1"/>
  <c r="M117" i="1"/>
  <c r="N117" i="1"/>
  <c r="O117" i="1"/>
  <c r="P117" i="1"/>
  <c r="Q117" i="1"/>
  <c r="C118" i="1"/>
  <c r="K118" i="1"/>
  <c r="L118" i="1"/>
  <c r="M118" i="1"/>
  <c r="N118" i="1"/>
  <c r="O118" i="1"/>
  <c r="P118" i="1"/>
  <c r="Q118" i="1"/>
  <c r="C119" i="1"/>
  <c r="K119" i="1"/>
  <c r="L119" i="1"/>
  <c r="M119" i="1"/>
  <c r="N119" i="1"/>
  <c r="O119" i="1"/>
  <c r="P119" i="1"/>
  <c r="Q119" i="1"/>
  <c r="K120" i="1"/>
  <c r="L120" i="1"/>
  <c r="M120" i="1"/>
  <c r="N120" i="1"/>
  <c r="O120" i="1"/>
  <c r="P120" i="1"/>
  <c r="Q120" i="1"/>
  <c r="C121" i="1"/>
  <c r="K121" i="1"/>
  <c r="L121" i="1"/>
  <c r="M121" i="1"/>
  <c r="N121" i="1"/>
  <c r="O121" i="1"/>
  <c r="P121" i="1"/>
  <c r="Q121" i="1"/>
  <c r="C122" i="1"/>
  <c r="K122" i="1"/>
  <c r="L122" i="1"/>
  <c r="M122" i="1"/>
  <c r="N122" i="1"/>
  <c r="O122" i="1"/>
  <c r="P122" i="1"/>
  <c r="Q122" i="1"/>
  <c r="C123" i="1"/>
  <c r="K123" i="1"/>
  <c r="L123" i="1"/>
  <c r="M123" i="1"/>
  <c r="N123" i="1"/>
  <c r="O123" i="1"/>
  <c r="P123" i="1"/>
  <c r="Q123" i="1"/>
  <c r="C124" i="1"/>
  <c r="K124" i="1"/>
  <c r="L124" i="1"/>
  <c r="M124" i="1"/>
  <c r="N124" i="1"/>
  <c r="O124" i="1"/>
  <c r="P124" i="1"/>
  <c r="Q124" i="1"/>
  <c r="C125" i="1"/>
  <c r="K125" i="1"/>
  <c r="L125" i="1"/>
  <c r="M125" i="1"/>
  <c r="N125" i="1"/>
  <c r="O125" i="1"/>
  <c r="P125" i="1"/>
  <c r="Q125" i="1"/>
  <c r="K126" i="1"/>
  <c r="L126" i="1"/>
  <c r="M126" i="1"/>
  <c r="N126" i="1"/>
  <c r="O126" i="1"/>
  <c r="P126" i="1"/>
  <c r="Q126" i="1"/>
  <c r="C127" i="1"/>
  <c r="K127" i="1"/>
  <c r="L127" i="1"/>
  <c r="M127" i="1"/>
  <c r="N127" i="1"/>
  <c r="O127" i="1"/>
  <c r="P127" i="1"/>
  <c r="Q127" i="1"/>
  <c r="C128" i="1"/>
  <c r="K128" i="1"/>
  <c r="L128" i="1"/>
  <c r="M128" i="1"/>
  <c r="N128" i="1"/>
  <c r="O128" i="1"/>
  <c r="P128" i="1"/>
  <c r="Q128" i="1"/>
  <c r="C129" i="1"/>
  <c r="K129" i="1"/>
  <c r="L129" i="1"/>
  <c r="M129" i="1"/>
  <c r="N129" i="1"/>
  <c r="O129" i="1"/>
  <c r="P129" i="1"/>
  <c r="Q129" i="1"/>
  <c r="C130" i="1"/>
  <c r="K130" i="1"/>
  <c r="L130" i="1"/>
  <c r="M130" i="1"/>
  <c r="N130" i="1"/>
  <c r="O130" i="1"/>
  <c r="P130" i="1"/>
  <c r="Q130" i="1"/>
  <c r="C131" i="1"/>
  <c r="K131" i="1"/>
  <c r="L131" i="1"/>
  <c r="M131" i="1"/>
  <c r="N131" i="1"/>
  <c r="O131" i="1"/>
  <c r="P131" i="1"/>
  <c r="Q131" i="1"/>
  <c r="K132" i="1"/>
  <c r="L132" i="1"/>
  <c r="M132" i="1"/>
  <c r="N132" i="1"/>
  <c r="O132" i="1"/>
  <c r="P132" i="1"/>
  <c r="Q132" i="1"/>
  <c r="C133" i="1"/>
  <c r="K133" i="1"/>
  <c r="L133" i="1"/>
  <c r="M133" i="1"/>
  <c r="N133" i="1"/>
  <c r="O133" i="1"/>
  <c r="P133" i="1"/>
  <c r="Q133" i="1"/>
  <c r="C134" i="1"/>
  <c r="K134" i="1"/>
  <c r="L134" i="1"/>
  <c r="M134" i="1"/>
  <c r="N134" i="1"/>
  <c r="O134" i="1"/>
  <c r="P134" i="1"/>
  <c r="Q134" i="1"/>
  <c r="C135" i="1"/>
  <c r="K135" i="1"/>
  <c r="L135" i="1"/>
  <c r="M135" i="1"/>
  <c r="N135" i="1"/>
  <c r="O135" i="1"/>
  <c r="P135" i="1"/>
  <c r="Q135" i="1"/>
  <c r="C136" i="1"/>
  <c r="K136" i="1"/>
  <c r="L136" i="1"/>
  <c r="M136" i="1"/>
  <c r="N136" i="1"/>
  <c r="O136" i="1"/>
  <c r="P136" i="1"/>
  <c r="Q136" i="1"/>
  <c r="C137" i="1"/>
  <c r="K137" i="1"/>
  <c r="L137" i="1"/>
  <c r="M137" i="1"/>
  <c r="N137" i="1"/>
  <c r="O137" i="1"/>
  <c r="P137" i="1"/>
  <c r="Q137" i="1"/>
  <c r="C138" i="1"/>
  <c r="K138" i="1"/>
  <c r="L138" i="1"/>
  <c r="M138" i="1"/>
  <c r="N138" i="1"/>
  <c r="O138" i="1"/>
  <c r="P138" i="1"/>
  <c r="Q138" i="1"/>
  <c r="K139" i="1"/>
  <c r="L139" i="1"/>
  <c r="M139" i="1"/>
  <c r="N139" i="1"/>
  <c r="O139" i="1"/>
  <c r="P139" i="1"/>
  <c r="Q139" i="1"/>
  <c r="C140" i="1"/>
  <c r="K140" i="1"/>
  <c r="L140" i="1"/>
  <c r="M140" i="1"/>
  <c r="N140" i="1"/>
  <c r="O140" i="1"/>
  <c r="P140" i="1"/>
  <c r="Q140" i="1"/>
  <c r="C141" i="1"/>
  <c r="K141" i="1"/>
  <c r="L141" i="1"/>
  <c r="M141" i="1"/>
  <c r="N141" i="1"/>
  <c r="O141" i="1"/>
  <c r="P141" i="1"/>
  <c r="Q141" i="1"/>
  <c r="C142" i="1"/>
  <c r="K142" i="1"/>
  <c r="L142" i="1"/>
  <c r="M142" i="1"/>
  <c r="N142" i="1"/>
  <c r="O142" i="1"/>
  <c r="P142" i="1"/>
  <c r="Q142" i="1"/>
  <c r="C143" i="1"/>
  <c r="K143" i="1"/>
  <c r="L143" i="1"/>
  <c r="M143" i="1"/>
  <c r="N143" i="1"/>
  <c r="O143" i="1"/>
  <c r="P143" i="1"/>
  <c r="Q143" i="1"/>
  <c r="K144" i="1"/>
  <c r="L144" i="1"/>
  <c r="M144" i="1"/>
  <c r="N144" i="1"/>
  <c r="O144" i="1"/>
  <c r="P144" i="1"/>
  <c r="Q144" i="1"/>
  <c r="C145" i="1"/>
  <c r="K145" i="1"/>
  <c r="L145" i="1"/>
  <c r="M145" i="1"/>
  <c r="N145" i="1"/>
  <c r="O145" i="1"/>
  <c r="P145" i="1"/>
  <c r="Q145" i="1"/>
  <c r="C146" i="1"/>
  <c r="K146" i="1"/>
  <c r="L146" i="1"/>
  <c r="M146" i="1"/>
  <c r="N146" i="1"/>
  <c r="O146" i="1"/>
  <c r="P146" i="1"/>
  <c r="Q146" i="1"/>
  <c r="C147" i="1"/>
  <c r="K147" i="1"/>
  <c r="L147" i="1"/>
  <c r="M147" i="1"/>
  <c r="N147" i="1"/>
  <c r="O147" i="1"/>
  <c r="P147" i="1"/>
  <c r="Q147" i="1"/>
  <c r="K148" i="1"/>
  <c r="L148" i="1"/>
  <c r="M148" i="1"/>
  <c r="N148" i="1"/>
  <c r="O148" i="1"/>
  <c r="P148" i="1"/>
  <c r="Q148" i="1"/>
  <c r="C149" i="1"/>
  <c r="K149" i="1"/>
  <c r="L149" i="1"/>
  <c r="M149" i="1"/>
  <c r="N149" i="1"/>
  <c r="O149" i="1"/>
  <c r="P149" i="1"/>
  <c r="Q149" i="1"/>
  <c r="C150" i="1"/>
  <c r="K150" i="1"/>
  <c r="L150" i="1"/>
  <c r="M150" i="1"/>
  <c r="N150" i="1"/>
  <c r="O150" i="1"/>
  <c r="P150" i="1"/>
  <c r="Q150" i="1"/>
  <c r="C151" i="1"/>
  <c r="K151" i="1"/>
  <c r="L151" i="1"/>
  <c r="M151" i="1"/>
  <c r="N151" i="1"/>
  <c r="O151" i="1"/>
  <c r="P151" i="1"/>
  <c r="Q151" i="1"/>
  <c r="C152" i="1"/>
  <c r="K152" i="1"/>
  <c r="L152" i="1"/>
  <c r="M152" i="1"/>
  <c r="N152" i="1"/>
  <c r="O152" i="1"/>
  <c r="P152" i="1"/>
  <c r="Q152" i="1"/>
  <c r="C153" i="1"/>
  <c r="K153" i="1"/>
  <c r="L153" i="1"/>
  <c r="M153" i="1"/>
  <c r="N153" i="1"/>
  <c r="O153" i="1"/>
  <c r="P153" i="1"/>
  <c r="Q153" i="1"/>
  <c r="C154" i="1"/>
  <c r="K154" i="1"/>
  <c r="L154" i="1"/>
  <c r="M154" i="1"/>
  <c r="N154" i="1"/>
  <c r="O154" i="1"/>
  <c r="P154" i="1"/>
  <c r="Q154" i="1"/>
  <c r="K155" i="1"/>
  <c r="L155" i="1"/>
  <c r="M155" i="1"/>
  <c r="N155" i="1"/>
  <c r="O155" i="1"/>
  <c r="P155" i="1"/>
  <c r="Q155" i="1"/>
  <c r="C156" i="1"/>
  <c r="K156" i="1"/>
  <c r="L156" i="1"/>
  <c r="M156" i="1"/>
  <c r="N156" i="1"/>
  <c r="O156" i="1"/>
  <c r="P156" i="1"/>
  <c r="Q156" i="1"/>
  <c r="C157" i="1"/>
  <c r="K157" i="1"/>
  <c r="L157" i="1"/>
  <c r="M157" i="1"/>
  <c r="N157" i="1"/>
  <c r="O157" i="1"/>
  <c r="P157" i="1"/>
  <c r="Q157" i="1"/>
  <c r="C158" i="1"/>
  <c r="K158" i="1"/>
  <c r="L158" i="1"/>
  <c r="M158" i="1"/>
  <c r="N158" i="1"/>
  <c r="O158" i="1"/>
  <c r="P158" i="1"/>
  <c r="Q158" i="1"/>
  <c r="C159" i="1"/>
  <c r="K159" i="1"/>
  <c r="L159" i="1"/>
  <c r="M159" i="1"/>
  <c r="N159" i="1"/>
  <c r="O159" i="1"/>
  <c r="P159" i="1"/>
  <c r="Q159" i="1"/>
  <c r="C160" i="1"/>
  <c r="K160" i="1"/>
  <c r="L160" i="1"/>
  <c r="M160" i="1"/>
  <c r="N160" i="1"/>
  <c r="O160" i="1"/>
  <c r="P160" i="1"/>
  <c r="Q160" i="1"/>
  <c r="C161" i="1"/>
  <c r="K161" i="1"/>
  <c r="L161" i="1"/>
  <c r="M161" i="1"/>
  <c r="N161" i="1"/>
  <c r="O161" i="1"/>
  <c r="P161" i="1"/>
  <c r="Q161" i="1"/>
  <c r="C162" i="1"/>
  <c r="K162" i="1"/>
  <c r="L162" i="1"/>
  <c r="M162" i="1"/>
  <c r="N162" i="1"/>
  <c r="O162" i="1"/>
  <c r="P162" i="1"/>
  <c r="Q162" i="1"/>
  <c r="K163" i="1"/>
  <c r="L163" i="1"/>
  <c r="M163" i="1"/>
  <c r="N163" i="1"/>
  <c r="O163" i="1"/>
  <c r="P163" i="1"/>
  <c r="Q163" i="1"/>
  <c r="C164" i="1"/>
  <c r="K164" i="1"/>
  <c r="L164" i="1"/>
  <c r="M164" i="1"/>
  <c r="N164" i="1"/>
  <c r="O164" i="1"/>
  <c r="P164" i="1"/>
  <c r="Q164" i="1"/>
  <c r="C165" i="1"/>
  <c r="K165" i="1"/>
  <c r="L165" i="1"/>
  <c r="M165" i="1"/>
  <c r="N165" i="1"/>
  <c r="O165" i="1"/>
  <c r="P165" i="1"/>
  <c r="Q165" i="1"/>
  <c r="C166" i="1"/>
  <c r="K166" i="1"/>
  <c r="L166" i="1"/>
  <c r="M166" i="1"/>
  <c r="N166" i="1"/>
  <c r="O166" i="1"/>
  <c r="P166" i="1"/>
  <c r="Q166" i="1"/>
  <c r="C167" i="1"/>
  <c r="K167" i="1"/>
  <c r="L167" i="1"/>
  <c r="M167" i="1"/>
  <c r="N167" i="1"/>
  <c r="O167" i="1"/>
  <c r="P167" i="1"/>
  <c r="Q167" i="1"/>
  <c r="C168" i="1"/>
  <c r="K168" i="1"/>
  <c r="L168" i="1"/>
  <c r="M168" i="1"/>
  <c r="N168" i="1"/>
  <c r="O168" i="1"/>
  <c r="P168" i="1"/>
  <c r="Q168" i="1"/>
  <c r="C169" i="1"/>
  <c r="K169" i="1"/>
  <c r="L169" i="1"/>
  <c r="M169" i="1"/>
  <c r="N169" i="1"/>
  <c r="O169" i="1"/>
  <c r="P169" i="1"/>
  <c r="Q169" i="1"/>
  <c r="C170" i="1"/>
  <c r="K170" i="1"/>
  <c r="L170" i="1"/>
  <c r="M170" i="1"/>
  <c r="N170" i="1"/>
  <c r="O170" i="1"/>
  <c r="P170" i="1"/>
  <c r="Q170" i="1"/>
  <c r="K171" i="1"/>
  <c r="L171" i="1"/>
  <c r="M171" i="1"/>
  <c r="N171" i="1"/>
  <c r="O171" i="1"/>
  <c r="P171" i="1"/>
  <c r="Q171" i="1"/>
  <c r="C172" i="1"/>
  <c r="K172" i="1"/>
  <c r="L172" i="1"/>
  <c r="M172" i="1"/>
  <c r="N172" i="1"/>
  <c r="O172" i="1"/>
  <c r="P172" i="1"/>
  <c r="Q172" i="1"/>
  <c r="C173" i="1"/>
  <c r="K173" i="1"/>
  <c r="L173" i="1"/>
  <c r="M173" i="1"/>
  <c r="N173" i="1"/>
  <c r="O173" i="1"/>
  <c r="P173" i="1"/>
  <c r="Q173" i="1"/>
  <c r="C174" i="1"/>
  <c r="K174" i="1"/>
  <c r="L174" i="1"/>
  <c r="M174" i="1"/>
  <c r="N174" i="1"/>
  <c r="O174" i="1"/>
  <c r="P174" i="1"/>
  <c r="Q174" i="1"/>
  <c r="C175" i="1"/>
  <c r="K175" i="1"/>
  <c r="L175" i="1"/>
  <c r="M175" i="1"/>
  <c r="N175" i="1"/>
  <c r="O175" i="1"/>
  <c r="P175" i="1"/>
  <c r="Q175" i="1"/>
  <c r="C176" i="1"/>
  <c r="K176" i="1"/>
  <c r="L176" i="1"/>
  <c r="M176" i="1"/>
  <c r="N176" i="1"/>
  <c r="O176" i="1"/>
  <c r="P176" i="1"/>
  <c r="Q176" i="1"/>
  <c r="C177" i="1"/>
  <c r="K177" i="1"/>
  <c r="L177" i="1"/>
  <c r="M177" i="1"/>
  <c r="N177" i="1"/>
  <c r="O177" i="1"/>
  <c r="P177" i="1"/>
  <c r="Q177" i="1"/>
  <c r="C178" i="1"/>
  <c r="K178" i="1"/>
  <c r="L178" i="1"/>
  <c r="M178" i="1"/>
  <c r="N178" i="1"/>
  <c r="O178" i="1"/>
  <c r="P178" i="1"/>
  <c r="Q178" i="1"/>
  <c r="K179" i="1"/>
  <c r="L179" i="1"/>
  <c r="M179" i="1"/>
  <c r="N179" i="1"/>
  <c r="O179" i="1"/>
  <c r="P179" i="1"/>
  <c r="Q179" i="1"/>
  <c r="C180" i="1"/>
  <c r="K180" i="1"/>
  <c r="L180" i="1"/>
  <c r="M180" i="1"/>
  <c r="N180" i="1"/>
  <c r="O180" i="1"/>
  <c r="P180" i="1"/>
  <c r="Q180" i="1"/>
  <c r="K181" i="1"/>
  <c r="L181" i="1"/>
  <c r="M181" i="1"/>
  <c r="N181" i="1"/>
  <c r="O181" i="1"/>
  <c r="P181" i="1"/>
  <c r="Q181" i="1"/>
  <c r="C182" i="1"/>
  <c r="K182" i="1"/>
  <c r="L182" i="1"/>
  <c r="M182" i="1"/>
  <c r="N182" i="1"/>
  <c r="O182" i="1"/>
  <c r="P182" i="1"/>
  <c r="Q182" i="1"/>
  <c r="C183" i="1"/>
  <c r="K183" i="1"/>
  <c r="L183" i="1"/>
  <c r="M183" i="1"/>
  <c r="N183" i="1"/>
  <c r="O183" i="1"/>
  <c r="P183" i="1"/>
  <c r="Q183" i="1"/>
  <c r="C184" i="1"/>
  <c r="K184" i="1"/>
  <c r="L184" i="1"/>
  <c r="M184" i="1"/>
  <c r="N184" i="1"/>
  <c r="O184" i="1"/>
  <c r="P184" i="1"/>
  <c r="Q184" i="1"/>
  <c r="C185" i="1"/>
  <c r="K185" i="1"/>
  <c r="L185" i="1"/>
  <c r="M185" i="1"/>
  <c r="N185" i="1"/>
  <c r="O185" i="1"/>
  <c r="P185" i="1"/>
  <c r="Q185" i="1"/>
  <c r="C186" i="1"/>
  <c r="K186" i="1"/>
  <c r="L186" i="1"/>
  <c r="M186" i="1"/>
  <c r="N186" i="1"/>
  <c r="O186" i="1"/>
  <c r="P186" i="1"/>
  <c r="Q186" i="1"/>
  <c r="C187" i="1"/>
  <c r="K187" i="1"/>
  <c r="L187" i="1"/>
  <c r="M187" i="1"/>
  <c r="N187" i="1"/>
  <c r="O187" i="1"/>
  <c r="P187" i="1"/>
  <c r="Q187" i="1"/>
  <c r="C188" i="1"/>
  <c r="K188" i="1"/>
  <c r="L188" i="1"/>
  <c r="M188" i="1"/>
  <c r="N188" i="1"/>
  <c r="O188" i="1"/>
  <c r="P188" i="1"/>
  <c r="Q188" i="1"/>
  <c r="C189" i="1"/>
  <c r="K189" i="1"/>
  <c r="L189" i="1"/>
  <c r="M189" i="1"/>
  <c r="N189" i="1"/>
  <c r="O189" i="1"/>
  <c r="P189" i="1"/>
  <c r="Q189" i="1"/>
  <c r="C190" i="1"/>
  <c r="K190" i="1"/>
  <c r="L190" i="1"/>
  <c r="M190" i="1"/>
  <c r="N190" i="1"/>
  <c r="O190" i="1"/>
  <c r="P190" i="1"/>
  <c r="Q190" i="1"/>
  <c r="C191" i="1"/>
  <c r="K191" i="1"/>
  <c r="L191" i="1"/>
  <c r="M191" i="1"/>
  <c r="N191" i="1"/>
  <c r="O191" i="1"/>
  <c r="P191" i="1"/>
  <c r="Q191" i="1"/>
  <c r="C192" i="1"/>
  <c r="K192" i="1"/>
  <c r="L192" i="1"/>
  <c r="M192" i="1"/>
  <c r="N192" i="1"/>
  <c r="O192" i="1"/>
  <c r="P192" i="1"/>
  <c r="Q192" i="1"/>
  <c r="K193" i="1"/>
  <c r="L193" i="1"/>
  <c r="M193" i="1"/>
  <c r="N193" i="1"/>
  <c r="O193" i="1"/>
  <c r="P193" i="1"/>
  <c r="Q193" i="1"/>
  <c r="C194" i="1"/>
  <c r="K194" i="1"/>
  <c r="L194" i="1"/>
  <c r="M194" i="1"/>
  <c r="N194" i="1"/>
  <c r="O194" i="1"/>
  <c r="P194" i="1"/>
  <c r="Q194" i="1"/>
  <c r="C195" i="1"/>
  <c r="K195" i="1"/>
  <c r="L195" i="1"/>
  <c r="M195" i="1"/>
  <c r="N195" i="1"/>
  <c r="O195" i="1"/>
  <c r="P195" i="1"/>
  <c r="Q195" i="1"/>
  <c r="C196" i="1"/>
  <c r="K196" i="1"/>
  <c r="L196" i="1"/>
  <c r="M196" i="1"/>
  <c r="N196" i="1"/>
  <c r="O196" i="1"/>
  <c r="P196" i="1"/>
  <c r="Q196" i="1"/>
  <c r="C197" i="1"/>
  <c r="K197" i="1"/>
  <c r="L197" i="1"/>
  <c r="M197" i="1"/>
  <c r="N197" i="1"/>
  <c r="O197" i="1"/>
  <c r="P197" i="1"/>
  <c r="Q197" i="1"/>
  <c r="C198" i="1"/>
  <c r="K198" i="1"/>
  <c r="L198" i="1"/>
  <c r="M198" i="1"/>
  <c r="N198" i="1"/>
  <c r="O198" i="1"/>
  <c r="P198" i="1"/>
  <c r="Q198" i="1"/>
  <c r="C199" i="1"/>
  <c r="K199" i="1"/>
  <c r="L199" i="1"/>
  <c r="M199" i="1"/>
  <c r="N199" i="1"/>
  <c r="O199" i="1"/>
  <c r="P199" i="1"/>
  <c r="Q199" i="1"/>
  <c r="C200" i="1"/>
  <c r="K200" i="1"/>
  <c r="L200" i="1"/>
  <c r="M200" i="1"/>
  <c r="N200" i="1"/>
  <c r="O200" i="1"/>
  <c r="P200" i="1"/>
  <c r="Q200" i="1"/>
  <c r="C201" i="1"/>
  <c r="K201" i="1"/>
  <c r="L201" i="1"/>
  <c r="M201" i="1"/>
  <c r="N201" i="1"/>
  <c r="O201" i="1"/>
  <c r="P201" i="1"/>
  <c r="Q201" i="1"/>
  <c r="C202" i="1"/>
  <c r="K202" i="1"/>
  <c r="L202" i="1"/>
  <c r="M202" i="1"/>
  <c r="N202" i="1"/>
  <c r="O202" i="1"/>
  <c r="P202" i="1"/>
  <c r="Q202" i="1"/>
  <c r="K203" i="1"/>
  <c r="L203" i="1"/>
  <c r="M203" i="1"/>
  <c r="N203" i="1"/>
  <c r="O203" i="1"/>
  <c r="P203" i="1"/>
  <c r="Q203" i="1"/>
  <c r="C204" i="1"/>
  <c r="K204" i="1"/>
  <c r="L204" i="1"/>
  <c r="M204" i="1"/>
  <c r="N204" i="1"/>
  <c r="O204" i="1"/>
  <c r="P204" i="1"/>
  <c r="Q204" i="1"/>
  <c r="C205" i="1"/>
  <c r="K205" i="1"/>
  <c r="L205" i="1"/>
  <c r="M205" i="1"/>
  <c r="N205" i="1"/>
  <c r="O205" i="1"/>
  <c r="P205" i="1"/>
  <c r="Q205" i="1"/>
  <c r="C206" i="1"/>
  <c r="K206" i="1"/>
  <c r="L206" i="1"/>
  <c r="M206" i="1"/>
  <c r="N206" i="1"/>
  <c r="O206" i="1"/>
  <c r="P206" i="1"/>
  <c r="Q206" i="1"/>
  <c r="C207" i="1"/>
  <c r="K207" i="1"/>
  <c r="L207" i="1"/>
  <c r="M207" i="1"/>
  <c r="N207" i="1"/>
  <c r="O207" i="1"/>
  <c r="P207" i="1"/>
  <c r="Q207" i="1"/>
  <c r="C208" i="1"/>
  <c r="K208" i="1"/>
  <c r="L208" i="1"/>
  <c r="M208" i="1"/>
  <c r="N208" i="1"/>
  <c r="O208" i="1"/>
  <c r="P208" i="1"/>
  <c r="Q208" i="1"/>
  <c r="K209" i="1"/>
  <c r="L209" i="1"/>
  <c r="M209" i="1"/>
  <c r="N209" i="1"/>
  <c r="O209" i="1"/>
  <c r="P209" i="1"/>
  <c r="Q209" i="1"/>
  <c r="C210" i="1"/>
  <c r="K210" i="1"/>
  <c r="L210" i="1"/>
  <c r="M210" i="1"/>
  <c r="N210" i="1"/>
  <c r="O210" i="1"/>
  <c r="P210" i="1"/>
  <c r="Q210" i="1"/>
  <c r="C211" i="1"/>
  <c r="K211" i="1"/>
  <c r="L211" i="1"/>
  <c r="M211" i="1"/>
  <c r="N211" i="1"/>
  <c r="O211" i="1"/>
  <c r="P211" i="1"/>
  <c r="Q211" i="1"/>
  <c r="C212" i="1"/>
  <c r="K212" i="1"/>
  <c r="L212" i="1"/>
  <c r="M212" i="1"/>
  <c r="N212" i="1"/>
  <c r="O212" i="1"/>
  <c r="P212" i="1"/>
  <c r="Q212" i="1"/>
  <c r="C213" i="1"/>
  <c r="K213" i="1"/>
  <c r="L213" i="1"/>
  <c r="M213" i="1"/>
  <c r="N213" i="1"/>
  <c r="O213" i="1"/>
  <c r="P213" i="1"/>
  <c r="Q213" i="1"/>
  <c r="C214" i="1"/>
  <c r="K214" i="1"/>
  <c r="L214" i="1"/>
  <c r="M214" i="1"/>
  <c r="N214" i="1"/>
  <c r="O214" i="1"/>
  <c r="P214" i="1"/>
  <c r="Q214" i="1"/>
  <c r="C215" i="1"/>
  <c r="K215" i="1"/>
  <c r="L215" i="1"/>
  <c r="M215" i="1"/>
  <c r="N215" i="1"/>
  <c r="O215" i="1"/>
  <c r="P215" i="1"/>
  <c r="Q215" i="1"/>
  <c r="C216" i="1"/>
  <c r="K216" i="1"/>
  <c r="L216" i="1"/>
  <c r="M216" i="1"/>
  <c r="N216" i="1"/>
  <c r="O216" i="1"/>
  <c r="P216" i="1"/>
  <c r="Q216" i="1"/>
  <c r="C217" i="1"/>
  <c r="K217" i="1"/>
  <c r="L217" i="1"/>
  <c r="M217" i="1"/>
  <c r="N217" i="1"/>
  <c r="O217" i="1"/>
  <c r="P217" i="1"/>
  <c r="Q217" i="1"/>
  <c r="C218" i="1"/>
  <c r="K218" i="1"/>
  <c r="L218" i="1"/>
  <c r="M218" i="1"/>
  <c r="N218" i="1"/>
  <c r="O218" i="1"/>
  <c r="P218" i="1"/>
  <c r="Q218" i="1"/>
  <c r="C219" i="1"/>
  <c r="K219" i="1"/>
  <c r="L219" i="1"/>
  <c r="M219" i="1"/>
  <c r="N219" i="1"/>
  <c r="O219" i="1"/>
  <c r="P219" i="1"/>
  <c r="Q219" i="1"/>
  <c r="C220" i="1"/>
  <c r="K220" i="1"/>
  <c r="L220" i="1"/>
  <c r="M220" i="1"/>
  <c r="N220" i="1"/>
  <c r="O220" i="1"/>
  <c r="P220" i="1"/>
  <c r="Q220" i="1"/>
  <c r="C221" i="1"/>
  <c r="K221" i="1"/>
  <c r="L221" i="1"/>
  <c r="M221" i="1"/>
  <c r="N221" i="1"/>
  <c r="O221" i="1"/>
  <c r="P221" i="1"/>
  <c r="Q221" i="1"/>
  <c r="C222" i="1"/>
  <c r="K222" i="1"/>
  <c r="L222" i="1"/>
  <c r="M222" i="1"/>
  <c r="N222" i="1"/>
  <c r="O222" i="1"/>
  <c r="P222" i="1"/>
  <c r="Q222" i="1"/>
  <c r="C223" i="1"/>
  <c r="K223" i="1"/>
  <c r="L223" i="1"/>
  <c r="M223" i="1"/>
  <c r="N223" i="1"/>
  <c r="O223" i="1"/>
  <c r="P223" i="1"/>
  <c r="Q223" i="1"/>
  <c r="C224" i="1"/>
  <c r="K224" i="1"/>
  <c r="L224" i="1"/>
  <c r="M224" i="1"/>
  <c r="N224" i="1"/>
  <c r="O224" i="1"/>
  <c r="P224" i="1"/>
  <c r="Q224" i="1"/>
  <c r="C225" i="1"/>
  <c r="K225" i="1"/>
  <c r="L225" i="1"/>
  <c r="M225" i="1"/>
  <c r="N225" i="1"/>
  <c r="O225" i="1"/>
  <c r="P225" i="1"/>
  <c r="Q225" i="1"/>
  <c r="C226" i="1"/>
  <c r="K226" i="1"/>
  <c r="L226" i="1"/>
  <c r="M226" i="1"/>
  <c r="N226" i="1"/>
  <c r="O226" i="1"/>
  <c r="P226" i="1"/>
  <c r="Q226" i="1"/>
  <c r="K227" i="1"/>
  <c r="L227" i="1"/>
  <c r="M227" i="1"/>
  <c r="N227" i="1"/>
  <c r="O227" i="1"/>
  <c r="P227" i="1"/>
  <c r="Q227" i="1"/>
  <c r="C228" i="1"/>
  <c r="K228" i="1"/>
  <c r="L228" i="1"/>
  <c r="M228" i="1"/>
  <c r="N228" i="1"/>
  <c r="O228" i="1"/>
  <c r="P228" i="1"/>
  <c r="Q228" i="1"/>
  <c r="C229" i="1"/>
  <c r="K229" i="1"/>
  <c r="L229" i="1"/>
  <c r="M229" i="1"/>
  <c r="N229" i="1"/>
  <c r="O229" i="1"/>
  <c r="P229" i="1"/>
  <c r="Q229" i="1"/>
  <c r="C230" i="1"/>
  <c r="K230" i="1"/>
  <c r="L230" i="1"/>
  <c r="M230" i="1"/>
  <c r="N230" i="1"/>
  <c r="O230" i="1"/>
  <c r="P230" i="1"/>
  <c r="Q230" i="1"/>
  <c r="C231" i="1"/>
  <c r="K231" i="1"/>
  <c r="L231" i="1"/>
  <c r="M231" i="1"/>
  <c r="N231" i="1"/>
  <c r="O231" i="1"/>
  <c r="P231" i="1"/>
  <c r="Q231" i="1"/>
  <c r="C232" i="1"/>
  <c r="K232" i="1"/>
  <c r="L232" i="1"/>
  <c r="M232" i="1"/>
  <c r="N232" i="1"/>
  <c r="O232" i="1"/>
  <c r="P232" i="1"/>
  <c r="Q232" i="1"/>
  <c r="C233" i="1"/>
  <c r="K233" i="1"/>
  <c r="L233" i="1"/>
  <c r="M233" i="1"/>
  <c r="N233" i="1"/>
  <c r="O233" i="1"/>
  <c r="P233" i="1"/>
  <c r="Q233" i="1"/>
  <c r="C234" i="1"/>
  <c r="K234" i="1"/>
  <c r="L234" i="1"/>
  <c r="M234" i="1"/>
  <c r="N234" i="1"/>
  <c r="O234" i="1"/>
  <c r="P234" i="1"/>
  <c r="Q234" i="1"/>
  <c r="C235" i="1"/>
  <c r="K235" i="1"/>
  <c r="L235" i="1"/>
  <c r="M235" i="1"/>
  <c r="N235" i="1"/>
  <c r="O235" i="1"/>
  <c r="P235" i="1"/>
  <c r="Q235" i="1"/>
  <c r="C236" i="1"/>
  <c r="K236" i="1"/>
  <c r="L236" i="1"/>
  <c r="M236" i="1"/>
  <c r="N236" i="1"/>
  <c r="O236" i="1"/>
  <c r="P236" i="1"/>
  <c r="Q236" i="1"/>
  <c r="C237" i="1"/>
  <c r="K237" i="1"/>
  <c r="L237" i="1"/>
  <c r="M237" i="1"/>
  <c r="N237" i="1"/>
  <c r="O237" i="1"/>
  <c r="P237" i="1"/>
  <c r="Q237" i="1"/>
  <c r="C238" i="1"/>
  <c r="K238" i="1"/>
  <c r="L238" i="1"/>
  <c r="M238" i="1"/>
  <c r="N238" i="1"/>
  <c r="O238" i="1"/>
  <c r="P238" i="1"/>
  <c r="Q238" i="1"/>
  <c r="C239" i="1"/>
  <c r="K239" i="1"/>
  <c r="L239" i="1"/>
  <c r="M239" i="1"/>
  <c r="N239" i="1"/>
  <c r="O239" i="1"/>
  <c r="P239" i="1"/>
  <c r="Q239" i="1"/>
  <c r="C240" i="1"/>
  <c r="K240" i="1"/>
  <c r="L240" i="1"/>
  <c r="M240" i="1"/>
  <c r="N240" i="1"/>
  <c r="O240" i="1"/>
  <c r="P240" i="1"/>
  <c r="Q240" i="1"/>
  <c r="C241" i="1"/>
  <c r="K241" i="1"/>
  <c r="L241" i="1"/>
  <c r="M241" i="1"/>
  <c r="N241" i="1"/>
  <c r="O241" i="1"/>
  <c r="P241" i="1"/>
  <c r="Q241" i="1"/>
  <c r="C242" i="1"/>
  <c r="K242" i="1"/>
  <c r="L242" i="1"/>
  <c r="M242" i="1"/>
  <c r="N242" i="1"/>
  <c r="O242" i="1"/>
  <c r="P242" i="1"/>
  <c r="Q242" i="1"/>
  <c r="C243" i="1"/>
  <c r="K243" i="1"/>
  <c r="L243" i="1"/>
  <c r="M243" i="1"/>
  <c r="N243" i="1"/>
  <c r="O243" i="1"/>
  <c r="P243" i="1"/>
  <c r="Q243" i="1"/>
  <c r="K244" i="1"/>
  <c r="L244" i="1"/>
  <c r="M244" i="1"/>
  <c r="N244" i="1"/>
  <c r="O244" i="1"/>
  <c r="P244" i="1"/>
  <c r="Q244" i="1"/>
  <c r="C245" i="1"/>
  <c r="K245" i="1"/>
  <c r="L245" i="1"/>
  <c r="M245" i="1"/>
  <c r="N245" i="1"/>
  <c r="O245" i="1"/>
  <c r="P245" i="1"/>
  <c r="Q245" i="1"/>
  <c r="C246" i="1"/>
  <c r="K246" i="1"/>
  <c r="L246" i="1"/>
  <c r="M246" i="1"/>
  <c r="N246" i="1"/>
  <c r="O246" i="1"/>
  <c r="P246" i="1"/>
  <c r="Q246" i="1"/>
  <c r="C247" i="1"/>
  <c r="K247" i="1"/>
  <c r="L247" i="1"/>
  <c r="M247" i="1"/>
  <c r="N247" i="1"/>
  <c r="O247" i="1"/>
  <c r="P247" i="1"/>
  <c r="Q247" i="1"/>
  <c r="C248" i="1"/>
  <c r="K248" i="1"/>
  <c r="L248" i="1"/>
  <c r="M248" i="1"/>
  <c r="N248" i="1"/>
  <c r="O248" i="1"/>
  <c r="P248" i="1"/>
  <c r="Q248" i="1"/>
  <c r="C249" i="1"/>
  <c r="K249" i="1"/>
  <c r="L249" i="1"/>
  <c r="M249" i="1"/>
  <c r="N249" i="1"/>
  <c r="O249" i="1"/>
  <c r="P249" i="1"/>
  <c r="Q249" i="1"/>
  <c r="C250" i="1"/>
  <c r="K250" i="1"/>
  <c r="L250" i="1"/>
  <c r="M250" i="1"/>
  <c r="N250" i="1"/>
  <c r="O250" i="1"/>
  <c r="P250" i="1"/>
  <c r="Q250" i="1"/>
  <c r="C251" i="1"/>
  <c r="K251" i="1"/>
  <c r="L251" i="1"/>
  <c r="M251" i="1"/>
  <c r="N251" i="1"/>
  <c r="O251" i="1"/>
  <c r="P251" i="1"/>
  <c r="Q251" i="1"/>
  <c r="C252" i="1"/>
  <c r="K252" i="1"/>
  <c r="L252" i="1"/>
  <c r="M252" i="1"/>
  <c r="N252" i="1"/>
  <c r="O252" i="1"/>
  <c r="P252" i="1"/>
  <c r="Q252" i="1"/>
  <c r="C253" i="1"/>
  <c r="K253" i="1"/>
  <c r="L253" i="1"/>
  <c r="M253" i="1"/>
  <c r="N253" i="1"/>
  <c r="O253" i="1"/>
  <c r="P253" i="1"/>
  <c r="Q253" i="1"/>
  <c r="C254" i="1"/>
  <c r="K254" i="1"/>
  <c r="L254" i="1"/>
  <c r="M254" i="1"/>
  <c r="N254" i="1"/>
  <c r="O254" i="1"/>
  <c r="P254" i="1"/>
  <c r="Q254" i="1"/>
  <c r="C255" i="1"/>
  <c r="K255" i="1"/>
  <c r="L255" i="1"/>
  <c r="M255" i="1"/>
  <c r="N255" i="1"/>
  <c r="O255" i="1"/>
  <c r="P255" i="1"/>
  <c r="Q255" i="1"/>
  <c r="C256" i="1"/>
  <c r="K256" i="1"/>
  <c r="L256" i="1"/>
  <c r="M256" i="1"/>
  <c r="N256" i="1"/>
  <c r="O256" i="1"/>
  <c r="P256" i="1"/>
  <c r="Q256" i="1"/>
  <c r="C257" i="1"/>
  <c r="K257" i="1"/>
  <c r="L257" i="1"/>
  <c r="M257" i="1"/>
  <c r="N257" i="1"/>
  <c r="O257" i="1"/>
  <c r="P257" i="1"/>
  <c r="Q257" i="1"/>
  <c r="C258" i="1"/>
  <c r="K258" i="1"/>
  <c r="L258" i="1"/>
  <c r="M258" i="1"/>
  <c r="N258" i="1"/>
  <c r="O258" i="1"/>
  <c r="P258" i="1"/>
  <c r="Q258" i="1"/>
  <c r="C259" i="1"/>
  <c r="K259" i="1"/>
  <c r="L259" i="1"/>
  <c r="M259" i="1"/>
  <c r="N259" i="1"/>
  <c r="O259" i="1"/>
  <c r="P259" i="1"/>
  <c r="Q259" i="1"/>
  <c r="C260" i="1"/>
  <c r="K260" i="1"/>
  <c r="L260" i="1"/>
  <c r="M260" i="1"/>
  <c r="N260" i="1"/>
  <c r="O260" i="1"/>
  <c r="P260" i="1"/>
  <c r="Q260" i="1"/>
  <c r="C261" i="1"/>
  <c r="K261" i="1"/>
  <c r="L261" i="1"/>
  <c r="M261" i="1"/>
  <c r="N261" i="1"/>
  <c r="O261" i="1"/>
  <c r="P261" i="1"/>
  <c r="Q261" i="1"/>
  <c r="C262" i="1"/>
  <c r="K262" i="1"/>
  <c r="L262" i="1"/>
  <c r="M262" i="1"/>
  <c r="N262" i="1"/>
  <c r="O262" i="1"/>
  <c r="P262" i="1"/>
  <c r="Q262" i="1"/>
  <c r="C263" i="1"/>
  <c r="K263" i="1"/>
  <c r="L263" i="1"/>
  <c r="M263" i="1"/>
  <c r="N263" i="1"/>
  <c r="O263" i="1"/>
  <c r="P263" i="1"/>
  <c r="Q263" i="1"/>
  <c r="C264" i="1"/>
  <c r="K264" i="1"/>
  <c r="L264" i="1"/>
  <c r="M264" i="1"/>
  <c r="N264" i="1"/>
  <c r="O264" i="1"/>
  <c r="P264" i="1"/>
  <c r="Q264" i="1"/>
  <c r="K265" i="1"/>
  <c r="L265" i="1"/>
  <c r="M265" i="1"/>
  <c r="N265" i="1"/>
  <c r="O265" i="1"/>
  <c r="P265" i="1"/>
  <c r="Q265" i="1"/>
  <c r="C266" i="1"/>
  <c r="K266" i="1"/>
  <c r="L266" i="1"/>
  <c r="M266" i="1"/>
  <c r="N266" i="1"/>
  <c r="O266" i="1"/>
  <c r="P266" i="1"/>
  <c r="Q266" i="1"/>
  <c r="C267" i="1"/>
  <c r="K267" i="1"/>
  <c r="L267" i="1"/>
  <c r="M267" i="1"/>
  <c r="N267" i="1"/>
  <c r="O267" i="1"/>
  <c r="P267" i="1"/>
  <c r="Q267" i="1"/>
  <c r="C268" i="1"/>
  <c r="K268" i="1"/>
  <c r="L268" i="1"/>
  <c r="M268" i="1"/>
  <c r="N268" i="1"/>
  <c r="O268" i="1"/>
  <c r="P268" i="1"/>
  <c r="Q268" i="1"/>
  <c r="C269" i="1"/>
  <c r="K269" i="1"/>
  <c r="L269" i="1"/>
  <c r="M269" i="1"/>
  <c r="N269" i="1"/>
  <c r="O269" i="1"/>
  <c r="P269" i="1"/>
  <c r="Q269" i="1"/>
  <c r="C270" i="1"/>
  <c r="K270" i="1"/>
  <c r="L270" i="1"/>
  <c r="M270" i="1"/>
  <c r="N270" i="1"/>
  <c r="O270" i="1"/>
  <c r="P270" i="1"/>
  <c r="Q270" i="1"/>
  <c r="C271" i="1"/>
  <c r="K271" i="1"/>
  <c r="L271" i="1"/>
  <c r="M271" i="1"/>
  <c r="N271" i="1"/>
  <c r="O271" i="1"/>
  <c r="P271" i="1"/>
  <c r="Q271" i="1"/>
  <c r="C272" i="1"/>
  <c r="K272" i="1"/>
  <c r="L272" i="1"/>
  <c r="M272" i="1"/>
  <c r="N272" i="1"/>
  <c r="O272" i="1"/>
  <c r="P272" i="1"/>
  <c r="Q272" i="1"/>
  <c r="C273" i="1"/>
  <c r="K273" i="1"/>
  <c r="L273" i="1"/>
  <c r="M273" i="1"/>
  <c r="N273" i="1"/>
  <c r="O273" i="1"/>
  <c r="P273" i="1"/>
  <c r="Q273" i="1"/>
  <c r="C274" i="1"/>
  <c r="K274" i="1"/>
  <c r="L274" i="1"/>
  <c r="M274" i="1"/>
  <c r="N274" i="1"/>
  <c r="O274" i="1"/>
  <c r="P274" i="1"/>
  <c r="Q274" i="1"/>
  <c r="C275" i="1"/>
  <c r="K275" i="1"/>
  <c r="L275" i="1"/>
  <c r="M275" i="1"/>
  <c r="N275" i="1"/>
  <c r="O275" i="1"/>
  <c r="P275" i="1"/>
  <c r="Q275" i="1"/>
  <c r="C276" i="1"/>
  <c r="K276" i="1"/>
  <c r="L276" i="1"/>
  <c r="M276" i="1"/>
  <c r="N276" i="1"/>
  <c r="O276" i="1"/>
  <c r="P276" i="1"/>
  <c r="Q276" i="1"/>
  <c r="C277" i="1"/>
  <c r="K277" i="1"/>
  <c r="L277" i="1"/>
  <c r="M277" i="1"/>
  <c r="N277" i="1"/>
  <c r="O277" i="1"/>
  <c r="P277" i="1"/>
  <c r="Q277" i="1"/>
  <c r="C278" i="1"/>
  <c r="K278" i="1"/>
  <c r="L278" i="1"/>
  <c r="M278" i="1"/>
  <c r="N278" i="1"/>
  <c r="O278" i="1"/>
  <c r="P278" i="1"/>
  <c r="Q278" i="1"/>
  <c r="C279" i="1"/>
  <c r="K279" i="1"/>
  <c r="L279" i="1"/>
  <c r="M279" i="1"/>
  <c r="N279" i="1"/>
  <c r="O279" i="1"/>
  <c r="P279" i="1"/>
  <c r="Q279" i="1"/>
  <c r="C280" i="1"/>
  <c r="K280" i="1"/>
  <c r="L280" i="1"/>
  <c r="M280" i="1"/>
  <c r="N280" i="1"/>
  <c r="O280" i="1"/>
  <c r="P280" i="1"/>
  <c r="Q280" i="1"/>
  <c r="C281" i="1"/>
  <c r="K281" i="1"/>
  <c r="L281" i="1"/>
  <c r="M281" i="1"/>
  <c r="N281" i="1"/>
  <c r="O281" i="1"/>
  <c r="P281" i="1"/>
  <c r="Q281" i="1"/>
  <c r="C282" i="1"/>
  <c r="K282" i="1"/>
  <c r="L282" i="1"/>
  <c r="M282" i="1"/>
  <c r="N282" i="1"/>
  <c r="O282" i="1"/>
  <c r="P282" i="1"/>
  <c r="Q282" i="1"/>
  <c r="C283" i="1"/>
  <c r="K283" i="1"/>
  <c r="L283" i="1"/>
  <c r="M283" i="1"/>
  <c r="N283" i="1"/>
  <c r="O283" i="1"/>
  <c r="P283" i="1"/>
  <c r="Q283" i="1"/>
  <c r="K284" i="1"/>
  <c r="L284" i="1"/>
  <c r="M284" i="1"/>
  <c r="N284" i="1"/>
  <c r="O284" i="1"/>
  <c r="P284" i="1"/>
  <c r="Q284" i="1"/>
  <c r="C285" i="1"/>
  <c r="K285" i="1"/>
  <c r="L285" i="1"/>
  <c r="M285" i="1"/>
  <c r="N285" i="1"/>
  <c r="O285" i="1"/>
  <c r="P285" i="1"/>
  <c r="Q285" i="1"/>
  <c r="C286" i="1"/>
  <c r="K286" i="1"/>
  <c r="L286" i="1"/>
  <c r="M286" i="1"/>
  <c r="N286" i="1"/>
  <c r="O286" i="1"/>
  <c r="P286" i="1"/>
  <c r="Q286" i="1"/>
  <c r="C287" i="1"/>
  <c r="K287" i="1"/>
  <c r="L287" i="1"/>
  <c r="M287" i="1"/>
  <c r="N287" i="1"/>
  <c r="O287" i="1"/>
  <c r="P287" i="1"/>
  <c r="Q287" i="1"/>
  <c r="C288" i="1"/>
  <c r="K288" i="1"/>
  <c r="L288" i="1"/>
  <c r="M288" i="1"/>
  <c r="N288" i="1"/>
  <c r="O288" i="1"/>
  <c r="P288" i="1"/>
  <c r="Q288" i="1"/>
  <c r="C289" i="1"/>
  <c r="K289" i="1"/>
  <c r="L289" i="1"/>
  <c r="M289" i="1"/>
  <c r="N289" i="1"/>
  <c r="O289" i="1"/>
  <c r="P289" i="1"/>
  <c r="Q289" i="1"/>
  <c r="C290" i="1"/>
  <c r="K290" i="1"/>
  <c r="L290" i="1"/>
  <c r="M290" i="1"/>
  <c r="N290" i="1"/>
  <c r="O290" i="1"/>
  <c r="P290" i="1"/>
  <c r="Q290" i="1"/>
  <c r="C291" i="1"/>
  <c r="K291" i="1"/>
  <c r="L291" i="1"/>
  <c r="M291" i="1"/>
  <c r="N291" i="1"/>
  <c r="O291" i="1"/>
  <c r="P291" i="1"/>
  <c r="Q291" i="1"/>
  <c r="C292" i="1"/>
  <c r="K292" i="1"/>
  <c r="L292" i="1"/>
  <c r="M292" i="1"/>
  <c r="N292" i="1"/>
  <c r="O292" i="1"/>
  <c r="P292" i="1"/>
  <c r="Q292" i="1"/>
  <c r="C293" i="1"/>
  <c r="K293" i="1"/>
  <c r="L293" i="1"/>
  <c r="M293" i="1"/>
  <c r="N293" i="1"/>
  <c r="O293" i="1"/>
  <c r="P293" i="1"/>
  <c r="Q293" i="1"/>
  <c r="C294" i="1"/>
  <c r="K294" i="1"/>
  <c r="L294" i="1"/>
  <c r="M294" i="1"/>
  <c r="N294" i="1"/>
  <c r="O294" i="1"/>
  <c r="P294" i="1"/>
  <c r="Q294" i="1"/>
  <c r="C295" i="1"/>
  <c r="K295" i="1"/>
  <c r="L295" i="1"/>
  <c r="M295" i="1"/>
  <c r="N295" i="1"/>
  <c r="O295" i="1"/>
  <c r="P295" i="1"/>
  <c r="Q295" i="1"/>
  <c r="C296" i="1"/>
  <c r="K296" i="1"/>
  <c r="L296" i="1"/>
  <c r="M296" i="1"/>
  <c r="N296" i="1"/>
  <c r="O296" i="1"/>
  <c r="P296" i="1"/>
  <c r="Q296" i="1"/>
  <c r="C297" i="1"/>
  <c r="K297" i="1"/>
  <c r="L297" i="1"/>
  <c r="M297" i="1"/>
  <c r="N297" i="1"/>
  <c r="O297" i="1"/>
  <c r="P297" i="1"/>
  <c r="Q297" i="1"/>
  <c r="C298" i="1"/>
  <c r="K298" i="1"/>
  <c r="L298" i="1"/>
  <c r="M298" i="1"/>
  <c r="N298" i="1"/>
  <c r="O298" i="1"/>
  <c r="P298" i="1"/>
  <c r="Q298" i="1"/>
  <c r="C299" i="1"/>
  <c r="K299" i="1"/>
  <c r="L299" i="1"/>
  <c r="M299" i="1"/>
  <c r="N299" i="1"/>
  <c r="O299" i="1"/>
  <c r="P299" i="1"/>
  <c r="Q299" i="1"/>
  <c r="C300" i="1"/>
  <c r="K300" i="1"/>
  <c r="L300" i="1"/>
  <c r="M300" i="1"/>
  <c r="N300" i="1"/>
  <c r="O300" i="1"/>
  <c r="P300" i="1"/>
  <c r="Q300" i="1"/>
  <c r="C301" i="1"/>
  <c r="K301" i="1"/>
  <c r="L301" i="1"/>
  <c r="M301" i="1"/>
  <c r="N301" i="1"/>
  <c r="O301" i="1"/>
  <c r="P301" i="1"/>
  <c r="Q301" i="1"/>
  <c r="C302" i="1"/>
  <c r="K302" i="1"/>
  <c r="L302" i="1"/>
  <c r="M302" i="1"/>
  <c r="N302" i="1"/>
  <c r="O302" i="1"/>
  <c r="P302" i="1"/>
  <c r="Q302" i="1"/>
  <c r="C303" i="1"/>
  <c r="K303" i="1"/>
  <c r="L303" i="1"/>
  <c r="M303" i="1"/>
  <c r="N303" i="1"/>
  <c r="O303" i="1"/>
  <c r="P303" i="1"/>
  <c r="Q303" i="1"/>
  <c r="C304" i="1"/>
  <c r="K304" i="1"/>
  <c r="L304" i="1"/>
  <c r="M304" i="1"/>
  <c r="N304" i="1"/>
  <c r="O304" i="1"/>
  <c r="P304" i="1"/>
  <c r="Q304" i="1"/>
  <c r="K305" i="1"/>
  <c r="L305" i="1"/>
  <c r="M305" i="1"/>
  <c r="N305" i="1"/>
  <c r="O305" i="1"/>
  <c r="P305" i="1"/>
  <c r="Q305" i="1"/>
  <c r="C306" i="1"/>
  <c r="K306" i="1"/>
  <c r="L306" i="1"/>
  <c r="M306" i="1"/>
  <c r="N306" i="1"/>
  <c r="O306" i="1"/>
  <c r="P306" i="1"/>
  <c r="Q306" i="1"/>
  <c r="C307" i="1"/>
  <c r="K307" i="1"/>
  <c r="L307" i="1"/>
  <c r="M307" i="1"/>
  <c r="N307" i="1"/>
  <c r="O307" i="1"/>
  <c r="P307" i="1"/>
  <c r="Q307" i="1"/>
  <c r="C308" i="1"/>
  <c r="K308" i="1"/>
  <c r="L308" i="1"/>
  <c r="M308" i="1"/>
  <c r="N308" i="1"/>
  <c r="O308" i="1"/>
  <c r="P308" i="1"/>
  <c r="Q308" i="1"/>
  <c r="C309" i="1"/>
  <c r="K309" i="1"/>
  <c r="L309" i="1"/>
  <c r="M309" i="1"/>
  <c r="N309" i="1"/>
  <c r="O309" i="1"/>
  <c r="P309" i="1"/>
  <c r="Q309" i="1"/>
  <c r="C310" i="1"/>
  <c r="K310" i="1"/>
  <c r="L310" i="1"/>
  <c r="M310" i="1"/>
  <c r="N310" i="1"/>
  <c r="O310" i="1"/>
  <c r="P310" i="1"/>
  <c r="Q310" i="1"/>
  <c r="C311" i="1"/>
  <c r="K311" i="1"/>
  <c r="L311" i="1"/>
  <c r="M311" i="1"/>
  <c r="N311" i="1"/>
  <c r="O311" i="1"/>
  <c r="P311" i="1"/>
  <c r="Q311" i="1"/>
  <c r="C312" i="1"/>
  <c r="K312" i="1"/>
  <c r="L312" i="1"/>
  <c r="M312" i="1"/>
  <c r="N312" i="1"/>
  <c r="O312" i="1"/>
  <c r="P312" i="1"/>
  <c r="Q312" i="1"/>
  <c r="C313" i="1"/>
  <c r="K313" i="1"/>
  <c r="L313" i="1"/>
  <c r="M313" i="1"/>
  <c r="N313" i="1"/>
  <c r="O313" i="1"/>
  <c r="P313" i="1"/>
  <c r="Q313" i="1"/>
  <c r="C314" i="1"/>
  <c r="K314" i="1"/>
  <c r="L314" i="1"/>
  <c r="M314" i="1"/>
  <c r="N314" i="1"/>
  <c r="O314" i="1"/>
  <c r="P314" i="1"/>
  <c r="Q314" i="1"/>
  <c r="C315" i="1"/>
  <c r="K315" i="1"/>
  <c r="L315" i="1"/>
  <c r="M315" i="1"/>
  <c r="N315" i="1"/>
  <c r="O315" i="1"/>
  <c r="P315" i="1"/>
  <c r="Q315" i="1"/>
  <c r="C316" i="1"/>
  <c r="K316" i="1"/>
  <c r="L316" i="1"/>
  <c r="M316" i="1"/>
  <c r="N316" i="1"/>
  <c r="O316" i="1"/>
  <c r="P316" i="1"/>
  <c r="Q316" i="1"/>
  <c r="C317" i="1"/>
  <c r="K317" i="1"/>
  <c r="L317" i="1"/>
  <c r="M317" i="1"/>
  <c r="N317" i="1"/>
  <c r="O317" i="1"/>
  <c r="P317" i="1"/>
  <c r="Q317" i="1"/>
  <c r="C318" i="1"/>
  <c r="K318" i="1"/>
  <c r="L318" i="1"/>
  <c r="M318" i="1"/>
  <c r="N318" i="1"/>
  <c r="O318" i="1"/>
  <c r="P318" i="1"/>
  <c r="Q318" i="1"/>
  <c r="C319" i="1"/>
  <c r="K319" i="1"/>
  <c r="L319" i="1"/>
  <c r="M319" i="1"/>
  <c r="N319" i="1"/>
  <c r="O319" i="1"/>
  <c r="P319" i="1"/>
  <c r="Q319" i="1"/>
  <c r="C320" i="1"/>
  <c r="K320" i="1"/>
  <c r="L320" i="1"/>
  <c r="M320" i="1"/>
  <c r="N320" i="1"/>
  <c r="O320" i="1"/>
  <c r="P320" i="1"/>
  <c r="Q320" i="1"/>
  <c r="K321" i="1"/>
  <c r="L321" i="1"/>
  <c r="M321" i="1"/>
  <c r="N321" i="1"/>
  <c r="O321" i="1"/>
  <c r="P321" i="1"/>
  <c r="Q321" i="1"/>
  <c r="C322" i="1"/>
  <c r="K322" i="1"/>
  <c r="L322" i="1"/>
  <c r="M322" i="1"/>
  <c r="N322" i="1"/>
  <c r="O322" i="1"/>
  <c r="P322" i="1"/>
  <c r="Q322" i="1"/>
  <c r="C323" i="1"/>
  <c r="K323" i="1"/>
  <c r="L323" i="1"/>
  <c r="M323" i="1"/>
  <c r="N323" i="1"/>
  <c r="O323" i="1"/>
  <c r="P323" i="1"/>
  <c r="Q323" i="1"/>
  <c r="C324" i="1"/>
  <c r="K324" i="1"/>
  <c r="L324" i="1"/>
  <c r="M324" i="1"/>
  <c r="N324" i="1"/>
  <c r="O324" i="1"/>
  <c r="P324" i="1"/>
  <c r="Q324" i="1"/>
  <c r="C325" i="1"/>
  <c r="K325" i="1"/>
  <c r="L325" i="1"/>
  <c r="M325" i="1"/>
  <c r="N325" i="1"/>
  <c r="O325" i="1"/>
  <c r="P325" i="1"/>
  <c r="Q325" i="1"/>
  <c r="C326" i="1"/>
  <c r="K326" i="1"/>
  <c r="L326" i="1"/>
  <c r="M326" i="1"/>
  <c r="N326" i="1"/>
  <c r="O326" i="1"/>
  <c r="P326" i="1"/>
  <c r="Q326" i="1"/>
  <c r="C327" i="1"/>
  <c r="K327" i="1"/>
  <c r="L327" i="1"/>
  <c r="M327" i="1"/>
  <c r="N327" i="1"/>
  <c r="O327" i="1"/>
  <c r="P327" i="1"/>
  <c r="Q327" i="1"/>
  <c r="C328" i="1"/>
  <c r="K328" i="1"/>
  <c r="L328" i="1"/>
  <c r="M328" i="1"/>
  <c r="N328" i="1"/>
  <c r="O328" i="1"/>
  <c r="P328" i="1"/>
  <c r="Q328" i="1"/>
  <c r="C329" i="1"/>
  <c r="K329" i="1"/>
  <c r="L329" i="1"/>
  <c r="M329" i="1"/>
  <c r="N329" i="1"/>
  <c r="O329" i="1"/>
  <c r="P329" i="1"/>
  <c r="Q329" i="1"/>
  <c r="C330" i="1"/>
  <c r="K330" i="1"/>
  <c r="L330" i="1"/>
  <c r="M330" i="1"/>
  <c r="N330" i="1"/>
  <c r="O330" i="1"/>
  <c r="P330" i="1"/>
  <c r="Q330" i="1"/>
  <c r="C331" i="1"/>
  <c r="K331" i="1"/>
  <c r="L331" i="1"/>
  <c r="M331" i="1"/>
  <c r="N331" i="1"/>
  <c r="O331" i="1"/>
  <c r="P331" i="1"/>
  <c r="Q331" i="1"/>
  <c r="C332" i="1"/>
  <c r="K332" i="1"/>
  <c r="L332" i="1"/>
  <c r="M332" i="1"/>
  <c r="N332" i="1"/>
  <c r="O332" i="1"/>
  <c r="P332" i="1"/>
  <c r="Q332" i="1"/>
  <c r="C333" i="1"/>
  <c r="K333" i="1"/>
  <c r="L333" i="1"/>
  <c r="M333" i="1"/>
  <c r="N333" i="1"/>
  <c r="O333" i="1"/>
  <c r="P333" i="1"/>
  <c r="Q333" i="1"/>
  <c r="C334" i="1"/>
  <c r="K334" i="1"/>
  <c r="L334" i="1"/>
  <c r="M334" i="1"/>
  <c r="N334" i="1"/>
  <c r="O334" i="1"/>
  <c r="P334" i="1"/>
  <c r="Q334" i="1"/>
  <c r="C335" i="1"/>
  <c r="K335" i="1"/>
  <c r="L335" i="1"/>
  <c r="M335" i="1"/>
  <c r="N335" i="1"/>
  <c r="O335" i="1"/>
  <c r="P335" i="1"/>
  <c r="Q335" i="1"/>
  <c r="C336" i="1"/>
  <c r="K336" i="1"/>
  <c r="L336" i="1"/>
  <c r="M336" i="1"/>
  <c r="N336" i="1"/>
  <c r="O336" i="1"/>
  <c r="P336" i="1"/>
  <c r="Q336" i="1"/>
  <c r="C337" i="1"/>
  <c r="K337" i="1"/>
  <c r="L337" i="1"/>
  <c r="M337" i="1"/>
  <c r="N337" i="1"/>
  <c r="O337" i="1"/>
  <c r="P337" i="1"/>
  <c r="Q337" i="1"/>
  <c r="C338" i="1"/>
  <c r="K338" i="1"/>
  <c r="L338" i="1"/>
  <c r="M338" i="1"/>
  <c r="N338" i="1"/>
  <c r="O338" i="1"/>
  <c r="P338" i="1"/>
  <c r="Q338" i="1"/>
  <c r="C339" i="1"/>
  <c r="K339" i="1"/>
  <c r="L339" i="1"/>
  <c r="M339" i="1"/>
  <c r="N339" i="1"/>
  <c r="O339" i="1"/>
  <c r="P339" i="1"/>
  <c r="Q339" i="1"/>
  <c r="C340" i="1"/>
  <c r="K340" i="1"/>
  <c r="L340" i="1"/>
  <c r="M340" i="1"/>
  <c r="N340" i="1"/>
  <c r="O340" i="1"/>
  <c r="P340" i="1"/>
  <c r="Q340" i="1"/>
  <c r="C341" i="1"/>
  <c r="K341" i="1"/>
  <c r="L341" i="1"/>
  <c r="M341" i="1"/>
  <c r="N341" i="1"/>
  <c r="O341" i="1"/>
  <c r="P341" i="1"/>
  <c r="Q341" i="1"/>
  <c r="C342" i="1"/>
  <c r="K342" i="1"/>
  <c r="L342" i="1"/>
  <c r="M342" i="1"/>
  <c r="N342" i="1"/>
  <c r="O342" i="1"/>
  <c r="P342" i="1"/>
  <c r="Q342" i="1"/>
  <c r="K343" i="1"/>
  <c r="L343" i="1"/>
  <c r="M343" i="1"/>
  <c r="N343" i="1"/>
  <c r="O343" i="1"/>
  <c r="P343" i="1"/>
  <c r="Q343" i="1"/>
  <c r="C344" i="1"/>
  <c r="K344" i="1"/>
  <c r="L344" i="1"/>
  <c r="M344" i="1"/>
  <c r="N344" i="1"/>
  <c r="O344" i="1"/>
  <c r="P344" i="1"/>
  <c r="Q344" i="1"/>
  <c r="C345" i="1"/>
  <c r="K345" i="1"/>
  <c r="L345" i="1"/>
  <c r="M345" i="1"/>
  <c r="N345" i="1"/>
  <c r="O345" i="1"/>
  <c r="P345" i="1"/>
  <c r="Q345" i="1"/>
  <c r="C346" i="1"/>
  <c r="K346" i="1"/>
  <c r="L346" i="1"/>
  <c r="M346" i="1"/>
  <c r="N346" i="1"/>
  <c r="O346" i="1"/>
  <c r="P346" i="1"/>
  <c r="Q346" i="1"/>
  <c r="C347" i="1"/>
  <c r="K347" i="1"/>
  <c r="L347" i="1"/>
  <c r="M347" i="1"/>
  <c r="N347" i="1"/>
  <c r="O347" i="1"/>
  <c r="P347" i="1"/>
  <c r="Q347" i="1"/>
  <c r="C348" i="1"/>
  <c r="K348" i="1"/>
  <c r="L348" i="1"/>
  <c r="M348" i="1"/>
  <c r="N348" i="1"/>
  <c r="O348" i="1"/>
  <c r="P348" i="1"/>
  <c r="Q348" i="1"/>
  <c r="C349" i="1"/>
  <c r="K349" i="1"/>
  <c r="L349" i="1"/>
  <c r="M349" i="1"/>
  <c r="N349" i="1"/>
  <c r="O349" i="1"/>
  <c r="P349" i="1"/>
  <c r="Q349" i="1"/>
  <c r="C350" i="1"/>
  <c r="K350" i="1"/>
  <c r="L350" i="1"/>
  <c r="M350" i="1"/>
  <c r="N350" i="1"/>
  <c r="O350" i="1"/>
  <c r="P350" i="1"/>
  <c r="Q350" i="1"/>
  <c r="C351" i="1"/>
  <c r="K351" i="1"/>
  <c r="L351" i="1"/>
  <c r="M351" i="1"/>
  <c r="N351" i="1"/>
  <c r="O351" i="1"/>
  <c r="P351" i="1"/>
  <c r="Q351" i="1"/>
  <c r="C352" i="1"/>
  <c r="K352" i="1"/>
  <c r="L352" i="1"/>
  <c r="M352" i="1"/>
  <c r="N352" i="1"/>
  <c r="O352" i="1"/>
  <c r="P352" i="1"/>
  <c r="Q352" i="1"/>
  <c r="C353" i="1"/>
  <c r="K353" i="1"/>
  <c r="L353" i="1"/>
  <c r="M353" i="1"/>
  <c r="N353" i="1"/>
  <c r="O353" i="1"/>
  <c r="P353" i="1"/>
  <c r="Q353" i="1"/>
  <c r="C354" i="1"/>
  <c r="K354" i="1"/>
  <c r="L354" i="1"/>
  <c r="M354" i="1"/>
  <c r="N354" i="1"/>
  <c r="O354" i="1"/>
  <c r="P354" i="1"/>
  <c r="Q354" i="1"/>
  <c r="C355" i="1"/>
  <c r="K355" i="1"/>
  <c r="L355" i="1"/>
  <c r="M355" i="1"/>
  <c r="N355" i="1"/>
  <c r="O355" i="1"/>
  <c r="P355" i="1"/>
  <c r="Q355" i="1"/>
  <c r="K356" i="1"/>
  <c r="L356" i="1"/>
  <c r="M356" i="1"/>
  <c r="N356" i="1"/>
  <c r="O356" i="1"/>
  <c r="P356" i="1"/>
  <c r="Q356" i="1"/>
  <c r="C357" i="1"/>
  <c r="K357" i="1"/>
  <c r="L357" i="1"/>
  <c r="M357" i="1"/>
  <c r="N357" i="1"/>
  <c r="O357" i="1"/>
  <c r="P357" i="1"/>
  <c r="Q357" i="1"/>
  <c r="C358" i="1"/>
  <c r="K358" i="1"/>
  <c r="L358" i="1"/>
  <c r="M358" i="1"/>
  <c r="N358" i="1"/>
  <c r="O358" i="1"/>
  <c r="P358" i="1"/>
  <c r="Q358" i="1"/>
  <c r="C359" i="1"/>
  <c r="K359" i="1"/>
  <c r="L359" i="1"/>
  <c r="M359" i="1"/>
  <c r="N359" i="1"/>
  <c r="O359" i="1"/>
  <c r="P359" i="1"/>
  <c r="Q359" i="1"/>
  <c r="C360" i="1"/>
  <c r="K360" i="1"/>
  <c r="L360" i="1"/>
  <c r="M360" i="1"/>
  <c r="N360" i="1"/>
  <c r="O360" i="1"/>
  <c r="P360" i="1"/>
  <c r="Q360" i="1"/>
  <c r="C361" i="1"/>
  <c r="K361" i="1"/>
  <c r="L361" i="1"/>
  <c r="M361" i="1"/>
  <c r="N361" i="1"/>
  <c r="O361" i="1"/>
  <c r="P361" i="1"/>
  <c r="Q361" i="1"/>
  <c r="C362" i="1"/>
  <c r="K362" i="1"/>
  <c r="L362" i="1"/>
  <c r="M362" i="1"/>
  <c r="N362" i="1"/>
  <c r="O362" i="1"/>
  <c r="P362" i="1"/>
  <c r="Q362" i="1"/>
  <c r="C363" i="1"/>
  <c r="K363" i="1"/>
  <c r="L363" i="1"/>
  <c r="M363" i="1"/>
  <c r="N363" i="1"/>
  <c r="O363" i="1"/>
  <c r="P363" i="1"/>
  <c r="Q363" i="1"/>
  <c r="C364" i="1"/>
  <c r="K364" i="1"/>
  <c r="L364" i="1"/>
  <c r="M364" i="1"/>
  <c r="N364" i="1"/>
  <c r="O364" i="1"/>
  <c r="P364" i="1"/>
  <c r="Q364" i="1"/>
  <c r="C365" i="1"/>
  <c r="K365" i="1"/>
  <c r="L365" i="1"/>
  <c r="M365" i="1"/>
  <c r="N365" i="1"/>
  <c r="O365" i="1"/>
  <c r="P365" i="1"/>
  <c r="Q365" i="1"/>
  <c r="C366" i="1"/>
  <c r="K366" i="1"/>
  <c r="L366" i="1"/>
  <c r="M366" i="1"/>
  <c r="N366" i="1"/>
  <c r="O366" i="1"/>
  <c r="P366" i="1"/>
  <c r="Q366" i="1"/>
  <c r="C367" i="1"/>
  <c r="K367" i="1"/>
  <c r="L367" i="1"/>
  <c r="M367" i="1"/>
  <c r="N367" i="1"/>
  <c r="O367" i="1"/>
  <c r="P367" i="1"/>
  <c r="Q367" i="1"/>
  <c r="C368" i="1"/>
  <c r="K368" i="1"/>
  <c r="L368" i="1"/>
  <c r="M368" i="1"/>
  <c r="N368" i="1"/>
  <c r="O368" i="1"/>
  <c r="P368" i="1"/>
  <c r="Q368" i="1"/>
  <c r="C369" i="1"/>
  <c r="K369" i="1"/>
  <c r="L369" i="1"/>
  <c r="M369" i="1"/>
  <c r="N369" i="1"/>
  <c r="O369" i="1"/>
  <c r="P369" i="1"/>
  <c r="Q369" i="1"/>
  <c r="C370" i="1"/>
  <c r="K370" i="1"/>
  <c r="L370" i="1"/>
  <c r="M370" i="1"/>
  <c r="N370" i="1"/>
  <c r="O370" i="1"/>
  <c r="P370" i="1"/>
  <c r="Q370" i="1"/>
  <c r="C371" i="1"/>
  <c r="K371" i="1"/>
  <c r="L371" i="1"/>
  <c r="M371" i="1"/>
  <c r="N371" i="1"/>
  <c r="O371" i="1"/>
  <c r="P371" i="1"/>
  <c r="Q371" i="1"/>
  <c r="C372" i="1"/>
  <c r="K372" i="1"/>
  <c r="L372" i="1"/>
  <c r="M372" i="1"/>
  <c r="N372" i="1"/>
  <c r="O372" i="1"/>
  <c r="P372" i="1"/>
  <c r="Q372" i="1"/>
  <c r="C373" i="1"/>
  <c r="K373" i="1"/>
  <c r="L373" i="1"/>
  <c r="M373" i="1"/>
  <c r="N373" i="1"/>
  <c r="O373" i="1"/>
  <c r="P373" i="1"/>
  <c r="Q373" i="1"/>
  <c r="C374" i="1"/>
  <c r="K374" i="1"/>
  <c r="L374" i="1"/>
  <c r="M374" i="1"/>
  <c r="N374" i="1"/>
  <c r="O374" i="1"/>
  <c r="P374" i="1"/>
  <c r="Q374" i="1"/>
  <c r="C375" i="1"/>
  <c r="K375" i="1"/>
  <c r="L375" i="1"/>
  <c r="M375" i="1"/>
  <c r="N375" i="1"/>
  <c r="O375" i="1"/>
  <c r="P375" i="1"/>
  <c r="Q375" i="1"/>
  <c r="C376" i="1"/>
  <c r="K376" i="1"/>
  <c r="L376" i="1"/>
  <c r="M376" i="1"/>
  <c r="N376" i="1"/>
  <c r="O376" i="1"/>
  <c r="P376" i="1"/>
  <c r="Q376" i="1"/>
  <c r="C377" i="1"/>
  <c r="K377" i="1"/>
  <c r="L377" i="1"/>
  <c r="M377" i="1"/>
  <c r="N377" i="1"/>
  <c r="O377" i="1"/>
  <c r="P377" i="1"/>
  <c r="Q377" i="1"/>
  <c r="K378" i="1"/>
  <c r="L378" i="1"/>
  <c r="M378" i="1"/>
  <c r="N378" i="1"/>
  <c r="O378" i="1"/>
  <c r="P378" i="1"/>
  <c r="Q378" i="1"/>
  <c r="C379" i="1"/>
  <c r="K379" i="1"/>
  <c r="L379" i="1"/>
  <c r="M379" i="1"/>
  <c r="N379" i="1"/>
  <c r="O379" i="1"/>
  <c r="P379" i="1"/>
  <c r="Q379" i="1"/>
  <c r="C380" i="1"/>
  <c r="K380" i="1"/>
  <c r="L380" i="1"/>
  <c r="M380" i="1"/>
  <c r="N380" i="1"/>
  <c r="O380" i="1"/>
  <c r="P380" i="1"/>
  <c r="Q380" i="1"/>
  <c r="C381" i="1"/>
  <c r="K381" i="1"/>
  <c r="L381" i="1"/>
  <c r="M381" i="1"/>
  <c r="N381" i="1"/>
  <c r="O381" i="1"/>
  <c r="P381" i="1"/>
  <c r="Q381" i="1"/>
  <c r="C382" i="1"/>
  <c r="K382" i="1"/>
  <c r="L382" i="1"/>
  <c r="M382" i="1"/>
  <c r="N382" i="1"/>
  <c r="O382" i="1"/>
  <c r="P382" i="1"/>
  <c r="Q382" i="1"/>
  <c r="C383" i="1"/>
  <c r="K383" i="1"/>
  <c r="L383" i="1"/>
  <c r="M383" i="1"/>
  <c r="N383" i="1"/>
  <c r="O383" i="1"/>
  <c r="P383" i="1"/>
  <c r="Q383" i="1"/>
  <c r="C384" i="1"/>
  <c r="K384" i="1"/>
  <c r="L384" i="1"/>
  <c r="M384" i="1"/>
  <c r="N384" i="1"/>
  <c r="O384" i="1"/>
  <c r="P384" i="1"/>
  <c r="Q384" i="1"/>
  <c r="C385" i="1"/>
  <c r="K385" i="1"/>
  <c r="L385" i="1"/>
  <c r="M385" i="1"/>
  <c r="N385" i="1"/>
  <c r="O385" i="1"/>
  <c r="P385" i="1"/>
  <c r="Q385" i="1"/>
  <c r="C386" i="1"/>
  <c r="K386" i="1"/>
  <c r="L386" i="1"/>
  <c r="M386" i="1"/>
  <c r="N386" i="1"/>
  <c r="O386" i="1"/>
  <c r="P386" i="1"/>
  <c r="Q386" i="1"/>
  <c r="C387" i="1"/>
  <c r="K387" i="1"/>
  <c r="L387" i="1"/>
  <c r="M387" i="1"/>
  <c r="N387" i="1"/>
  <c r="O387" i="1"/>
  <c r="P387" i="1"/>
  <c r="Q387" i="1"/>
  <c r="C388" i="1"/>
  <c r="K388" i="1"/>
  <c r="L388" i="1"/>
  <c r="M388" i="1"/>
  <c r="N388" i="1"/>
  <c r="O388" i="1"/>
  <c r="P388" i="1"/>
  <c r="Q388" i="1"/>
  <c r="C389" i="1"/>
  <c r="K389" i="1"/>
  <c r="L389" i="1"/>
  <c r="M389" i="1"/>
  <c r="N389" i="1"/>
  <c r="O389" i="1"/>
  <c r="P389" i="1"/>
  <c r="Q389" i="1"/>
  <c r="C390" i="1"/>
  <c r="K390" i="1"/>
  <c r="L390" i="1"/>
  <c r="M390" i="1"/>
  <c r="N390" i="1"/>
  <c r="O390" i="1"/>
  <c r="P390" i="1"/>
  <c r="Q390" i="1"/>
  <c r="C391" i="1"/>
  <c r="K391" i="1"/>
  <c r="L391" i="1"/>
  <c r="M391" i="1"/>
  <c r="N391" i="1"/>
  <c r="O391" i="1"/>
  <c r="P391" i="1"/>
  <c r="Q391" i="1"/>
  <c r="C392" i="1"/>
  <c r="K392" i="1"/>
  <c r="L392" i="1"/>
  <c r="M392" i="1"/>
  <c r="N392" i="1"/>
  <c r="O392" i="1"/>
  <c r="P392" i="1"/>
  <c r="Q392" i="1"/>
  <c r="C393" i="1"/>
  <c r="K393" i="1"/>
  <c r="L393" i="1"/>
  <c r="M393" i="1"/>
  <c r="N393" i="1"/>
  <c r="O393" i="1"/>
  <c r="P393" i="1"/>
  <c r="Q393" i="1"/>
  <c r="C394" i="1"/>
  <c r="K394" i="1"/>
  <c r="L394" i="1"/>
  <c r="M394" i="1"/>
  <c r="N394" i="1"/>
  <c r="O394" i="1"/>
  <c r="P394" i="1"/>
  <c r="Q394" i="1"/>
  <c r="C395" i="1"/>
  <c r="K395" i="1"/>
  <c r="L395" i="1"/>
  <c r="M395" i="1"/>
  <c r="N395" i="1"/>
  <c r="O395" i="1"/>
  <c r="P395" i="1"/>
  <c r="Q395" i="1"/>
  <c r="C396" i="1"/>
  <c r="K396" i="1"/>
  <c r="L396" i="1"/>
  <c r="M396" i="1"/>
  <c r="N396" i="1"/>
  <c r="O396" i="1"/>
  <c r="P396" i="1"/>
  <c r="Q396" i="1"/>
  <c r="C397" i="1"/>
  <c r="K397" i="1"/>
  <c r="L397" i="1"/>
  <c r="M397" i="1"/>
  <c r="N397" i="1"/>
  <c r="O397" i="1"/>
  <c r="P397" i="1"/>
  <c r="Q397" i="1"/>
  <c r="C398" i="1"/>
  <c r="K398" i="1"/>
  <c r="L398" i="1"/>
  <c r="M398" i="1"/>
  <c r="N398" i="1"/>
  <c r="O398" i="1"/>
  <c r="P398" i="1"/>
  <c r="Q398" i="1"/>
  <c r="C399" i="1"/>
  <c r="K399" i="1"/>
  <c r="L399" i="1"/>
  <c r="M399" i="1"/>
  <c r="N399" i="1"/>
  <c r="O399" i="1"/>
  <c r="P399" i="1"/>
  <c r="Q399" i="1"/>
  <c r="K400" i="1"/>
  <c r="L400" i="1"/>
  <c r="M400" i="1"/>
  <c r="N400" i="1"/>
  <c r="O400" i="1"/>
  <c r="P400" i="1"/>
  <c r="Q400" i="1"/>
  <c r="C401" i="1"/>
  <c r="K401" i="1"/>
  <c r="L401" i="1"/>
  <c r="M401" i="1"/>
  <c r="N401" i="1"/>
  <c r="O401" i="1"/>
  <c r="P401" i="1"/>
  <c r="Q401" i="1"/>
  <c r="C402" i="1"/>
  <c r="K402" i="1"/>
  <c r="L402" i="1"/>
  <c r="M402" i="1"/>
  <c r="N402" i="1"/>
  <c r="O402" i="1"/>
  <c r="P402" i="1"/>
  <c r="Q402" i="1"/>
  <c r="C403" i="1"/>
  <c r="K403" i="1"/>
  <c r="L403" i="1"/>
  <c r="M403" i="1"/>
  <c r="N403" i="1"/>
  <c r="O403" i="1"/>
  <c r="P403" i="1"/>
  <c r="Q403" i="1"/>
  <c r="C404" i="1"/>
  <c r="K404" i="1"/>
  <c r="L404" i="1"/>
  <c r="M404" i="1"/>
  <c r="N404" i="1"/>
  <c r="O404" i="1"/>
  <c r="P404" i="1"/>
  <c r="Q404" i="1"/>
  <c r="C405" i="1"/>
  <c r="K405" i="1"/>
  <c r="L405" i="1"/>
  <c r="M405" i="1"/>
  <c r="N405" i="1"/>
  <c r="O405" i="1"/>
  <c r="P405" i="1"/>
  <c r="Q405" i="1"/>
  <c r="C406" i="1"/>
  <c r="K406" i="1"/>
  <c r="L406" i="1"/>
  <c r="M406" i="1"/>
  <c r="N406" i="1"/>
  <c r="O406" i="1"/>
  <c r="P406" i="1"/>
  <c r="Q406" i="1"/>
  <c r="C407" i="1"/>
  <c r="K407" i="1"/>
  <c r="L407" i="1"/>
  <c r="M407" i="1"/>
  <c r="N407" i="1"/>
  <c r="O407" i="1"/>
  <c r="P407" i="1"/>
  <c r="Q407" i="1"/>
  <c r="C408" i="1"/>
  <c r="K408" i="1"/>
  <c r="L408" i="1"/>
  <c r="M408" i="1"/>
  <c r="N408" i="1"/>
  <c r="O408" i="1"/>
  <c r="P408" i="1"/>
  <c r="Q408" i="1"/>
  <c r="C409" i="1"/>
  <c r="K409" i="1"/>
  <c r="L409" i="1"/>
  <c r="M409" i="1"/>
  <c r="N409" i="1"/>
  <c r="O409" i="1"/>
  <c r="P409" i="1"/>
  <c r="Q409" i="1"/>
  <c r="C410" i="1"/>
  <c r="K410" i="1"/>
  <c r="L410" i="1"/>
  <c r="M410" i="1"/>
  <c r="N410" i="1"/>
  <c r="O410" i="1"/>
  <c r="P410" i="1"/>
  <c r="Q410" i="1"/>
  <c r="C411" i="1"/>
  <c r="K411" i="1"/>
  <c r="L411" i="1"/>
  <c r="M411" i="1"/>
  <c r="N411" i="1"/>
  <c r="O411" i="1"/>
  <c r="P411" i="1"/>
  <c r="Q411" i="1"/>
  <c r="C412" i="1"/>
  <c r="K412" i="1"/>
  <c r="L412" i="1"/>
  <c r="M412" i="1"/>
  <c r="N412" i="1"/>
  <c r="O412" i="1"/>
  <c r="P412" i="1"/>
  <c r="Q412" i="1"/>
  <c r="C413" i="1"/>
  <c r="K413" i="1"/>
  <c r="L413" i="1"/>
  <c r="M413" i="1"/>
  <c r="N413" i="1"/>
  <c r="O413" i="1"/>
  <c r="P413" i="1"/>
  <c r="Q413" i="1"/>
  <c r="C414" i="1"/>
  <c r="K414" i="1"/>
  <c r="L414" i="1"/>
  <c r="M414" i="1"/>
  <c r="N414" i="1"/>
  <c r="O414" i="1"/>
  <c r="P414" i="1"/>
  <c r="Q414" i="1"/>
  <c r="C415" i="1"/>
  <c r="K415" i="1"/>
  <c r="L415" i="1"/>
  <c r="M415" i="1"/>
  <c r="N415" i="1"/>
  <c r="O415" i="1"/>
  <c r="P415" i="1"/>
  <c r="Q415" i="1"/>
  <c r="C416" i="1"/>
  <c r="K416" i="1"/>
  <c r="L416" i="1"/>
  <c r="M416" i="1"/>
  <c r="N416" i="1"/>
  <c r="O416" i="1"/>
  <c r="P416" i="1"/>
  <c r="Q416" i="1"/>
  <c r="C417" i="1"/>
  <c r="K417" i="1"/>
  <c r="L417" i="1"/>
  <c r="M417" i="1"/>
  <c r="N417" i="1"/>
  <c r="O417" i="1"/>
  <c r="P417" i="1"/>
  <c r="Q417" i="1"/>
  <c r="K418" i="1"/>
  <c r="L418" i="1"/>
  <c r="M418" i="1"/>
  <c r="N418" i="1"/>
  <c r="O418" i="1"/>
  <c r="P418" i="1"/>
  <c r="Q418" i="1"/>
  <c r="C419" i="1"/>
  <c r="K419" i="1"/>
  <c r="L419" i="1"/>
  <c r="M419" i="1"/>
  <c r="N419" i="1"/>
  <c r="O419" i="1"/>
  <c r="P419" i="1"/>
  <c r="Q419" i="1"/>
  <c r="C420" i="1"/>
  <c r="K420" i="1"/>
  <c r="L420" i="1"/>
  <c r="M420" i="1"/>
  <c r="N420" i="1"/>
  <c r="O420" i="1"/>
  <c r="P420" i="1"/>
  <c r="Q420" i="1"/>
  <c r="C421" i="1"/>
  <c r="K421" i="1"/>
  <c r="L421" i="1"/>
  <c r="M421" i="1"/>
  <c r="N421" i="1"/>
  <c r="O421" i="1"/>
  <c r="P421" i="1"/>
  <c r="Q421" i="1"/>
  <c r="C422" i="1"/>
  <c r="K422" i="1"/>
  <c r="L422" i="1"/>
  <c r="M422" i="1"/>
  <c r="N422" i="1"/>
  <c r="O422" i="1"/>
  <c r="P422" i="1"/>
  <c r="Q422" i="1"/>
  <c r="C423" i="1"/>
  <c r="K423" i="1"/>
  <c r="L423" i="1"/>
  <c r="M423" i="1"/>
  <c r="N423" i="1"/>
  <c r="O423" i="1"/>
  <c r="P423" i="1"/>
  <c r="Q423" i="1"/>
  <c r="C424" i="1"/>
  <c r="K424" i="1"/>
  <c r="L424" i="1"/>
  <c r="M424" i="1"/>
  <c r="N424" i="1"/>
  <c r="O424" i="1"/>
  <c r="P424" i="1"/>
  <c r="Q424" i="1"/>
  <c r="C425" i="1"/>
  <c r="K425" i="1"/>
  <c r="L425" i="1"/>
  <c r="M425" i="1"/>
  <c r="N425" i="1"/>
  <c r="O425" i="1"/>
  <c r="P425" i="1"/>
  <c r="Q425" i="1"/>
  <c r="C426" i="1"/>
  <c r="K426" i="1"/>
  <c r="L426" i="1"/>
  <c r="M426" i="1"/>
  <c r="N426" i="1"/>
  <c r="O426" i="1"/>
  <c r="P426" i="1"/>
  <c r="Q426" i="1"/>
  <c r="C427" i="1"/>
  <c r="K427" i="1"/>
  <c r="L427" i="1"/>
  <c r="M427" i="1"/>
  <c r="N427" i="1"/>
  <c r="O427" i="1"/>
  <c r="P427" i="1"/>
  <c r="Q427" i="1"/>
  <c r="C428" i="1"/>
  <c r="K428" i="1"/>
  <c r="L428" i="1"/>
  <c r="M428" i="1"/>
  <c r="N428" i="1"/>
  <c r="O428" i="1"/>
  <c r="P428" i="1"/>
  <c r="Q428" i="1"/>
  <c r="C429" i="1"/>
  <c r="K429" i="1"/>
  <c r="L429" i="1"/>
  <c r="M429" i="1"/>
  <c r="N429" i="1"/>
  <c r="O429" i="1"/>
  <c r="P429" i="1"/>
  <c r="Q429" i="1"/>
  <c r="C430" i="1"/>
  <c r="K430" i="1"/>
  <c r="L430" i="1"/>
  <c r="M430" i="1"/>
  <c r="N430" i="1"/>
  <c r="O430" i="1"/>
  <c r="P430" i="1"/>
  <c r="Q430" i="1"/>
  <c r="C431" i="1"/>
  <c r="K431" i="1"/>
  <c r="L431" i="1"/>
  <c r="M431" i="1"/>
  <c r="N431" i="1"/>
  <c r="O431" i="1"/>
  <c r="P431" i="1"/>
  <c r="Q431" i="1"/>
  <c r="C432" i="1"/>
  <c r="K432" i="1"/>
  <c r="L432" i="1"/>
  <c r="M432" i="1"/>
  <c r="N432" i="1"/>
  <c r="O432" i="1"/>
  <c r="P432" i="1"/>
  <c r="Q432" i="1"/>
  <c r="K433" i="1"/>
  <c r="L433" i="1"/>
  <c r="M433" i="1"/>
  <c r="N433" i="1"/>
  <c r="O433" i="1"/>
  <c r="P433" i="1"/>
  <c r="Q433" i="1"/>
  <c r="C434" i="1"/>
  <c r="K434" i="1"/>
  <c r="L434" i="1"/>
  <c r="M434" i="1"/>
  <c r="N434" i="1"/>
  <c r="O434" i="1"/>
  <c r="P434" i="1"/>
  <c r="Q434" i="1"/>
  <c r="C435" i="1"/>
  <c r="K435" i="1"/>
  <c r="L435" i="1"/>
  <c r="M435" i="1"/>
  <c r="N435" i="1"/>
  <c r="O435" i="1"/>
  <c r="P435" i="1"/>
  <c r="Q435" i="1"/>
  <c r="C436" i="1"/>
  <c r="K436" i="1"/>
  <c r="L436" i="1"/>
  <c r="M436" i="1"/>
  <c r="N436" i="1"/>
  <c r="O436" i="1"/>
  <c r="P436" i="1"/>
  <c r="Q436" i="1"/>
  <c r="C437" i="1"/>
  <c r="K437" i="1"/>
  <c r="L437" i="1"/>
  <c r="M437" i="1"/>
  <c r="N437" i="1"/>
  <c r="O437" i="1"/>
  <c r="P437" i="1"/>
  <c r="Q437" i="1"/>
  <c r="C438" i="1"/>
  <c r="K438" i="1"/>
  <c r="L438" i="1"/>
  <c r="M438" i="1"/>
  <c r="N438" i="1"/>
  <c r="O438" i="1"/>
  <c r="P438" i="1"/>
  <c r="Q438" i="1"/>
  <c r="C439" i="1"/>
  <c r="K439" i="1"/>
  <c r="L439" i="1"/>
  <c r="M439" i="1"/>
  <c r="N439" i="1"/>
  <c r="O439" i="1"/>
  <c r="P439" i="1"/>
  <c r="Q439" i="1"/>
  <c r="C440" i="1"/>
  <c r="K440" i="1"/>
  <c r="L440" i="1"/>
  <c r="M440" i="1"/>
  <c r="N440" i="1"/>
  <c r="O440" i="1"/>
  <c r="P440" i="1"/>
  <c r="Q440" i="1"/>
  <c r="C441" i="1"/>
  <c r="K441" i="1"/>
  <c r="L441" i="1"/>
  <c r="M441" i="1"/>
  <c r="N441" i="1"/>
  <c r="O441" i="1"/>
  <c r="P441" i="1"/>
  <c r="Q441" i="1"/>
  <c r="C442" i="1"/>
  <c r="K442" i="1"/>
  <c r="L442" i="1"/>
  <c r="M442" i="1"/>
  <c r="N442" i="1"/>
  <c r="O442" i="1"/>
  <c r="P442" i="1"/>
  <c r="Q442" i="1"/>
  <c r="C443" i="1"/>
  <c r="K443" i="1"/>
  <c r="L443" i="1"/>
  <c r="M443" i="1"/>
  <c r="N443" i="1"/>
  <c r="O443" i="1"/>
  <c r="P443" i="1"/>
  <c r="Q443" i="1"/>
  <c r="C444" i="1"/>
  <c r="K444" i="1"/>
  <c r="L444" i="1"/>
  <c r="M444" i="1"/>
  <c r="N444" i="1"/>
  <c r="O444" i="1"/>
  <c r="P444" i="1"/>
  <c r="Q444" i="1"/>
  <c r="C445" i="1"/>
  <c r="K445" i="1"/>
  <c r="L445" i="1"/>
  <c r="M445" i="1"/>
  <c r="N445" i="1"/>
  <c r="O445" i="1"/>
  <c r="P445" i="1"/>
  <c r="Q445" i="1"/>
  <c r="C446" i="1"/>
  <c r="K446" i="1"/>
  <c r="L446" i="1"/>
  <c r="M446" i="1"/>
  <c r="N446" i="1"/>
  <c r="O446" i="1"/>
  <c r="P446" i="1"/>
  <c r="Q446" i="1"/>
  <c r="C447" i="1"/>
  <c r="K447" i="1"/>
  <c r="L447" i="1"/>
  <c r="M447" i="1"/>
  <c r="N447" i="1"/>
  <c r="O447" i="1"/>
  <c r="P447" i="1"/>
  <c r="Q447" i="1"/>
  <c r="C448" i="1"/>
  <c r="K448" i="1"/>
  <c r="L448" i="1"/>
  <c r="M448" i="1"/>
  <c r="N448" i="1"/>
  <c r="O448" i="1"/>
  <c r="P448" i="1"/>
  <c r="Q448" i="1"/>
  <c r="C449" i="1"/>
  <c r="K449" i="1"/>
  <c r="L449" i="1"/>
  <c r="M449" i="1"/>
  <c r="N449" i="1"/>
  <c r="O449" i="1"/>
  <c r="P449" i="1"/>
  <c r="Q449" i="1"/>
  <c r="C450" i="1"/>
  <c r="K450" i="1"/>
  <c r="L450" i="1"/>
  <c r="M450" i="1"/>
  <c r="N450" i="1"/>
  <c r="O450" i="1"/>
  <c r="P450" i="1"/>
  <c r="Q450" i="1"/>
  <c r="C451" i="1"/>
  <c r="K451" i="1"/>
  <c r="L451" i="1"/>
  <c r="M451" i="1"/>
  <c r="N451" i="1"/>
  <c r="O451" i="1"/>
  <c r="P451" i="1"/>
  <c r="Q451" i="1"/>
  <c r="C452" i="1"/>
  <c r="K452" i="1"/>
  <c r="L452" i="1"/>
  <c r="M452" i="1"/>
  <c r="N452" i="1"/>
  <c r="O452" i="1"/>
  <c r="P452" i="1"/>
  <c r="Q452" i="1"/>
  <c r="C453" i="1"/>
  <c r="K453" i="1"/>
  <c r="L453" i="1"/>
  <c r="M453" i="1"/>
  <c r="N453" i="1"/>
  <c r="O453" i="1"/>
  <c r="P453" i="1"/>
  <c r="Q453" i="1"/>
  <c r="C454" i="1"/>
  <c r="K454" i="1"/>
  <c r="L454" i="1"/>
  <c r="M454" i="1"/>
  <c r="N454" i="1"/>
  <c r="O454" i="1"/>
  <c r="P454" i="1"/>
  <c r="Q454" i="1"/>
  <c r="C455" i="1"/>
  <c r="K455" i="1"/>
  <c r="L455" i="1"/>
  <c r="M455" i="1"/>
  <c r="N455" i="1"/>
  <c r="O455" i="1"/>
  <c r="P455" i="1"/>
  <c r="Q455" i="1"/>
  <c r="C456" i="1"/>
  <c r="K456" i="1"/>
  <c r="L456" i="1"/>
  <c r="M456" i="1"/>
  <c r="N456" i="1"/>
  <c r="O456" i="1"/>
  <c r="P456" i="1"/>
  <c r="Q456" i="1"/>
  <c r="C457" i="1"/>
  <c r="K457" i="1"/>
  <c r="L457" i="1"/>
  <c r="M457" i="1"/>
  <c r="N457" i="1"/>
  <c r="O457" i="1"/>
  <c r="P457" i="1"/>
  <c r="Q457" i="1"/>
  <c r="C458" i="1"/>
  <c r="K458" i="1"/>
  <c r="L458" i="1"/>
  <c r="M458" i="1"/>
  <c r="N458" i="1"/>
  <c r="O458" i="1"/>
  <c r="P458" i="1"/>
  <c r="Q458" i="1"/>
  <c r="C459" i="1"/>
  <c r="K459" i="1"/>
  <c r="L459" i="1"/>
  <c r="M459" i="1"/>
  <c r="N459" i="1"/>
  <c r="O459" i="1"/>
  <c r="P459" i="1"/>
  <c r="Q459" i="1"/>
  <c r="C460" i="1"/>
  <c r="K460" i="1"/>
  <c r="L460" i="1"/>
  <c r="M460" i="1"/>
  <c r="N460" i="1"/>
  <c r="O460" i="1"/>
  <c r="P460" i="1"/>
  <c r="Q460" i="1"/>
  <c r="C461" i="1"/>
  <c r="K461" i="1"/>
  <c r="L461" i="1"/>
  <c r="M461" i="1"/>
  <c r="N461" i="1"/>
  <c r="O461" i="1"/>
  <c r="P461" i="1"/>
  <c r="Q461" i="1"/>
  <c r="C462" i="1"/>
  <c r="K462" i="1"/>
  <c r="L462" i="1"/>
  <c r="M462" i="1"/>
  <c r="N462" i="1"/>
  <c r="O462" i="1"/>
  <c r="P462" i="1"/>
  <c r="Q462" i="1"/>
  <c r="C463" i="1"/>
  <c r="K463" i="1"/>
  <c r="L463" i="1"/>
  <c r="M463" i="1"/>
  <c r="N463" i="1"/>
  <c r="O463" i="1"/>
  <c r="P463" i="1"/>
  <c r="Q463" i="1"/>
  <c r="C464" i="1"/>
  <c r="K464" i="1"/>
  <c r="L464" i="1"/>
  <c r="M464" i="1"/>
  <c r="N464" i="1"/>
  <c r="O464" i="1"/>
  <c r="P464" i="1"/>
  <c r="Q464" i="1"/>
  <c r="C465" i="1"/>
  <c r="K465" i="1"/>
  <c r="L465" i="1"/>
  <c r="M465" i="1"/>
  <c r="N465" i="1"/>
  <c r="O465" i="1"/>
  <c r="P465" i="1"/>
  <c r="Q465" i="1"/>
  <c r="C466" i="1"/>
  <c r="K466" i="1"/>
  <c r="L466" i="1"/>
  <c r="M466" i="1"/>
  <c r="N466" i="1"/>
  <c r="O466" i="1"/>
  <c r="P466" i="1"/>
  <c r="Q466" i="1"/>
  <c r="C467" i="1"/>
  <c r="K467" i="1"/>
  <c r="L467" i="1"/>
  <c r="M467" i="1"/>
  <c r="N467" i="1"/>
  <c r="O467" i="1"/>
  <c r="P467" i="1"/>
  <c r="Q467" i="1"/>
  <c r="C468" i="1"/>
  <c r="K468" i="1"/>
  <c r="L468" i="1"/>
  <c r="M468" i="1"/>
  <c r="N468" i="1"/>
  <c r="O468" i="1"/>
  <c r="P468" i="1"/>
  <c r="Q468" i="1"/>
  <c r="C469" i="1"/>
  <c r="K469" i="1"/>
  <c r="L469" i="1"/>
  <c r="M469" i="1"/>
  <c r="N469" i="1"/>
  <c r="O469" i="1"/>
  <c r="P469" i="1"/>
  <c r="Q469" i="1"/>
  <c r="K470" i="1"/>
  <c r="L470" i="1"/>
  <c r="M470" i="1"/>
  <c r="N470" i="1"/>
  <c r="O470" i="1"/>
  <c r="P470" i="1"/>
  <c r="Q470" i="1"/>
  <c r="C471" i="1"/>
  <c r="K471" i="1"/>
  <c r="L471" i="1"/>
  <c r="M471" i="1"/>
  <c r="N471" i="1"/>
  <c r="O471" i="1"/>
  <c r="P471" i="1"/>
  <c r="Q471" i="1"/>
  <c r="C472" i="1"/>
  <c r="K472" i="1"/>
  <c r="L472" i="1"/>
  <c r="M472" i="1"/>
  <c r="N472" i="1"/>
  <c r="O472" i="1"/>
  <c r="P472" i="1"/>
  <c r="Q472" i="1"/>
  <c r="C473" i="1"/>
  <c r="K473" i="1"/>
  <c r="L473" i="1"/>
  <c r="M473" i="1"/>
  <c r="N473" i="1"/>
  <c r="O473" i="1"/>
  <c r="P473" i="1"/>
  <c r="Q473" i="1"/>
  <c r="C474" i="1"/>
  <c r="K474" i="1"/>
  <c r="L474" i="1"/>
  <c r="M474" i="1"/>
  <c r="N474" i="1"/>
  <c r="O474" i="1"/>
  <c r="P474" i="1"/>
  <c r="Q474" i="1"/>
  <c r="C475" i="1"/>
  <c r="K475" i="1"/>
  <c r="L475" i="1"/>
  <c r="M475" i="1"/>
  <c r="N475" i="1"/>
  <c r="O475" i="1"/>
  <c r="P475" i="1"/>
  <c r="Q475" i="1"/>
  <c r="C476" i="1"/>
  <c r="K476" i="1"/>
  <c r="L476" i="1"/>
  <c r="M476" i="1"/>
  <c r="N476" i="1"/>
  <c r="O476" i="1"/>
  <c r="P476" i="1"/>
  <c r="Q476" i="1"/>
  <c r="C477" i="1"/>
  <c r="K477" i="1"/>
  <c r="L477" i="1"/>
  <c r="M477" i="1"/>
  <c r="N477" i="1"/>
  <c r="O477" i="1"/>
  <c r="P477" i="1"/>
  <c r="Q477" i="1"/>
  <c r="C478" i="1"/>
  <c r="K478" i="1"/>
  <c r="L478" i="1"/>
  <c r="M478" i="1"/>
  <c r="N478" i="1"/>
  <c r="O478" i="1"/>
  <c r="P478" i="1"/>
  <c r="Q478" i="1"/>
  <c r="C479" i="1"/>
  <c r="K479" i="1"/>
  <c r="L479" i="1"/>
  <c r="M479" i="1"/>
  <c r="N479" i="1"/>
  <c r="O479" i="1"/>
  <c r="P479" i="1"/>
  <c r="Q479" i="1"/>
  <c r="C480" i="1"/>
  <c r="K480" i="1"/>
  <c r="L480" i="1"/>
  <c r="M480" i="1"/>
  <c r="N480" i="1"/>
  <c r="O480" i="1"/>
  <c r="P480" i="1"/>
  <c r="Q480" i="1"/>
  <c r="C481" i="1"/>
  <c r="K481" i="1"/>
  <c r="L481" i="1"/>
  <c r="M481" i="1"/>
  <c r="N481" i="1"/>
  <c r="O481" i="1"/>
  <c r="P481" i="1"/>
  <c r="Q481" i="1"/>
  <c r="C482" i="1"/>
  <c r="K482" i="1"/>
  <c r="L482" i="1"/>
  <c r="M482" i="1"/>
  <c r="N482" i="1"/>
  <c r="O482" i="1"/>
  <c r="P482" i="1"/>
  <c r="Q482" i="1"/>
  <c r="C483" i="1"/>
  <c r="K483" i="1"/>
  <c r="L483" i="1"/>
  <c r="M483" i="1"/>
  <c r="N483" i="1"/>
  <c r="O483" i="1"/>
  <c r="P483" i="1"/>
  <c r="Q483" i="1"/>
  <c r="C484" i="1"/>
  <c r="K484" i="1"/>
  <c r="L484" i="1"/>
  <c r="M484" i="1"/>
  <c r="N484" i="1"/>
  <c r="O484" i="1"/>
  <c r="P484" i="1"/>
  <c r="Q484" i="1"/>
  <c r="K485" i="1"/>
  <c r="L485" i="1"/>
  <c r="M485" i="1"/>
  <c r="N485" i="1"/>
  <c r="O485" i="1"/>
  <c r="P485" i="1"/>
  <c r="Q485" i="1"/>
  <c r="C486" i="1"/>
  <c r="K486" i="1"/>
  <c r="L486" i="1"/>
  <c r="M486" i="1"/>
  <c r="N486" i="1"/>
  <c r="O486" i="1"/>
  <c r="P486" i="1"/>
  <c r="Q486" i="1"/>
  <c r="C487" i="1"/>
  <c r="K487" i="1"/>
  <c r="L487" i="1"/>
  <c r="M487" i="1"/>
  <c r="N487" i="1"/>
  <c r="O487" i="1"/>
  <c r="P487" i="1"/>
  <c r="Q487" i="1"/>
  <c r="C488" i="1"/>
  <c r="K488" i="1"/>
  <c r="L488" i="1"/>
  <c r="M488" i="1"/>
  <c r="N488" i="1"/>
  <c r="O488" i="1"/>
  <c r="P488" i="1"/>
  <c r="Q488" i="1"/>
  <c r="C489" i="1"/>
  <c r="K489" i="1"/>
  <c r="L489" i="1"/>
  <c r="M489" i="1"/>
  <c r="N489" i="1"/>
  <c r="O489" i="1"/>
  <c r="P489" i="1"/>
  <c r="Q489" i="1"/>
  <c r="C490" i="1"/>
  <c r="K490" i="1"/>
  <c r="L490" i="1"/>
  <c r="M490" i="1"/>
  <c r="N490" i="1"/>
  <c r="O490" i="1"/>
  <c r="P490" i="1"/>
  <c r="Q490" i="1"/>
  <c r="C491" i="1"/>
  <c r="K491" i="1"/>
  <c r="L491" i="1"/>
  <c r="M491" i="1"/>
  <c r="N491" i="1"/>
  <c r="O491" i="1"/>
  <c r="P491" i="1"/>
  <c r="Q491" i="1"/>
  <c r="C492" i="1"/>
  <c r="K492" i="1"/>
  <c r="L492" i="1"/>
  <c r="M492" i="1"/>
  <c r="N492" i="1"/>
  <c r="O492" i="1"/>
  <c r="P492" i="1"/>
  <c r="Q492" i="1"/>
  <c r="C493" i="1"/>
  <c r="K493" i="1"/>
  <c r="L493" i="1"/>
  <c r="M493" i="1"/>
  <c r="N493" i="1"/>
  <c r="O493" i="1"/>
  <c r="P493" i="1"/>
  <c r="Q493" i="1"/>
  <c r="C494" i="1"/>
  <c r="K494" i="1"/>
  <c r="L494" i="1"/>
  <c r="M494" i="1"/>
  <c r="N494" i="1"/>
  <c r="O494" i="1"/>
  <c r="P494" i="1"/>
  <c r="Q494" i="1"/>
  <c r="K495" i="1"/>
  <c r="L495" i="1"/>
  <c r="M495" i="1"/>
  <c r="N495" i="1"/>
  <c r="O495" i="1"/>
  <c r="P495" i="1"/>
  <c r="Q495" i="1"/>
  <c r="C496" i="1"/>
  <c r="K496" i="1"/>
  <c r="L496" i="1"/>
  <c r="M496" i="1"/>
  <c r="N496" i="1"/>
  <c r="O496" i="1"/>
  <c r="P496" i="1"/>
  <c r="Q496" i="1"/>
  <c r="C497" i="1"/>
  <c r="K497" i="1"/>
  <c r="L497" i="1"/>
  <c r="M497" i="1"/>
  <c r="N497" i="1"/>
  <c r="O497" i="1"/>
  <c r="P497" i="1"/>
  <c r="Q497" i="1"/>
  <c r="C498" i="1"/>
  <c r="K498" i="1"/>
  <c r="L498" i="1"/>
  <c r="M498" i="1"/>
  <c r="N498" i="1"/>
  <c r="O498" i="1"/>
  <c r="P498" i="1"/>
  <c r="Q498" i="1"/>
  <c r="C499" i="1"/>
  <c r="K499" i="1"/>
  <c r="L499" i="1"/>
  <c r="M499" i="1"/>
  <c r="N499" i="1"/>
  <c r="O499" i="1"/>
  <c r="P499" i="1"/>
  <c r="Q499" i="1"/>
  <c r="C500" i="1"/>
  <c r="K500" i="1"/>
  <c r="L500" i="1"/>
  <c r="M500" i="1"/>
  <c r="N500" i="1"/>
  <c r="O500" i="1"/>
  <c r="P500" i="1"/>
  <c r="Q500" i="1"/>
  <c r="C501" i="1"/>
  <c r="K501" i="1"/>
  <c r="L501" i="1"/>
  <c r="M501" i="1"/>
  <c r="N501" i="1"/>
  <c r="O501" i="1"/>
  <c r="P501" i="1"/>
  <c r="Q501" i="1"/>
  <c r="C502" i="1"/>
  <c r="K502" i="1"/>
  <c r="L502" i="1"/>
  <c r="M502" i="1"/>
  <c r="N502" i="1"/>
  <c r="O502" i="1"/>
  <c r="P502" i="1"/>
  <c r="Q502" i="1"/>
  <c r="C503" i="1"/>
  <c r="K503" i="1"/>
  <c r="L503" i="1"/>
  <c r="M503" i="1"/>
  <c r="N503" i="1"/>
  <c r="O503" i="1"/>
  <c r="P503" i="1"/>
  <c r="Q503" i="1"/>
  <c r="C504" i="1"/>
  <c r="K504" i="1"/>
  <c r="L504" i="1"/>
  <c r="M504" i="1"/>
  <c r="N504" i="1"/>
  <c r="O504" i="1"/>
  <c r="P504" i="1"/>
  <c r="Q504" i="1"/>
  <c r="C505" i="1"/>
  <c r="K505" i="1"/>
  <c r="L505" i="1"/>
  <c r="M505" i="1"/>
  <c r="N505" i="1"/>
  <c r="O505" i="1"/>
  <c r="P505" i="1"/>
  <c r="Q505" i="1"/>
  <c r="C506" i="1"/>
  <c r="K506" i="1"/>
  <c r="L506" i="1"/>
  <c r="M506" i="1"/>
  <c r="N506" i="1"/>
  <c r="O506" i="1"/>
  <c r="P506" i="1"/>
  <c r="Q506" i="1"/>
  <c r="C507" i="1"/>
  <c r="K507" i="1"/>
  <c r="L507" i="1"/>
  <c r="M507" i="1"/>
  <c r="N507" i="1"/>
  <c r="O507" i="1"/>
  <c r="P507" i="1"/>
  <c r="Q507" i="1"/>
  <c r="C508" i="1"/>
  <c r="K508" i="1"/>
  <c r="L508" i="1"/>
  <c r="M508" i="1"/>
  <c r="N508" i="1"/>
  <c r="O508" i="1"/>
  <c r="P508" i="1"/>
  <c r="Q508" i="1"/>
  <c r="K509" i="1"/>
  <c r="L509" i="1"/>
  <c r="M509" i="1"/>
  <c r="N509" i="1"/>
  <c r="O509" i="1"/>
  <c r="P509" i="1"/>
  <c r="Q509" i="1"/>
  <c r="C510" i="1"/>
  <c r="K510" i="1"/>
  <c r="L510" i="1"/>
  <c r="M510" i="1"/>
  <c r="N510" i="1"/>
  <c r="O510" i="1"/>
  <c r="P510" i="1"/>
  <c r="Q510" i="1"/>
  <c r="C511" i="1"/>
  <c r="K511" i="1"/>
  <c r="L511" i="1"/>
  <c r="M511" i="1"/>
  <c r="N511" i="1"/>
  <c r="O511" i="1"/>
  <c r="P511" i="1"/>
  <c r="Q511" i="1"/>
  <c r="C512" i="1"/>
  <c r="K512" i="1"/>
  <c r="L512" i="1"/>
  <c r="M512" i="1"/>
  <c r="N512" i="1"/>
  <c r="O512" i="1"/>
  <c r="P512" i="1"/>
  <c r="Q512" i="1"/>
  <c r="C513" i="1"/>
  <c r="K513" i="1"/>
  <c r="L513" i="1"/>
  <c r="M513" i="1"/>
  <c r="N513" i="1"/>
  <c r="O513" i="1"/>
  <c r="P513" i="1"/>
  <c r="Q513" i="1"/>
  <c r="C514" i="1"/>
  <c r="K514" i="1"/>
  <c r="L514" i="1"/>
  <c r="M514" i="1"/>
  <c r="N514" i="1"/>
  <c r="O514" i="1"/>
  <c r="P514" i="1"/>
  <c r="Q514" i="1"/>
  <c r="C515" i="1"/>
  <c r="K515" i="1"/>
  <c r="L515" i="1"/>
  <c r="M515" i="1"/>
  <c r="N515" i="1"/>
  <c r="O515" i="1"/>
  <c r="P515" i="1"/>
  <c r="Q515" i="1"/>
  <c r="C516" i="1"/>
  <c r="K516" i="1"/>
  <c r="L516" i="1"/>
  <c r="M516" i="1"/>
  <c r="N516" i="1"/>
  <c r="O516" i="1"/>
  <c r="P516" i="1"/>
  <c r="Q516" i="1"/>
  <c r="C517" i="1"/>
  <c r="K517" i="1"/>
  <c r="L517" i="1"/>
  <c r="M517" i="1"/>
  <c r="N517" i="1"/>
  <c r="O517" i="1"/>
  <c r="P517" i="1"/>
  <c r="Q517" i="1"/>
  <c r="C518" i="1"/>
  <c r="K518" i="1"/>
  <c r="L518" i="1"/>
  <c r="M518" i="1"/>
  <c r="N518" i="1"/>
  <c r="O518" i="1"/>
  <c r="P518" i="1"/>
  <c r="Q518" i="1"/>
  <c r="C519" i="1"/>
  <c r="K519" i="1"/>
  <c r="L519" i="1"/>
  <c r="M519" i="1"/>
  <c r="N519" i="1"/>
  <c r="O519" i="1"/>
  <c r="P519" i="1"/>
  <c r="Q519" i="1"/>
  <c r="C520" i="1"/>
  <c r="K520" i="1"/>
  <c r="L520" i="1"/>
  <c r="M520" i="1"/>
  <c r="N520" i="1"/>
  <c r="O520" i="1"/>
  <c r="P520" i="1"/>
  <c r="Q520" i="1"/>
  <c r="C521" i="1"/>
  <c r="K521" i="1"/>
  <c r="L521" i="1"/>
  <c r="M521" i="1"/>
  <c r="N521" i="1"/>
  <c r="O521" i="1"/>
  <c r="P521" i="1"/>
  <c r="Q521" i="1"/>
  <c r="C522" i="1"/>
  <c r="K522" i="1"/>
  <c r="L522" i="1"/>
  <c r="M522" i="1"/>
  <c r="N522" i="1"/>
  <c r="O522" i="1"/>
  <c r="P522" i="1"/>
  <c r="Q522" i="1"/>
  <c r="C523" i="1"/>
  <c r="K523" i="1"/>
  <c r="L523" i="1"/>
  <c r="M523" i="1"/>
  <c r="N523" i="1"/>
  <c r="O523" i="1"/>
  <c r="P523" i="1"/>
  <c r="Q523" i="1"/>
  <c r="K524" i="1"/>
  <c r="L524" i="1"/>
  <c r="M524" i="1"/>
  <c r="N524" i="1"/>
  <c r="O524" i="1"/>
  <c r="P524" i="1"/>
  <c r="Q524" i="1"/>
  <c r="C525" i="1"/>
  <c r="K525" i="1"/>
  <c r="L525" i="1"/>
  <c r="M525" i="1"/>
  <c r="N525" i="1"/>
  <c r="O525" i="1"/>
  <c r="P525" i="1"/>
  <c r="Q525" i="1"/>
  <c r="C526" i="1"/>
  <c r="K526" i="1"/>
  <c r="L526" i="1"/>
  <c r="M526" i="1"/>
  <c r="N526" i="1"/>
  <c r="O526" i="1"/>
  <c r="P526" i="1"/>
  <c r="Q526" i="1"/>
  <c r="C527" i="1"/>
  <c r="K527" i="1"/>
  <c r="L527" i="1"/>
  <c r="M527" i="1"/>
  <c r="N527" i="1"/>
  <c r="O527" i="1"/>
  <c r="P527" i="1"/>
  <c r="Q527" i="1"/>
  <c r="C528" i="1"/>
  <c r="K528" i="1"/>
  <c r="L528" i="1"/>
  <c r="M528" i="1"/>
  <c r="N528" i="1"/>
  <c r="O528" i="1"/>
  <c r="P528" i="1"/>
  <c r="Q528" i="1"/>
  <c r="C529" i="1"/>
  <c r="K529" i="1"/>
  <c r="L529" i="1"/>
  <c r="M529" i="1"/>
  <c r="N529" i="1"/>
  <c r="O529" i="1"/>
  <c r="P529" i="1"/>
  <c r="Q529" i="1"/>
  <c r="C530" i="1"/>
  <c r="K530" i="1"/>
  <c r="L530" i="1"/>
  <c r="M530" i="1"/>
  <c r="N530" i="1"/>
  <c r="O530" i="1"/>
  <c r="P530" i="1"/>
  <c r="Q530" i="1"/>
  <c r="C531" i="1"/>
  <c r="K531" i="1"/>
  <c r="L531" i="1"/>
  <c r="M531" i="1"/>
  <c r="N531" i="1"/>
  <c r="O531" i="1"/>
  <c r="P531" i="1"/>
  <c r="Q531" i="1"/>
  <c r="C532" i="1"/>
  <c r="K532" i="1"/>
  <c r="L532" i="1"/>
  <c r="M532" i="1"/>
  <c r="N532" i="1"/>
  <c r="O532" i="1"/>
  <c r="P532" i="1"/>
  <c r="Q532" i="1"/>
  <c r="C533" i="1"/>
  <c r="K533" i="1"/>
  <c r="L533" i="1"/>
  <c r="M533" i="1"/>
  <c r="N533" i="1"/>
  <c r="O533" i="1"/>
  <c r="P533" i="1"/>
  <c r="Q533" i="1"/>
  <c r="C534" i="1"/>
  <c r="K534" i="1"/>
  <c r="L534" i="1"/>
  <c r="M534" i="1"/>
  <c r="N534" i="1"/>
  <c r="O534" i="1"/>
  <c r="P534" i="1"/>
  <c r="Q534" i="1"/>
  <c r="C535" i="1"/>
  <c r="K535" i="1"/>
  <c r="L535" i="1"/>
  <c r="M535" i="1"/>
  <c r="N535" i="1"/>
  <c r="O535" i="1"/>
  <c r="P535" i="1"/>
  <c r="Q535" i="1"/>
  <c r="C536" i="1"/>
  <c r="K536" i="1"/>
  <c r="L536" i="1"/>
  <c r="M536" i="1"/>
  <c r="N536" i="1"/>
  <c r="O536" i="1"/>
  <c r="P536" i="1"/>
  <c r="Q536" i="1"/>
  <c r="C537" i="1"/>
  <c r="K537" i="1"/>
  <c r="L537" i="1"/>
  <c r="M537" i="1"/>
  <c r="N537" i="1"/>
  <c r="O537" i="1"/>
  <c r="P537" i="1"/>
  <c r="Q537" i="1"/>
  <c r="C538" i="1"/>
  <c r="K538" i="1"/>
  <c r="L538" i="1"/>
  <c r="M538" i="1"/>
  <c r="N538" i="1"/>
  <c r="O538" i="1"/>
  <c r="P538" i="1"/>
  <c r="Q538" i="1"/>
  <c r="K539" i="1"/>
  <c r="L539" i="1"/>
  <c r="M539" i="1"/>
  <c r="N539" i="1"/>
  <c r="O539" i="1"/>
  <c r="P539" i="1"/>
  <c r="Q539" i="1"/>
  <c r="C540" i="1"/>
  <c r="K540" i="1"/>
  <c r="L540" i="1"/>
  <c r="M540" i="1"/>
  <c r="N540" i="1"/>
  <c r="O540" i="1"/>
  <c r="P540" i="1"/>
  <c r="Q540" i="1"/>
  <c r="C541" i="1"/>
  <c r="K541" i="1"/>
  <c r="L541" i="1"/>
  <c r="M541" i="1"/>
  <c r="N541" i="1"/>
  <c r="O541" i="1"/>
  <c r="P541" i="1"/>
  <c r="Q541" i="1"/>
  <c r="C542" i="1"/>
  <c r="K542" i="1"/>
  <c r="L542" i="1"/>
  <c r="M542" i="1"/>
  <c r="N542" i="1"/>
  <c r="O542" i="1"/>
  <c r="P542" i="1"/>
  <c r="Q542" i="1"/>
  <c r="C543" i="1"/>
  <c r="K543" i="1"/>
  <c r="L543" i="1"/>
  <c r="M543" i="1"/>
  <c r="N543" i="1"/>
  <c r="O543" i="1"/>
  <c r="P543" i="1"/>
  <c r="Q543" i="1"/>
  <c r="C544" i="1"/>
  <c r="K544" i="1"/>
  <c r="L544" i="1"/>
  <c r="M544" i="1"/>
  <c r="N544" i="1"/>
  <c r="O544" i="1"/>
  <c r="P544" i="1"/>
  <c r="Q544" i="1"/>
  <c r="C545" i="1"/>
  <c r="K545" i="1"/>
  <c r="L545" i="1"/>
  <c r="M545" i="1"/>
  <c r="N545" i="1"/>
  <c r="O545" i="1"/>
  <c r="P545" i="1"/>
  <c r="Q545" i="1"/>
  <c r="C546" i="1"/>
  <c r="K546" i="1"/>
  <c r="L546" i="1"/>
  <c r="M546" i="1"/>
  <c r="N546" i="1"/>
  <c r="O546" i="1"/>
  <c r="P546" i="1"/>
  <c r="Q546" i="1"/>
  <c r="C547" i="1"/>
  <c r="K547" i="1"/>
  <c r="L547" i="1"/>
  <c r="M547" i="1"/>
  <c r="N547" i="1"/>
  <c r="O547" i="1"/>
  <c r="P547" i="1"/>
  <c r="Q547" i="1"/>
  <c r="C548" i="1"/>
  <c r="K548" i="1"/>
  <c r="L548" i="1"/>
  <c r="M548" i="1"/>
  <c r="N548" i="1"/>
  <c r="O548" i="1"/>
  <c r="P548" i="1"/>
  <c r="Q548" i="1"/>
  <c r="C549" i="1"/>
  <c r="K549" i="1"/>
  <c r="L549" i="1"/>
  <c r="M549" i="1"/>
  <c r="N549" i="1"/>
  <c r="O549" i="1"/>
  <c r="P549" i="1"/>
  <c r="Q549" i="1"/>
  <c r="K550" i="1"/>
  <c r="L550" i="1"/>
  <c r="M550" i="1"/>
  <c r="N550" i="1"/>
  <c r="O550" i="1"/>
  <c r="P550" i="1"/>
  <c r="Q550" i="1"/>
  <c r="C551" i="1"/>
  <c r="K551" i="1"/>
  <c r="L551" i="1"/>
  <c r="M551" i="1"/>
  <c r="N551" i="1"/>
  <c r="O551" i="1"/>
  <c r="P551" i="1"/>
  <c r="Q551" i="1"/>
  <c r="C552" i="1"/>
  <c r="K552" i="1"/>
  <c r="L552" i="1"/>
  <c r="M552" i="1"/>
  <c r="N552" i="1"/>
  <c r="O552" i="1"/>
  <c r="P552" i="1"/>
  <c r="Q552" i="1"/>
  <c r="C553" i="1"/>
  <c r="K553" i="1"/>
  <c r="L553" i="1"/>
  <c r="M553" i="1"/>
  <c r="N553" i="1"/>
  <c r="O553" i="1"/>
  <c r="P553" i="1"/>
  <c r="Q553" i="1"/>
  <c r="C554" i="1"/>
  <c r="K554" i="1"/>
  <c r="L554" i="1"/>
  <c r="M554" i="1"/>
  <c r="N554" i="1"/>
  <c r="O554" i="1"/>
  <c r="P554" i="1"/>
  <c r="Q554" i="1"/>
  <c r="C555" i="1"/>
  <c r="K555" i="1"/>
  <c r="L555" i="1"/>
  <c r="M555" i="1"/>
  <c r="N555" i="1"/>
  <c r="O555" i="1"/>
  <c r="P555" i="1"/>
  <c r="Q555" i="1"/>
  <c r="C556" i="1"/>
  <c r="K556" i="1"/>
  <c r="L556" i="1"/>
  <c r="M556" i="1"/>
  <c r="N556" i="1"/>
  <c r="O556" i="1"/>
  <c r="P556" i="1"/>
  <c r="Q556" i="1"/>
  <c r="C557" i="1"/>
  <c r="K557" i="1"/>
  <c r="L557" i="1"/>
  <c r="M557" i="1"/>
  <c r="N557" i="1"/>
  <c r="O557" i="1"/>
  <c r="P557" i="1"/>
  <c r="Q557" i="1"/>
  <c r="C558" i="1"/>
  <c r="K558" i="1"/>
  <c r="L558" i="1"/>
  <c r="M558" i="1"/>
  <c r="N558" i="1"/>
  <c r="O558" i="1"/>
  <c r="P558" i="1"/>
  <c r="Q558" i="1"/>
  <c r="C559" i="1"/>
  <c r="K559" i="1"/>
  <c r="L559" i="1"/>
  <c r="M559" i="1"/>
  <c r="N559" i="1"/>
  <c r="O559" i="1"/>
  <c r="P559" i="1"/>
  <c r="Q559" i="1"/>
  <c r="C560" i="1"/>
  <c r="K560" i="1"/>
  <c r="L560" i="1"/>
  <c r="M560" i="1"/>
  <c r="N560" i="1"/>
  <c r="O560" i="1"/>
  <c r="P560" i="1"/>
  <c r="Q560" i="1"/>
  <c r="C561" i="1"/>
  <c r="K561" i="1"/>
  <c r="L561" i="1"/>
  <c r="M561" i="1"/>
  <c r="N561" i="1"/>
  <c r="O561" i="1"/>
  <c r="P561" i="1"/>
  <c r="Q561" i="1"/>
  <c r="C562" i="1"/>
  <c r="K562" i="1"/>
  <c r="L562" i="1"/>
  <c r="M562" i="1"/>
  <c r="N562" i="1"/>
  <c r="O562" i="1"/>
  <c r="P562" i="1"/>
  <c r="Q562" i="1"/>
  <c r="K563" i="1"/>
  <c r="L563" i="1"/>
  <c r="M563" i="1"/>
  <c r="N563" i="1"/>
  <c r="O563" i="1"/>
  <c r="P563" i="1"/>
  <c r="Q563" i="1"/>
  <c r="C564" i="1"/>
  <c r="K564" i="1"/>
  <c r="L564" i="1"/>
  <c r="M564" i="1"/>
  <c r="N564" i="1"/>
  <c r="O564" i="1"/>
  <c r="P564" i="1"/>
  <c r="Q564" i="1"/>
  <c r="C565" i="1"/>
  <c r="K565" i="1"/>
  <c r="L565" i="1"/>
  <c r="M565" i="1"/>
  <c r="N565" i="1"/>
  <c r="O565" i="1"/>
  <c r="P565" i="1"/>
  <c r="Q565" i="1"/>
  <c r="C566" i="1"/>
  <c r="K566" i="1"/>
  <c r="L566" i="1"/>
  <c r="M566" i="1"/>
  <c r="N566" i="1"/>
  <c r="O566" i="1"/>
  <c r="P566" i="1"/>
  <c r="Q566" i="1"/>
  <c r="C567" i="1"/>
  <c r="K567" i="1"/>
  <c r="L567" i="1"/>
  <c r="M567" i="1"/>
  <c r="N567" i="1"/>
  <c r="O567" i="1"/>
  <c r="P567" i="1"/>
  <c r="Q567" i="1"/>
  <c r="C568" i="1"/>
  <c r="K568" i="1"/>
  <c r="L568" i="1"/>
  <c r="M568" i="1"/>
  <c r="N568" i="1"/>
  <c r="O568" i="1"/>
  <c r="P568" i="1"/>
  <c r="Q568" i="1"/>
  <c r="C569" i="1"/>
  <c r="K569" i="1"/>
  <c r="L569" i="1"/>
  <c r="M569" i="1"/>
  <c r="N569" i="1"/>
  <c r="O569" i="1"/>
  <c r="P569" i="1"/>
  <c r="Q569" i="1"/>
  <c r="C570" i="1"/>
  <c r="K570" i="1"/>
  <c r="L570" i="1"/>
  <c r="M570" i="1"/>
  <c r="N570" i="1"/>
  <c r="O570" i="1"/>
  <c r="P570" i="1"/>
  <c r="Q570" i="1"/>
  <c r="C571" i="1"/>
  <c r="K571" i="1"/>
  <c r="L571" i="1"/>
  <c r="M571" i="1"/>
  <c r="N571" i="1"/>
  <c r="O571" i="1"/>
  <c r="P571" i="1"/>
  <c r="Q571" i="1"/>
  <c r="C572" i="1"/>
  <c r="K572" i="1"/>
  <c r="L572" i="1"/>
  <c r="M572" i="1"/>
  <c r="N572" i="1"/>
  <c r="O572" i="1"/>
  <c r="P572" i="1"/>
  <c r="Q572" i="1"/>
  <c r="C573" i="1"/>
  <c r="K573" i="1"/>
  <c r="L573" i="1"/>
  <c r="M573" i="1"/>
  <c r="N573" i="1"/>
  <c r="O573" i="1"/>
  <c r="P573" i="1"/>
  <c r="Q573" i="1"/>
  <c r="C574" i="1"/>
  <c r="K574" i="1"/>
  <c r="L574" i="1"/>
  <c r="M574" i="1"/>
  <c r="N574" i="1"/>
  <c r="O574" i="1"/>
  <c r="P574" i="1"/>
  <c r="Q574" i="1"/>
  <c r="C575" i="1"/>
  <c r="K575" i="1"/>
  <c r="L575" i="1"/>
  <c r="M575" i="1"/>
  <c r="N575" i="1"/>
  <c r="O575" i="1"/>
  <c r="P575" i="1"/>
  <c r="Q575" i="1"/>
  <c r="C576" i="1"/>
  <c r="K576" i="1"/>
  <c r="L576" i="1"/>
  <c r="M576" i="1"/>
  <c r="N576" i="1"/>
  <c r="O576" i="1"/>
  <c r="P576" i="1"/>
  <c r="Q576" i="1"/>
  <c r="C577" i="1"/>
  <c r="K577" i="1"/>
  <c r="L577" i="1"/>
  <c r="M577" i="1"/>
  <c r="N577" i="1"/>
  <c r="O577" i="1"/>
  <c r="P577" i="1"/>
  <c r="Q577" i="1"/>
  <c r="K578" i="1"/>
  <c r="L578" i="1"/>
  <c r="M578" i="1"/>
  <c r="N578" i="1"/>
  <c r="O578" i="1"/>
  <c r="P578" i="1"/>
  <c r="Q578" i="1"/>
  <c r="C579" i="1"/>
  <c r="K579" i="1"/>
  <c r="L579" i="1"/>
  <c r="M579" i="1"/>
  <c r="N579" i="1"/>
  <c r="O579" i="1"/>
  <c r="P579" i="1"/>
  <c r="Q579" i="1"/>
  <c r="C580" i="1"/>
  <c r="K580" i="1"/>
  <c r="L580" i="1"/>
  <c r="M580" i="1"/>
  <c r="N580" i="1"/>
  <c r="O580" i="1"/>
  <c r="P580" i="1"/>
  <c r="Q580" i="1"/>
  <c r="C581" i="1"/>
  <c r="K581" i="1"/>
  <c r="L581" i="1"/>
  <c r="M581" i="1"/>
  <c r="N581" i="1"/>
  <c r="O581" i="1"/>
  <c r="P581" i="1"/>
  <c r="Q581" i="1"/>
  <c r="C582" i="1"/>
  <c r="K582" i="1"/>
  <c r="L582" i="1"/>
  <c r="M582" i="1"/>
  <c r="N582" i="1"/>
  <c r="O582" i="1"/>
  <c r="P582" i="1"/>
  <c r="Q582" i="1"/>
  <c r="C583" i="1"/>
  <c r="K583" i="1"/>
  <c r="L583" i="1"/>
  <c r="M583" i="1"/>
  <c r="N583" i="1"/>
  <c r="O583" i="1"/>
  <c r="P583" i="1"/>
  <c r="Q583" i="1"/>
  <c r="C584" i="1"/>
  <c r="K584" i="1"/>
  <c r="L584" i="1"/>
  <c r="M584" i="1"/>
  <c r="N584" i="1"/>
  <c r="O584" i="1"/>
  <c r="P584" i="1"/>
  <c r="Q584" i="1"/>
  <c r="C585" i="1"/>
  <c r="K585" i="1"/>
  <c r="L585" i="1"/>
  <c r="M585" i="1"/>
  <c r="N585" i="1"/>
  <c r="O585" i="1"/>
  <c r="P585" i="1"/>
  <c r="Q585" i="1"/>
  <c r="C586" i="1"/>
  <c r="K586" i="1"/>
  <c r="L586" i="1"/>
  <c r="M586" i="1"/>
  <c r="N586" i="1"/>
  <c r="O586" i="1"/>
  <c r="P586" i="1"/>
  <c r="Q586" i="1"/>
  <c r="C587" i="1"/>
  <c r="K587" i="1"/>
  <c r="L587" i="1"/>
  <c r="M587" i="1"/>
  <c r="N587" i="1"/>
  <c r="O587" i="1"/>
  <c r="P587" i="1"/>
  <c r="Q587" i="1"/>
  <c r="C588" i="1"/>
  <c r="K588" i="1"/>
  <c r="L588" i="1"/>
  <c r="M588" i="1"/>
  <c r="N588" i="1"/>
  <c r="O588" i="1"/>
  <c r="P588" i="1"/>
  <c r="Q588" i="1"/>
  <c r="C589" i="1"/>
  <c r="K589" i="1"/>
  <c r="L589" i="1"/>
  <c r="M589" i="1"/>
  <c r="N589" i="1"/>
  <c r="O589" i="1"/>
  <c r="P589" i="1"/>
  <c r="Q589" i="1"/>
  <c r="C590" i="1"/>
  <c r="K590" i="1"/>
  <c r="L590" i="1"/>
  <c r="M590" i="1"/>
  <c r="N590" i="1"/>
  <c r="O590" i="1"/>
  <c r="P590" i="1"/>
  <c r="Q590" i="1"/>
  <c r="C591" i="1"/>
  <c r="K591" i="1"/>
  <c r="L591" i="1"/>
  <c r="M591" i="1"/>
  <c r="N591" i="1"/>
  <c r="O591" i="1"/>
  <c r="P591" i="1"/>
  <c r="Q591" i="1"/>
  <c r="K592" i="1"/>
  <c r="L592" i="1"/>
  <c r="M592" i="1"/>
  <c r="N592" i="1"/>
  <c r="O592" i="1"/>
  <c r="P592" i="1"/>
  <c r="Q592" i="1"/>
  <c r="C593" i="1"/>
  <c r="K593" i="1"/>
  <c r="L593" i="1"/>
  <c r="M593" i="1"/>
  <c r="N593" i="1"/>
  <c r="O593" i="1"/>
  <c r="P593" i="1"/>
  <c r="Q593" i="1"/>
  <c r="C594" i="1"/>
  <c r="K594" i="1"/>
  <c r="L594" i="1"/>
  <c r="M594" i="1"/>
  <c r="N594" i="1"/>
  <c r="O594" i="1"/>
  <c r="P594" i="1"/>
  <c r="Q594" i="1"/>
  <c r="C595" i="1"/>
  <c r="K595" i="1"/>
  <c r="L595" i="1"/>
  <c r="M595" i="1"/>
  <c r="N595" i="1"/>
  <c r="O595" i="1"/>
  <c r="P595" i="1"/>
  <c r="Q595" i="1"/>
  <c r="C596" i="1"/>
  <c r="K596" i="1"/>
  <c r="L596" i="1"/>
  <c r="M596" i="1"/>
  <c r="N596" i="1"/>
  <c r="O596" i="1"/>
  <c r="P596" i="1"/>
  <c r="Q596" i="1"/>
  <c r="C597" i="1"/>
  <c r="K597" i="1"/>
  <c r="L597" i="1"/>
  <c r="M597" i="1"/>
  <c r="N597" i="1"/>
  <c r="O597" i="1"/>
  <c r="P597" i="1"/>
  <c r="Q597" i="1"/>
  <c r="C598" i="1"/>
  <c r="K598" i="1"/>
  <c r="L598" i="1"/>
  <c r="M598" i="1"/>
  <c r="N598" i="1"/>
  <c r="O598" i="1"/>
  <c r="P598" i="1"/>
  <c r="Q598" i="1"/>
  <c r="C599" i="1"/>
  <c r="K599" i="1"/>
  <c r="L599" i="1"/>
  <c r="M599" i="1"/>
  <c r="N599" i="1"/>
  <c r="O599" i="1"/>
  <c r="P599" i="1"/>
  <c r="Q599" i="1"/>
  <c r="C600" i="1"/>
  <c r="K600" i="1"/>
  <c r="L600" i="1"/>
  <c r="M600" i="1"/>
  <c r="N600" i="1"/>
  <c r="O600" i="1"/>
  <c r="P600" i="1"/>
  <c r="Q600" i="1"/>
  <c r="C601" i="1"/>
  <c r="K601" i="1"/>
  <c r="L601" i="1"/>
  <c r="M601" i="1"/>
  <c r="N601" i="1"/>
  <c r="O601" i="1"/>
  <c r="P601" i="1"/>
  <c r="Q601" i="1"/>
  <c r="K602" i="1"/>
  <c r="L602" i="1"/>
  <c r="M602" i="1"/>
  <c r="N602" i="1"/>
  <c r="O602" i="1"/>
  <c r="P602" i="1"/>
  <c r="Q602" i="1"/>
  <c r="C603" i="1"/>
  <c r="K603" i="1"/>
  <c r="L603" i="1"/>
  <c r="M603" i="1"/>
  <c r="N603" i="1"/>
  <c r="O603" i="1"/>
  <c r="P603" i="1"/>
  <c r="Q603" i="1"/>
  <c r="C604" i="1"/>
  <c r="K604" i="1"/>
  <c r="L604" i="1"/>
  <c r="M604" i="1"/>
  <c r="N604" i="1"/>
  <c r="O604" i="1"/>
  <c r="P604" i="1"/>
  <c r="Q604" i="1"/>
  <c r="C605" i="1"/>
  <c r="K605" i="1"/>
  <c r="L605" i="1"/>
  <c r="M605" i="1"/>
  <c r="N605" i="1"/>
  <c r="O605" i="1"/>
  <c r="P605" i="1"/>
  <c r="Q605" i="1"/>
  <c r="C606" i="1"/>
  <c r="K606" i="1"/>
  <c r="L606" i="1"/>
  <c r="M606" i="1"/>
  <c r="N606" i="1"/>
  <c r="O606" i="1"/>
  <c r="P606" i="1"/>
  <c r="Q606" i="1"/>
  <c r="C607" i="1"/>
  <c r="K607" i="1"/>
  <c r="L607" i="1"/>
  <c r="M607" i="1"/>
  <c r="N607" i="1"/>
  <c r="O607" i="1"/>
  <c r="P607" i="1"/>
  <c r="Q607" i="1"/>
  <c r="C608" i="1"/>
  <c r="K608" i="1"/>
  <c r="L608" i="1"/>
  <c r="M608" i="1"/>
  <c r="N608" i="1"/>
  <c r="O608" i="1"/>
  <c r="P608" i="1"/>
  <c r="Q608" i="1"/>
  <c r="K609" i="1"/>
  <c r="L609" i="1"/>
  <c r="M609" i="1"/>
  <c r="N609" i="1"/>
  <c r="O609" i="1"/>
  <c r="P609" i="1"/>
  <c r="Q609" i="1"/>
  <c r="K610" i="1"/>
  <c r="L610" i="1"/>
  <c r="M610" i="1"/>
  <c r="N610" i="1"/>
  <c r="O610" i="1"/>
  <c r="P610" i="1"/>
  <c r="Q610" i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D18" i="2"/>
  <c r="D21" i="2"/>
  <c r="A25" i="2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6" i="2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D49" i="2"/>
  <c r="D57" i="2"/>
  <c r="A59" i="2"/>
  <c r="A60" i="2"/>
  <c r="A61" i="2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D66" i="2"/>
  <c r="A80" i="2"/>
  <c r="A81" i="2"/>
  <c r="A82" i="2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7" i="2"/>
  <c r="A98" i="2"/>
  <c r="A99" i="2"/>
  <c r="A100" i="2" s="1"/>
  <c r="A101" i="2" s="1"/>
  <c r="A102" i="2" s="1"/>
  <c r="A103" i="2" s="1"/>
  <c r="A104" i="2" s="1"/>
  <c r="A106" i="2"/>
  <c r="A107" i="2"/>
  <c r="A108" i="2"/>
  <c r="A109" i="2" s="1"/>
  <c r="A110" i="2" s="1"/>
  <c r="A111" i="2" s="1"/>
  <c r="A112" i="2" s="1"/>
  <c r="A114" i="2"/>
  <c r="A115" i="2"/>
  <c r="A116" i="2"/>
  <c r="A117" i="2"/>
  <c r="A118" i="2" s="1"/>
  <c r="A120" i="2"/>
  <c r="A121" i="2"/>
  <c r="A122" i="2" s="1"/>
  <c r="A123" i="2" s="1"/>
  <c r="A124" i="2" s="1"/>
  <c r="A126" i="2"/>
  <c r="A127" i="2"/>
  <c r="A128" i="2" s="1"/>
  <c r="A129" i="2" s="1"/>
  <c r="A130" i="2" s="1"/>
  <c r="A132" i="2"/>
  <c r="A133" i="2" s="1"/>
  <c r="A134" i="2" s="1"/>
  <c r="A135" i="2" s="1"/>
  <c r="A136" i="2"/>
  <c r="A137" i="2" s="1"/>
  <c r="A139" i="2"/>
  <c r="A140" i="2"/>
  <c r="A141" i="2" s="1"/>
  <c r="A142" i="2" s="1"/>
  <c r="A144" i="2"/>
  <c r="A145" i="2"/>
  <c r="A146" i="2"/>
  <c r="A148" i="2"/>
  <c r="A149" i="2" s="1"/>
  <c r="A150" i="2" s="1"/>
  <c r="A151" i="2" s="1"/>
  <c r="A152" i="2" s="1"/>
  <c r="A153" i="2" s="1"/>
  <c r="A155" i="2"/>
  <c r="A156" i="2"/>
  <c r="A157" i="2" s="1"/>
  <c r="A158" i="2" s="1"/>
  <c r="A159" i="2" s="1"/>
  <c r="A160" i="2" s="1"/>
  <c r="A161" i="2" s="1"/>
  <c r="A163" i="2"/>
  <c r="A164" i="2"/>
  <c r="A165" i="2"/>
  <c r="A166" i="2" s="1"/>
  <c r="A167" i="2" s="1"/>
  <c r="A168" i="2" s="1"/>
  <c r="A169" i="2" s="1"/>
  <c r="A171" i="2"/>
  <c r="A172" i="2" s="1"/>
  <c r="A173" i="2" s="1"/>
  <c r="A174" i="2" s="1"/>
  <c r="A175" i="2" s="1"/>
  <c r="A176" i="2" s="1"/>
  <c r="A177" i="2" s="1"/>
  <c r="A179" i="2"/>
  <c r="A181" i="2"/>
  <c r="A182" i="2" s="1"/>
  <c r="A183" i="2" s="1"/>
  <c r="A184" i="2"/>
  <c r="A185" i="2" s="1"/>
  <c r="A186" i="2" s="1"/>
  <c r="A187" i="2" s="1"/>
  <c r="A188" i="2" s="1"/>
  <c r="A189" i="2" s="1"/>
  <c r="A190" i="2" s="1"/>
  <c r="A191" i="2" s="1"/>
  <c r="A193" i="2"/>
  <c r="A194" i="2" s="1"/>
  <c r="A195" i="2" s="1"/>
  <c r="A196" i="2" s="1"/>
  <c r="A197" i="2" s="1"/>
  <c r="A198" i="2" s="1"/>
  <c r="A199" i="2" s="1"/>
  <c r="A200" i="2" s="1"/>
  <c r="A201" i="2"/>
  <c r="A203" i="2"/>
  <c r="A204" i="2" s="1"/>
  <c r="A205" i="2" s="1"/>
  <c r="A206" i="2" s="1"/>
  <c r="A207" i="2" s="1"/>
  <c r="A209" i="2"/>
  <c r="A210" i="2"/>
  <c r="A211" i="2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7" i="2"/>
  <c r="A228" i="2"/>
  <c r="A229" i="2" s="1"/>
  <c r="A230" i="2" s="1"/>
  <c r="A231" i="2" s="1"/>
  <c r="A232" i="2" s="1"/>
  <c r="A233" i="2" s="1"/>
  <c r="A234" i="2" s="1"/>
  <c r="A235" i="2" s="1"/>
  <c r="A236" i="2"/>
  <c r="A237" i="2" s="1"/>
  <c r="A238" i="2" s="1"/>
  <c r="A239" i="2" s="1"/>
  <c r="A240" i="2" s="1"/>
  <c r="A241" i="2" s="1"/>
  <c r="A242" i="2" s="1"/>
  <c r="A244" i="2"/>
  <c r="A245" i="2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5" i="2"/>
  <c r="A266" i="2" s="1"/>
  <c r="A267" i="2" s="1"/>
  <c r="A268" i="2" s="1"/>
  <c r="A269" i="2" s="1"/>
  <c r="A270" i="2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4" i="2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5" i="2"/>
  <c r="A306" i="2"/>
  <c r="A307" i="2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D316" i="2"/>
  <c r="A321" i="2"/>
  <c r="A322" i="2"/>
  <c r="A323" i="2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D328" i="2"/>
  <c r="D338" i="2"/>
  <c r="A343" i="2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6" i="2"/>
  <c r="A357" i="2" s="1"/>
  <c r="A358" i="2" s="1"/>
  <c r="A359" i="2" s="1"/>
  <c r="A360" i="2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8" i="2"/>
  <c r="A379" i="2"/>
  <c r="A380" i="2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400" i="2"/>
  <c r="A401" i="2"/>
  <c r="A402" i="2"/>
  <c r="A403" i="2" s="1"/>
  <c r="A404" i="2" s="1"/>
  <c r="A405" i="2" s="1"/>
  <c r="A406" i="2" s="1"/>
  <c r="A407" i="2" s="1"/>
  <c r="A408" i="2" s="1"/>
  <c r="A409" i="2"/>
  <c r="A410" i="2"/>
  <c r="A411" i="2" s="1"/>
  <c r="A412" i="2" s="1"/>
  <c r="A413" i="2" s="1"/>
  <c r="A414" i="2" s="1"/>
  <c r="A415" i="2" s="1"/>
  <c r="A416" i="2" s="1"/>
  <c r="A418" i="2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3" i="2"/>
  <c r="A434" i="2"/>
  <c r="A435" i="2"/>
  <c r="A436" i="2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B463" i="2"/>
  <c r="A470" i="2"/>
  <c r="A471" i="2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5" i="2"/>
  <c r="A486" i="2" s="1"/>
  <c r="A487" i="2" s="1"/>
  <c r="A488" i="2" s="1"/>
  <c r="A489" i="2" s="1"/>
  <c r="A490" i="2" s="1"/>
  <c r="A491" i="2" s="1"/>
  <c r="A492" i="2" s="1"/>
  <c r="A493" i="2" s="1"/>
  <c r="A495" i="2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9" i="2"/>
  <c r="A510" i="2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C510" i="2"/>
  <c r="C515" i="2"/>
  <c r="E518" i="2"/>
  <c r="C521" i="2"/>
  <c r="A524" i="2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C526" i="2"/>
  <c r="C530" i="2"/>
  <c r="F530" i="2"/>
  <c r="F533" i="2"/>
  <c r="C536" i="2"/>
  <c r="A539" i="2"/>
  <c r="A540" i="2" s="1"/>
  <c r="A541" i="2" s="1"/>
  <c r="A542" i="2" s="1"/>
  <c r="A543" i="2" s="1"/>
  <c r="A544" i="2" s="1"/>
  <c r="A545" i="2" s="1"/>
  <c r="A546" i="2" s="1"/>
  <c r="A547" i="2" s="1"/>
  <c r="A548" i="2" s="1"/>
  <c r="C546" i="2"/>
  <c r="F548" i="2"/>
  <c r="C549" i="2"/>
  <c r="A550" i="2"/>
  <c r="A551" i="2" s="1"/>
  <c r="A552" i="2" s="1"/>
  <c r="A553" i="2"/>
  <c r="A554" i="2" s="1"/>
  <c r="A555" i="2" s="1"/>
  <c r="A556" i="2" s="1"/>
  <c r="A557" i="2" s="1"/>
  <c r="A558" i="2" s="1"/>
  <c r="A559" i="2" s="1"/>
  <c r="A560" i="2" s="1"/>
  <c r="A561" i="2" s="1"/>
  <c r="C556" i="2"/>
  <c r="D557" i="2"/>
  <c r="E557" i="2"/>
  <c r="F558" i="2"/>
  <c r="A563" i="2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C563" i="2"/>
  <c r="C572" i="2"/>
  <c r="C574" i="2"/>
  <c r="A578" i="2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C583" i="2"/>
  <c r="C587" i="2"/>
  <c r="C590" i="2"/>
  <c r="F590" i="2"/>
  <c r="A592" i="2"/>
  <c r="C592" i="2"/>
  <c r="E592" i="2"/>
  <c r="F592" i="2"/>
  <c r="A593" i="2"/>
  <c r="A594" i="2"/>
  <c r="A595" i="2" s="1"/>
  <c r="A596" i="2" s="1"/>
  <c r="A597" i="2" s="1"/>
  <c r="A598" i="2" s="1"/>
  <c r="A599" i="2" s="1"/>
  <c r="A600" i="2" s="1"/>
  <c r="C594" i="2"/>
  <c r="E594" i="2"/>
  <c r="F594" i="2"/>
  <c r="F596" i="2"/>
  <c r="F597" i="2"/>
  <c r="C599" i="2"/>
  <c r="F599" i="2"/>
  <c r="A602" i="2"/>
  <c r="A603" i="2"/>
  <c r="A604" i="2"/>
  <c r="A605" i="2" s="1"/>
  <c r="A606" i="2" s="1"/>
  <c r="A607" i="2" s="1"/>
</calcChain>
</file>

<file path=xl/sharedStrings.xml><?xml version="1.0" encoding="utf-8"?>
<sst xmlns="http://schemas.openxmlformats.org/spreadsheetml/2006/main" count="39" uniqueCount="20">
  <si>
    <t>日期</t>
  </si>
  <si>
    <r>
      <t>T</t>
    </r>
    <r>
      <rPr>
        <b/>
        <vertAlign val="subscript"/>
        <sz val="10.5"/>
        <color indexed="8"/>
        <rFont val="宋体"/>
        <charset val="134"/>
      </rPr>
      <t>max</t>
    </r>
  </si>
  <si>
    <r>
      <t>O</t>
    </r>
    <r>
      <rPr>
        <b/>
        <vertAlign val="subscript"/>
        <sz val="10.5"/>
        <color indexed="8"/>
        <rFont val="宋体"/>
        <charset val="134"/>
      </rPr>
      <t>2</t>
    </r>
  </si>
  <si>
    <t>CO</t>
  </si>
  <si>
    <r>
      <t>CH</t>
    </r>
    <r>
      <rPr>
        <b/>
        <vertAlign val="subscript"/>
        <sz val="10.5"/>
        <color indexed="8"/>
        <rFont val="宋体"/>
        <charset val="134"/>
      </rPr>
      <t>4</t>
    </r>
  </si>
  <si>
    <r>
      <t>CO</t>
    </r>
    <r>
      <rPr>
        <b/>
        <vertAlign val="subscript"/>
        <sz val="10.5"/>
        <color indexed="8"/>
        <rFont val="宋体"/>
        <charset val="134"/>
      </rPr>
      <t>2</t>
    </r>
  </si>
  <si>
    <r>
      <t>C</t>
    </r>
    <r>
      <rPr>
        <b/>
        <vertAlign val="subscript"/>
        <sz val="10.5"/>
        <color indexed="8"/>
        <rFont val="宋体"/>
        <charset val="134"/>
      </rPr>
      <t>2</t>
    </r>
    <r>
      <rPr>
        <b/>
        <sz val="10.5"/>
        <color indexed="8"/>
        <rFont val="宋体"/>
        <charset val="134"/>
      </rPr>
      <t>H</t>
    </r>
    <r>
      <rPr>
        <b/>
        <vertAlign val="subscript"/>
        <sz val="10.5"/>
        <color indexed="8"/>
        <rFont val="宋体"/>
        <charset val="134"/>
      </rPr>
      <t>4</t>
    </r>
  </si>
  <si>
    <r>
      <t>C</t>
    </r>
    <r>
      <rPr>
        <b/>
        <vertAlign val="subscript"/>
        <sz val="10.5"/>
        <color indexed="8"/>
        <rFont val="宋体"/>
        <charset val="134"/>
      </rPr>
      <t>2</t>
    </r>
    <r>
      <rPr>
        <b/>
        <sz val="10.5"/>
        <color indexed="8"/>
        <rFont val="宋体"/>
        <charset val="134"/>
      </rPr>
      <t>H</t>
    </r>
    <r>
      <rPr>
        <b/>
        <vertAlign val="subscript"/>
        <sz val="10.5"/>
        <color indexed="8"/>
        <rFont val="宋体"/>
        <charset val="134"/>
      </rPr>
      <t>6</t>
    </r>
  </si>
  <si>
    <r>
      <t>C</t>
    </r>
    <r>
      <rPr>
        <b/>
        <vertAlign val="subscript"/>
        <sz val="10.5"/>
        <color indexed="8"/>
        <rFont val="宋体"/>
        <charset val="134"/>
      </rPr>
      <t>3</t>
    </r>
    <r>
      <rPr>
        <b/>
        <sz val="10.5"/>
        <color indexed="8"/>
        <rFont val="宋体"/>
        <charset val="134"/>
      </rPr>
      <t>H</t>
    </r>
    <r>
      <rPr>
        <b/>
        <vertAlign val="subscript"/>
        <sz val="10.5"/>
        <color indexed="8"/>
        <rFont val="宋体"/>
        <charset val="134"/>
      </rPr>
      <t>8</t>
    </r>
  </si>
  <si>
    <t>CO/(21-O2)/100</t>
  </si>
  <si>
    <t>CO2/(21-O2)/100</t>
  </si>
  <si>
    <t>CO2/CO</t>
  </si>
  <si>
    <t>CO/CH4</t>
  </si>
  <si>
    <t>CH4/C2H6</t>
  </si>
  <si>
    <t>C2H4/C2H6</t>
  </si>
  <si>
    <t>C3H8/C2H6</t>
  </si>
  <si>
    <t>d</t>
  </si>
  <si>
    <t>℃</t>
  </si>
  <si>
    <t>%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</si>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</sst>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0.00_ "/>
    <numFmt numFmtId="178" formatCode="#,##0.00_ "/>
  </numFmts>
  <fonts count="8" x14ac:knownFonts="1">
    <font>
      <sz val="11"/>
      <color theme="1"/>
      <name val="宋体"/>
      <charset val="134"/>
      <scheme val="minor"/>
    </font>
    <font>
      <b/>
      <vertAlign val="subscript"/>
      <sz val="10.5"/>
      <color indexed="8"/>
      <name val="宋体"/>
      <charset val="134"/>
    </font>
    <font>
      <b/>
      <sz val="10.5"/>
      <color indexed="8"/>
      <name val="宋体"/>
      <charset val="134"/>
    </font>
    <font>
      <b/>
      <sz val="10.5"/>
      <color theme="1"/>
      <name val="宋体"/>
      <charset val="134"/>
    </font>
    <font>
      <b/>
      <sz val="10.5"/>
      <color theme="1"/>
      <name val="Calibri"/>
      <family val="2"/>
    </font>
    <font>
      <sz val="10.5"/>
      <color theme="1"/>
      <name val="Calibri"/>
      <family val="2"/>
    </font>
    <font>
      <sz val="10.5"/>
      <color theme="1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176" fontId="3" fillId="0" borderId="1" xfId="0" applyNumberFormat="1" applyFont="1" applyBorder="1" applyAlignment="1">
      <alignment horizontal="center" vertical="top" wrapText="1"/>
    </xf>
    <xf numFmtId="176" fontId="3" fillId="0" borderId="2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176" fontId="3" fillId="0" borderId="0" xfId="0" applyNumberFormat="1" applyFont="1" applyBorder="1" applyAlignment="1">
      <alignment horizontal="center" vertical="top" wrapText="1"/>
    </xf>
    <xf numFmtId="176" fontId="3" fillId="0" borderId="4" xfId="0" applyNumberFormat="1" applyFont="1" applyBorder="1" applyAlignment="1">
      <alignment horizontal="center" vertical="top" wrapText="1"/>
    </xf>
    <xf numFmtId="176" fontId="3" fillId="0" borderId="5" xfId="0" applyNumberFormat="1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177" fontId="0" fillId="0" borderId="0" xfId="0" applyNumberFormat="1">
      <alignment vertical="center"/>
    </xf>
    <xf numFmtId="0" fontId="4" fillId="0" borderId="0" xfId="0" applyFont="1" applyBorder="1" applyAlignment="1">
      <alignment horizontal="justify" vertical="top" wrapText="1"/>
    </xf>
    <xf numFmtId="176" fontId="4" fillId="0" borderId="0" xfId="0" applyNumberFormat="1" applyFont="1" applyBorder="1" applyAlignment="1">
      <alignment horizontal="justify" vertical="top" wrapText="1"/>
    </xf>
    <xf numFmtId="0" fontId="5" fillId="0" borderId="0" xfId="0" applyFont="1" applyBorder="1" applyAlignment="1">
      <alignment horizontal="justify" vertical="top" wrapText="1"/>
    </xf>
    <xf numFmtId="176" fontId="5" fillId="0" borderId="0" xfId="0" applyNumberFormat="1" applyFont="1" applyBorder="1" applyAlignment="1">
      <alignment horizontal="justify" vertical="top" wrapText="1"/>
    </xf>
    <xf numFmtId="178" fontId="0" fillId="0" borderId="0" xfId="0" applyNumberFormat="1">
      <alignment vertical="center"/>
    </xf>
    <xf numFmtId="0" fontId="6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177" fontId="3" fillId="0" borderId="10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justify" vertical="top" wrapText="1"/>
    </xf>
    <xf numFmtId="0" fontId="5" fillId="0" borderId="9" xfId="0" applyFont="1" applyBorder="1" applyAlignment="1">
      <alignment horizontal="justify" vertical="top" wrapText="1"/>
    </xf>
    <xf numFmtId="177" fontId="5" fillId="0" borderId="10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justify" vertical="top" wrapText="1"/>
    </xf>
    <xf numFmtId="178" fontId="3" fillId="0" borderId="11" xfId="0" applyNumberFormat="1" applyFont="1" applyFill="1" applyBorder="1" applyAlignment="1">
      <alignment horizontal="center" vertical="top" wrapText="1"/>
    </xf>
    <xf numFmtId="177" fontId="3" fillId="0" borderId="11" xfId="0" applyNumberFormat="1" applyFont="1" applyFill="1" applyBorder="1" applyAlignment="1">
      <alignment horizontal="center" vertical="top" wrapText="1"/>
    </xf>
    <xf numFmtId="0" fontId="6" fillId="0" borderId="10" xfId="0" applyFont="1" applyBorder="1" applyAlignment="1">
      <alignment horizontal="justify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10"/>
  <sheetViews>
    <sheetView workbookViewId="0">
      <selection activeCell="F592" sqref="F592"/>
    </sheetView>
  </sheetViews>
  <sheetFormatPr defaultColWidth="8.77734375" defaultRowHeight="14.4" x14ac:dyDescent="0.25"/>
  <cols>
    <col min="3" max="3" width="12.33203125" bestFit="1" customWidth="1"/>
    <col min="11" max="11" width="9" style="17" customWidth="1"/>
    <col min="12" max="17" width="9" style="12" customWidth="1"/>
  </cols>
  <sheetData>
    <row r="2" spans="1:17" ht="43.2" x14ac:dyDescent="0.25">
      <c r="A2" s="31" t="s">
        <v>0</v>
      </c>
      <c r="B2" s="18"/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  <c r="I2" s="19" t="s">
        <v>7</v>
      </c>
      <c r="J2" s="19" t="s">
        <v>8</v>
      </c>
      <c r="K2" s="28" t="s">
        <v>9</v>
      </c>
      <c r="L2" s="29" t="s">
        <v>10</v>
      </c>
      <c r="M2" s="29" t="s">
        <v>11</v>
      </c>
      <c r="N2" s="29" t="s">
        <v>12</v>
      </c>
      <c r="O2" s="29" t="s">
        <v>13</v>
      </c>
      <c r="P2" s="29" t="s">
        <v>14</v>
      </c>
      <c r="Q2" s="29" t="s">
        <v>15</v>
      </c>
    </row>
    <row r="3" spans="1:17" x14ac:dyDescent="0.25">
      <c r="A3" s="32"/>
      <c r="B3" s="21" t="s">
        <v>16</v>
      </c>
      <c r="C3" s="22" t="s">
        <v>17</v>
      </c>
      <c r="D3" s="22" t="s">
        <v>18</v>
      </c>
      <c r="E3" s="22" t="s">
        <v>19</v>
      </c>
      <c r="F3" s="22" t="s">
        <v>19</v>
      </c>
      <c r="G3" s="22" t="s">
        <v>19</v>
      </c>
      <c r="H3" s="22" t="s">
        <v>19</v>
      </c>
      <c r="I3" s="22" t="s">
        <v>19</v>
      </c>
      <c r="J3" s="22" t="s">
        <v>19</v>
      </c>
      <c r="K3" s="28"/>
      <c r="L3" s="29"/>
      <c r="M3" s="29"/>
      <c r="N3" s="29"/>
      <c r="O3" s="29"/>
      <c r="P3" s="29"/>
      <c r="Q3" s="29"/>
    </row>
    <row r="4" spans="1:17" x14ac:dyDescent="0.25">
      <c r="A4" s="20">
        <v>1.24</v>
      </c>
      <c r="B4" s="21">
        <v>1</v>
      </c>
      <c r="C4" s="23">
        <v>31.6</v>
      </c>
      <c r="D4" s="24">
        <v>19.260000000000002</v>
      </c>
      <c r="E4" s="24">
        <v>75</v>
      </c>
      <c r="F4" s="24">
        <v>81</v>
      </c>
      <c r="G4" s="24">
        <v>239</v>
      </c>
      <c r="H4" s="24">
        <v>0.91</v>
      </c>
      <c r="I4" s="24">
        <v>22.24</v>
      </c>
      <c r="J4" s="24">
        <v>17.2</v>
      </c>
      <c r="K4" s="17">
        <f t="shared" ref="K4:K55" si="0">E4/(21-D4)/100</f>
        <v>0.43103448275862105</v>
      </c>
      <c r="L4" s="12">
        <f t="shared" ref="L4:L55" si="1">G4/(21-D4)/100</f>
        <v>1.3735632183908058</v>
      </c>
      <c r="M4" s="12">
        <f>G4/E4</f>
        <v>3.1866666666666665</v>
      </c>
      <c r="N4" s="12">
        <f>E4/F4</f>
        <v>0.92592592592592593</v>
      </c>
      <c r="O4" s="12">
        <f>F4/I4</f>
        <v>3.642086330935252</v>
      </c>
      <c r="P4" s="12">
        <f>H4/I4</f>
        <v>4.0917266187050362E-2</v>
      </c>
      <c r="Q4" s="12">
        <f>J4/I4</f>
        <v>0.77338129496402885</v>
      </c>
    </row>
    <row r="5" spans="1:17" x14ac:dyDescent="0.25">
      <c r="A5" s="20">
        <v>2.2000000000000002</v>
      </c>
      <c r="B5" s="21">
        <v>1</v>
      </c>
      <c r="C5" s="23">
        <v>47.6</v>
      </c>
      <c r="D5" s="24">
        <v>17.059999999999999</v>
      </c>
      <c r="E5" s="24">
        <v>130</v>
      </c>
      <c r="F5" s="24">
        <v>32</v>
      </c>
      <c r="G5" s="24">
        <v>181</v>
      </c>
      <c r="H5" s="24">
        <v>0.87</v>
      </c>
      <c r="I5" s="24">
        <v>49.92</v>
      </c>
      <c r="J5" s="24"/>
      <c r="K5" s="17">
        <f t="shared" si="0"/>
        <v>0.32994923857868008</v>
      </c>
      <c r="L5" s="12">
        <f t="shared" si="1"/>
        <v>0.45939086294416226</v>
      </c>
      <c r="M5" s="12">
        <f t="shared" ref="M5:M56" si="2">G5/E5</f>
        <v>1.3923076923076922</v>
      </c>
      <c r="N5" s="12">
        <f t="shared" ref="N5:N56" si="3">E5/F5</f>
        <v>4.0625</v>
      </c>
      <c r="O5" s="12">
        <f t="shared" ref="O5:O56" si="4">F5/I5</f>
        <v>0.64102564102564097</v>
      </c>
      <c r="P5" s="12">
        <f t="shared" ref="P5:P56" si="5">H5/I5</f>
        <v>1.7427884615384616E-2</v>
      </c>
      <c r="Q5" s="12">
        <f t="shared" ref="Q5:Q56" si="6">J5/I5</f>
        <v>0</v>
      </c>
    </row>
    <row r="6" spans="1:17" x14ac:dyDescent="0.25">
      <c r="A6" s="25"/>
      <c r="B6" s="21">
        <v>1</v>
      </c>
      <c r="C6" s="26">
        <f>C5+(2.2/20)</f>
        <v>47.71</v>
      </c>
      <c r="D6" s="27">
        <v>16.84</v>
      </c>
      <c r="E6" s="27">
        <v>103</v>
      </c>
      <c r="F6" s="27">
        <v>24</v>
      </c>
      <c r="G6" s="27">
        <v>695</v>
      </c>
      <c r="H6" s="27">
        <v>0.62</v>
      </c>
      <c r="I6" s="27">
        <v>35.76</v>
      </c>
      <c r="J6" s="27"/>
      <c r="K6" s="17">
        <f t="shared" si="0"/>
        <v>0.24759615384615383</v>
      </c>
      <c r="L6" s="12">
        <f t="shared" si="1"/>
        <v>1.6706730769230769</v>
      </c>
      <c r="M6" s="12">
        <f t="shared" si="2"/>
        <v>6.7475728155339807</v>
      </c>
      <c r="N6" s="12">
        <f t="shared" si="3"/>
        <v>4.291666666666667</v>
      </c>
      <c r="O6" s="12">
        <f t="shared" si="4"/>
        <v>0.67114093959731547</v>
      </c>
      <c r="P6" s="12">
        <f t="shared" si="5"/>
        <v>1.7337807606263984E-2</v>
      </c>
      <c r="Q6" s="12">
        <f t="shared" si="6"/>
        <v>0</v>
      </c>
    </row>
    <row r="7" spans="1:17" x14ac:dyDescent="0.25">
      <c r="A7" s="25"/>
      <c r="B7" s="21">
        <v>1</v>
      </c>
      <c r="C7" s="26">
        <f t="shared" ref="C7:C24" si="7">C6+(2.2/20)</f>
        <v>47.82</v>
      </c>
      <c r="D7" s="27">
        <v>18.38</v>
      </c>
      <c r="E7" s="27">
        <v>114</v>
      </c>
      <c r="F7" s="27">
        <v>23</v>
      </c>
      <c r="G7" s="27">
        <v>285</v>
      </c>
      <c r="H7" s="27">
        <v>0.65</v>
      </c>
      <c r="I7" s="27">
        <v>38.01</v>
      </c>
      <c r="J7" s="27"/>
      <c r="K7" s="17">
        <f t="shared" si="0"/>
        <v>0.43511450381679373</v>
      </c>
      <c r="L7" s="12">
        <f t="shared" si="1"/>
        <v>1.0877862595419843</v>
      </c>
      <c r="M7" s="12">
        <f t="shared" si="2"/>
        <v>2.5</v>
      </c>
      <c r="N7" s="12">
        <f t="shared" si="3"/>
        <v>4.9565217391304346</v>
      </c>
      <c r="O7" s="12">
        <f t="shared" si="4"/>
        <v>0.60510392002104707</v>
      </c>
      <c r="P7" s="12">
        <f t="shared" si="5"/>
        <v>1.7100762957116551E-2</v>
      </c>
      <c r="Q7" s="12">
        <f t="shared" si="6"/>
        <v>0</v>
      </c>
    </row>
    <row r="8" spans="1:17" x14ac:dyDescent="0.25">
      <c r="A8" s="25"/>
      <c r="B8" s="21">
        <v>1</v>
      </c>
      <c r="C8" s="26">
        <f t="shared" si="7"/>
        <v>47.93</v>
      </c>
      <c r="D8" s="27">
        <v>17.43</v>
      </c>
      <c r="E8" s="27">
        <v>113</v>
      </c>
      <c r="F8" s="27">
        <v>32</v>
      </c>
      <c r="G8" s="27">
        <v>768</v>
      </c>
      <c r="H8" s="27">
        <v>0.66</v>
      </c>
      <c r="I8" s="27">
        <v>37.450000000000003</v>
      </c>
      <c r="J8" s="27"/>
      <c r="K8" s="17">
        <f t="shared" si="0"/>
        <v>0.31652661064425769</v>
      </c>
      <c r="L8" s="12">
        <f t="shared" si="1"/>
        <v>2.1512605042016806</v>
      </c>
      <c r="M8" s="12">
        <f t="shared" si="2"/>
        <v>6.7964601769911503</v>
      </c>
      <c r="N8" s="12">
        <f t="shared" si="3"/>
        <v>3.53125</v>
      </c>
      <c r="O8" s="12">
        <f t="shared" si="4"/>
        <v>0.85447263017356467</v>
      </c>
      <c r="P8" s="12">
        <f t="shared" si="5"/>
        <v>1.7623497997329773E-2</v>
      </c>
      <c r="Q8" s="12">
        <f t="shared" si="6"/>
        <v>0</v>
      </c>
    </row>
    <row r="9" spans="1:17" x14ac:dyDescent="0.25">
      <c r="A9" s="25"/>
      <c r="B9" s="21">
        <v>1</v>
      </c>
      <c r="C9" s="26">
        <f t="shared" si="7"/>
        <v>48.04</v>
      </c>
      <c r="D9" s="27">
        <v>17.920000000000002</v>
      </c>
      <c r="E9" s="27">
        <v>123</v>
      </c>
      <c r="F9" s="27">
        <v>28</v>
      </c>
      <c r="G9" s="27">
        <v>277</v>
      </c>
      <c r="H9" s="27">
        <v>0.83</v>
      </c>
      <c r="I9" s="27">
        <v>44.05</v>
      </c>
      <c r="J9" s="27"/>
      <c r="K9" s="17">
        <f t="shared" si="0"/>
        <v>0.39935064935064957</v>
      </c>
      <c r="L9" s="12">
        <f t="shared" si="1"/>
        <v>0.8993506493506499</v>
      </c>
      <c r="M9" s="12">
        <f t="shared" si="2"/>
        <v>2.2520325203252032</v>
      </c>
      <c r="N9" s="12">
        <f t="shared" si="3"/>
        <v>4.3928571428571432</v>
      </c>
      <c r="O9" s="12">
        <f t="shared" si="4"/>
        <v>0.63564131668558466</v>
      </c>
      <c r="P9" s="12">
        <f t="shared" si="5"/>
        <v>1.88422247446084E-2</v>
      </c>
      <c r="Q9" s="12">
        <f t="shared" si="6"/>
        <v>0</v>
      </c>
    </row>
    <row r="10" spans="1:17" x14ac:dyDescent="0.25">
      <c r="A10" s="25"/>
      <c r="B10" s="21">
        <v>1</v>
      </c>
      <c r="C10" s="26">
        <f t="shared" si="7"/>
        <v>48.15</v>
      </c>
      <c r="D10" s="27">
        <v>18.54</v>
      </c>
      <c r="E10" s="27">
        <v>87</v>
      </c>
      <c r="F10" s="27">
        <v>18</v>
      </c>
      <c r="G10" s="27">
        <v>563</v>
      </c>
      <c r="H10" s="27">
        <v>0.54</v>
      </c>
      <c r="I10" s="27">
        <v>29.47</v>
      </c>
      <c r="J10" s="27"/>
      <c r="K10" s="17">
        <f t="shared" si="0"/>
        <v>0.35365853658536572</v>
      </c>
      <c r="L10" s="12">
        <f t="shared" si="1"/>
        <v>2.2886178861788609</v>
      </c>
      <c r="M10" s="12">
        <f t="shared" si="2"/>
        <v>6.4712643678160919</v>
      </c>
      <c r="N10" s="12">
        <f t="shared" si="3"/>
        <v>4.833333333333333</v>
      </c>
      <c r="O10" s="12">
        <f t="shared" si="4"/>
        <v>0.61079063454360372</v>
      </c>
      <c r="P10" s="12">
        <f t="shared" si="5"/>
        <v>1.8323719036308111E-2</v>
      </c>
      <c r="Q10" s="12">
        <f t="shared" si="6"/>
        <v>0</v>
      </c>
    </row>
    <row r="11" spans="1:17" x14ac:dyDescent="0.25">
      <c r="A11" s="25"/>
      <c r="B11" s="21">
        <v>1</v>
      </c>
      <c r="C11" s="26">
        <f t="shared" si="7"/>
        <v>48.26</v>
      </c>
      <c r="D11" s="27">
        <v>18.399999999999999</v>
      </c>
      <c r="E11" s="27">
        <v>33</v>
      </c>
      <c r="F11" s="27">
        <v>8</v>
      </c>
      <c r="G11" s="27">
        <v>377</v>
      </c>
      <c r="H11" s="27"/>
      <c r="I11" s="27">
        <v>8.0299999999999994</v>
      </c>
      <c r="J11" s="27"/>
      <c r="K11" s="17">
        <f t="shared" si="0"/>
        <v>0.12692307692307683</v>
      </c>
      <c r="L11" s="12">
        <f t="shared" si="1"/>
        <v>1.4499999999999991</v>
      </c>
      <c r="M11" s="12">
        <f t="shared" si="2"/>
        <v>11.424242424242424</v>
      </c>
      <c r="N11" s="12">
        <f t="shared" si="3"/>
        <v>4.125</v>
      </c>
      <c r="O11" s="12">
        <f t="shared" si="4"/>
        <v>0.9962640099626402</v>
      </c>
      <c r="P11" s="12">
        <f t="shared" si="5"/>
        <v>0</v>
      </c>
      <c r="Q11" s="12">
        <f t="shared" si="6"/>
        <v>0</v>
      </c>
    </row>
    <row r="12" spans="1:17" x14ac:dyDescent="0.25">
      <c r="A12" s="25"/>
      <c r="B12" s="21">
        <v>1</v>
      </c>
      <c r="C12" s="26">
        <f t="shared" si="7"/>
        <v>48.37</v>
      </c>
      <c r="D12" s="27">
        <v>19.829999999999998</v>
      </c>
      <c r="E12" s="27">
        <v>27</v>
      </c>
      <c r="F12" s="27">
        <v>6</v>
      </c>
      <c r="G12" s="27">
        <v>330</v>
      </c>
      <c r="H12" s="27"/>
      <c r="I12" s="27">
        <v>7.81</v>
      </c>
      <c r="J12" s="27"/>
      <c r="K12" s="17">
        <f t="shared" si="0"/>
        <v>0.23076923076923045</v>
      </c>
      <c r="L12" s="12">
        <f t="shared" si="1"/>
        <v>2.8205128205128163</v>
      </c>
      <c r="M12" s="12">
        <f t="shared" si="2"/>
        <v>12.222222222222221</v>
      </c>
      <c r="N12" s="12">
        <f t="shared" si="3"/>
        <v>4.5</v>
      </c>
      <c r="O12" s="12">
        <f t="shared" si="4"/>
        <v>0.76824583866837393</v>
      </c>
      <c r="P12" s="12">
        <f t="shared" si="5"/>
        <v>0</v>
      </c>
      <c r="Q12" s="12">
        <f t="shared" si="6"/>
        <v>0</v>
      </c>
    </row>
    <row r="13" spans="1:17" x14ac:dyDescent="0.25">
      <c r="A13" s="25"/>
      <c r="B13" s="21">
        <v>1</v>
      </c>
      <c r="C13" s="26">
        <f t="shared" si="7"/>
        <v>48.48</v>
      </c>
      <c r="D13" s="27">
        <v>18.8</v>
      </c>
      <c r="E13" s="27">
        <v>82</v>
      </c>
      <c r="F13" s="27">
        <v>18</v>
      </c>
      <c r="G13" s="27">
        <v>728</v>
      </c>
      <c r="H13" s="27"/>
      <c r="I13" s="27">
        <v>27</v>
      </c>
      <c r="J13" s="27"/>
      <c r="K13" s="17">
        <f t="shared" si="0"/>
        <v>0.37272727272727285</v>
      </c>
      <c r="L13" s="12">
        <f t="shared" si="1"/>
        <v>3.30909090909091</v>
      </c>
      <c r="M13" s="12">
        <f t="shared" si="2"/>
        <v>8.8780487804878057</v>
      </c>
      <c r="N13" s="12">
        <f t="shared" si="3"/>
        <v>4.5555555555555554</v>
      </c>
      <c r="O13" s="12">
        <f t="shared" si="4"/>
        <v>0.66666666666666663</v>
      </c>
      <c r="P13" s="12">
        <f t="shared" si="5"/>
        <v>0</v>
      </c>
      <c r="Q13" s="12">
        <f t="shared" si="6"/>
        <v>0</v>
      </c>
    </row>
    <row r="14" spans="1:17" x14ac:dyDescent="0.25">
      <c r="A14" s="25"/>
      <c r="B14" s="21">
        <v>1</v>
      </c>
      <c r="C14" s="26">
        <f t="shared" si="7"/>
        <v>48.589999999999996</v>
      </c>
      <c r="D14" s="27">
        <v>18.48</v>
      </c>
      <c r="E14" s="27">
        <v>84</v>
      </c>
      <c r="F14" s="27">
        <v>18</v>
      </c>
      <c r="G14" s="27">
        <v>607</v>
      </c>
      <c r="H14" s="27"/>
      <c r="I14" s="27">
        <v>27.77</v>
      </c>
      <c r="J14" s="27"/>
      <c r="K14" s="17">
        <f t="shared" si="0"/>
        <v>0.33333333333333337</v>
      </c>
      <c r="L14" s="12">
        <f t="shared" si="1"/>
        <v>2.4087301587301591</v>
      </c>
      <c r="M14" s="12">
        <f t="shared" si="2"/>
        <v>7.2261904761904763</v>
      </c>
      <c r="N14" s="12">
        <f t="shared" si="3"/>
        <v>4.666666666666667</v>
      </c>
      <c r="O14" s="12">
        <f t="shared" si="4"/>
        <v>0.64818149081742893</v>
      </c>
      <c r="P14" s="12">
        <f t="shared" si="5"/>
        <v>0</v>
      </c>
      <c r="Q14" s="12">
        <f t="shared" si="6"/>
        <v>0</v>
      </c>
    </row>
    <row r="15" spans="1:17" x14ac:dyDescent="0.25">
      <c r="A15" s="25"/>
      <c r="B15" s="21">
        <v>1</v>
      </c>
      <c r="C15" s="26">
        <f t="shared" si="7"/>
        <v>48.699999999999996</v>
      </c>
      <c r="D15" s="27">
        <v>18.02</v>
      </c>
      <c r="E15" s="27">
        <v>62</v>
      </c>
      <c r="F15" s="27">
        <v>10</v>
      </c>
      <c r="G15" s="27">
        <v>775</v>
      </c>
      <c r="H15" s="27"/>
      <c r="I15" s="27">
        <v>20.83</v>
      </c>
      <c r="J15" s="27"/>
      <c r="K15" s="17">
        <f t="shared" si="0"/>
        <v>0.20805369127516776</v>
      </c>
      <c r="L15" s="12">
        <f t="shared" si="1"/>
        <v>2.6006711409395966</v>
      </c>
      <c r="M15" s="12">
        <f t="shared" si="2"/>
        <v>12.5</v>
      </c>
      <c r="N15" s="12">
        <f t="shared" si="3"/>
        <v>6.2</v>
      </c>
      <c r="O15" s="12">
        <f t="shared" si="4"/>
        <v>0.48007681228996646</v>
      </c>
      <c r="P15" s="12">
        <f t="shared" si="5"/>
        <v>0</v>
      </c>
      <c r="Q15" s="12">
        <f t="shared" si="6"/>
        <v>0</v>
      </c>
    </row>
    <row r="16" spans="1:17" x14ac:dyDescent="0.25">
      <c r="A16" s="25"/>
      <c r="B16" s="21">
        <v>1</v>
      </c>
      <c r="C16" s="26">
        <f t="shared" si="7"/>
        <v>48.809999999999995</v>
      </c>
      <c r="D16" s="27">
        <v>17.48</v>
      </c>
      <c r="E16" s="27">
        <v>109</v>
      </c>
      <c r="F16" s="27">
        <v>29</v>
      </c>
      <c r="G16" s="27">
        <v>821</v>
      </c>
      <c r="H16" s="27">
        <v>0.88</v>
      </c>
      <c r="I16" s="27">
        <v>37.81</v>
      </c>
      <c r="J16" s="27"/>
      <c r="K16" s="17">
        <f t="shared" si="0"/>
        <v>0.30965909090909094</v>
      </c>
      <c r="L16" s="12">
        <f t="shared" si="1"/>
        <v>2.3323863636363642</v>
      </c>
      <c r="M16" s="12">
        <f t="shared" si="2"/>
        <v>7.5321100917431192</v>
      </c>
      <c r="N16" s="12">
        <f t="shared" si="3"/>
        <v>3.7586206896551726</v>
      </c>
      <c r="O16" s="12">
        <f t="shared" si="4"/>
        <v>0.76699285903200209</v>
      </c>
      <c r="P16" s="12">
        <f t="shared" si="5"/>
        <v>2.3274266067177994E-2</v>
      </c>
      <c r="Q16" s="12">
        <f t="shared" si="6"/>
        <v>0</v>
      </c>
    </row>
    <row r="17" spans="1:17" x14ac:dyDescent="0.25">
      <c r="A17" s="25"/>
      <c r="B17" s="21">
        <v>1</v>
      </c>
      <c r="C17" s="26">
        <f t="shared" si="7"/>
        <v>48.919999999999995</v>
      </c>
      <c r="D17" s="27">
        <v>18.010000000000002</v>
      </c>
      <c r="E17" s="27">
        <v>102</v>
      </c>
      <c r="F17" s="27">
        <v>21</v>
      </c>
      <c r="G17" s="27">
        <v>353</v>
      </c>
      <c r="H17" s="27">
        <v>0.63</v>
      </c>
      <c r="I17" s="27">
        <v>36.909999999999997</v>
      </c>
      <c r="J17" s="27"/>
      <c r="K17" s="17">
        <f t="shared" si="0"/>
        <v>0.34113712374581956</v>
      </c>
      <c r="L17" s="12">
        <f t="shared" si="1"/>
        <v>1.1806020066889638</v>
      </c>
      <c r="M17" s="12">
        <f t="shared" si="2"/>
        <v>3.4607843137254903</v>
      </c>
      <c r="N17" s="12">
        <f t="shared" si="3"/>
        <v>4.8571428571428568</v>
      </c>
      <c r="O17" s="12">
        <f t="shared" si="4"/>
        <v>0.56895150365754543</v>
      </c>
      <c r="P17" s="12">
        <f t="shared" si="5"/>
        <v>1.7068545109726364E-2</v>
      </c>
      <c r="Q17" s="12">
        <f t="shared" si="6"/>
        <v>0</v>
      </c>
    </row>
    <row r="18" spans="1:17" x14ac:dyDescent="0.25">
      <c r="A18" s="25"/>
      <c r="B18" s="21">
        <v>1</v>
      </c>
      <c r="C18" s="26">
        <f t="shared" si="7"/>
        <v>49.029999999999994</v>
      </c>
      <c r="D18" s="27">
        <v>16.63</v>
      </c>
      <c r="E18" s="27">
        <v>103</v>
      </c>
      <c r="F18" s="27">
        <v>26</v>
      </c>
      <c r="G18" s="27">
        <v>523</v>
      </c>
      <c r="H18" s="27">
        <v>0.57999999999999996</v>
      </c>
      <c r="I18" s="27">
        <v>36.630000000000003</v>
      </c>
      <c r="J18" s="27"/>
      <c r="K18" s="17">
        <f t="shared" si="0"/>
        <v>0.23569794050343243</v>
      </c>
      <c r="L18" s="12">
        <f t="shared" si="1"/>
        <v>1.1967963386727687</v>
      </c>
      <c r="M18" s="12">
        <f t="shared" si="2"/>
        <v>5.0776699029126213</v>
      </c>
      <c r="N18" s="12">
        <f t="shared" si="3"/>
        <v>3.9615384615384617</v>
      </c>
      <c r="O18" s="12">
        <f t="shared" si="4"/>
        <v>0.70980070980070975</v>
      </c>
      <c r="P18" s="12">
        <f t="shared" si="5"/>
        <v>1.5834015834015832E-2</v>
      </c>
      <c r="Q18" s="12">
        <f t="shared" si="6"/>
        <v>0</v>
      </c>
    </row>
    <row r="19" spans="1:17" x14ac:dyDescent="0.25">
      <c r="A19" s="25"/>
      <c r="B19" s="21">
        <v>1</v>
      </c>
      <c r="C19" s="26">
        <f t="shared" si="7"/>
        <v>49.139999999999993</v>
      </c>
      <c r="D19" s="27">
        <v>18.600000000000001</v>
      </c>
      <c r="E19" s="27">
        <v>31</v>
      </c>
      <c r="F19" s="27">
        <v>7</v>
      </c>
      <c r="G19" s="27">
        <v>626</v>
      </c>
      <c r="H19" s="27"/>
      <c r="I19" s="27">
        <v>8.59</v>
      </c>
      <c r="J19" s="27"/>
      <c r="K19" s="17">
        <f t="shared" si="0"/>
        <v>0.12916666666666676</v>
      </c>
      <c r="L19" s="12">
        <f t="shared" si="1"/>
        <v>2.6083333333333347</v>
      </c>
      <c r="M19" s="12">
        <f t="shared" si="2"/>
        <v>20.193548387096776</v>
      </c>
      <c r="N19" s="12">
        <f t="shared" si="3"/>
        <v>4.4285714285714288</v>
      </c>
      <c r="O19" s="12">
        <f t="shared" si="4"/>
        <v>0.81490104772991856</v>
      </c>
      <c r="P19" s="12">
        <f t="shared" si="5"/>
        <v>0</v>
      </c>
      <c r="Q19" s="12">
        <f t="shared" si="6"/>
        <v>0</v>
      </c>
    </row>
    <row r="20" spans="1:17" x14ac:dyDescent="0.25">
      <c r="A20" s="25"/>
      <c r="B20" s="21">
        <v>1</v>
      </c>
      <c r="C20" s="26">
        <f t="shared" si="7"/>
        <v>49.249999999999993</v>
      </c>
      <c r="D20" s="27">
        <v>16.850000000000001</v>
      </c>
      <c r="E20" s="27">
        <v>122</v>
      </c>
      <c r="F20" s="27">
        <v>31</v>
      </c>
      <c r="G20" s="27">
        <v>286</v>
      </c>
      <c r="H20" s="27">
        <v>0.71</v>
      </c>
      <c r="I20" s="27">
        <v>39.71</v>
      </c>
      <c r="J20" s="27"/>
      <c r="K20" s="17">
        <f t="shared" si="0"/>
        <v>0.29397590361445791</v>
      </c>
      <c r="L20" s="12">
        <f t="shared" si="1"/>
        <v>0.68915662650602427</v>
      </c>
      <c r="M20" s="12">
        <f t="shared" si="2"/>
        <v>2.3442622950819674</v>
      </c>
      <c r="N20" s="12">
        <f t="shared" si="3"/>
        <v>3.935483870967742</v>
      </c>
      <c r="O20" s="12">
        <f t="shared" si="4"/>
        <v>0.78065978342986653</v>
      </c>
      <c r="P20" s="12">
        <f t="shared" si="5"/>
        <v>1.7879627297909845E-2</v>
      </c>
      <c r="Q20" s="12">
        <f t="shared" si="6"/>
        <v>0</v>
      </c>
    </row>
    <row r="21" spans="1:17" x14ac:dyDescent="0.25">
      <c r="A21" s="25"/>
      <c r="B21" s="21">
        <v>1</v>
      </c>
      <c r="C21" s="26">
        <f t="shared" si="7"/>
        <v>49.359999999999992</v>
      </c>
      <c r="D21" s="27">
        <v>18.309999999999999</v>
      </c>
      <c r="E21" s="27">
        <v>129</v>
      </c>
      <c r="F21" s="27">
        <v>31</v>
      </c>
      <c r="G21" s="27">
        <v>633</v>
      </c>
      <c r="H21" s="27">
        <v>0.79</v>
      </c>
      <c r="I21" s="27">
        <v>45.85</v>
      </c>
      <c r="J21" s="27"/>
      <c r="K21" s="17">
        <f t="shared" si="0"/>
        <v>0.47955390334572473</v>
      </c>
      <c r="L21" s="12">
        <f t="shared" si="1"/>
        <v>2.3531598513011143</v>
      </c>
      <c r="M21" s="12">
        <f t="shared" si="2"/>
        <v>4.9069767441860463</v>
      </c>
      <c r="N21" s="12">
        <f t="shared" si="3"/>
        <v>4.161290322580645</v>
      </c>
      <c r="O21" s="12">
        <f t="shared" si="4"/>
        <v>0.67611777535441653</v>
      </c>
      <c r="P21" s="12">
        <f t="shared" si="5"/>
        <v>1.7230098146128681E-2</v>
      </c>
      <c r="Q21" s="12">
        <f t="shared" si="6"/>
        <v>0</v>
      </c>
    </row>
    <row r="22" spans="1:17" x14ac:dyDescent="0.25">
      <c r="A22" s="25"/>
      <c r="B22" s="21">
        <v>1</v>
      </c>
      <c r="C22" s="26">
        <f t="shared" si="7"/>
        <v>49.469999999999992</v>
      </c>
      <c r="D22" s="27">
        <v>19.8</v>
      </c>
      <c r="E22" s="27">
        <v>60</v>
      </c>
      <c r="F22" s="27">
        <v>11</v>
      </c>
      <c r="G22" s="27">
        <v>540</v>
      </c>
      <c r="H22" s="27"/>
      <c r="I22" s="27">
        <v>19.190000000000001</v>
      </c>
      <c r="J22" s="27"/>
      <c r="K22" s="17">
        <f t="shared" si="0"/>
        <v>0.50000000000000033</v>
      </c>
      <c r="L22" s="12">
        <f t="shared" si="1"/>
        <v>4.5000000000000027</v>
      </c>
      <c r="M22" s="12">
        <f t="shared" si="2"/>
        <v>9</v>
      </c>
      <c r="N22" s="12">
        <f t="shared" si="3"/>
        <v>5.4545454545454541</v>
      </c>
      <c r="O22" s="12">
        <f t="shared" si="4"/>
        <v>0.57321521625846794</v>
      </c>
      <c r="P22" s="12">
        <f t="shared" si="5"/>
        <v>0</v>
      </c>
      <c r="Q22" s="12">
        <f t="shared" si="6"/>
        <v>0</v>
      </c>
    </row>
    <row r="23" spans="1:17" x14ac:dyDescent="0.25">
      <c r="A23" s="25"/>
      <c r="B23" s="21">
        <v>1</v>
      </c>
      <c r="C23" s="26">
        <f t="shared" si="7"/>
        <v>49.579999999999991</v>
      </c>
      <c r="D23" s="27">
        <v>19.079999999999998</v>
      </c>
      <c r="E23" s="27">
        <v>84</v>
      </c>
      <c r="F23" s="27">
        <v>23</v>
      </c>
      <c r="G23" s="27">
        <v>876</v>
      </c>
      <c r="H23" s="27">
        <v>0.54</v>
      </c>
      <c r="I23" s="27">
        <v>28.42</v>
      </c>
      <c r="J23" s="27"/>
      <c r="K23" s="17">
        <f t="shared" si="0"/>
        <v>0.43749999999999967</v>
      </c>
      <c r="L23" s="12">
        <f t="shared" si="1"/>
        <v>4.5624999999999964</v>
      </c>
      <c r="M23" s="12">
        <f t="shared" si="2"/>
        <v>10.428571428571429</v>
      </c>
      <c r="N23" s="12">
        <f t="shared" si="3"/>
        <v>3.652173913043478</v>
      </c>
      <c r="O23" s="12">
        <f t="shared" si="4"/>
        <v>0.80928923293455313</v>
      </c>
      <c r="P23" s="12">
        <f t="shared" si="5"/>
        <v>1.9000703729767768E-2</v>
      </c>
      <c r="Q23" s="12">
        <f t="shared" si="6"/>
        <v>0</v>
      </c>
    </row>
    <row r="24" spans="1:17" x14ac:dyDescent="0.25">
      <c r="A24" s="25"/>
      <c r="B24" s="21">
        <v>1</v>
      </c>
      <c r="C24" s="26">
        <f t="shared" si="7"/>
        <v>49.689999999999991</v>
      </c>
      <c r="D24" s="27">
        <v>17.440000000000001</v>
      </c>
      <c r="E24" s="27">
        <v>102</v>
      </c>
      <c r="F24" s="27">
        <v>27</v>
      </c>
      <c r="G24" s="27">
        <v>745</v>
      </c>
      <c r="H24" s="27">
        <v>0.65</v>
      </c>
      <c r="I24" s="27">
        <v>36.82</v>
      </c>
      <c r="J24" s="27"/>
      <c r="K24" s="17">
        <f t="shared" si="0"/>
        <v>0.28651685393258436</v>
      </c>
      <c r="L24" s="12">
        <f t="shared" si="1"/>
        <v>2.0926966292134837</v>
      </c>
      <c r="M24" s="12">
        <f t="shared" si="2"/>
        <v>7.3039215686274508</v>
      </c>
      <c r="N24" s="12">
        <f t="shared" si="3"/>
        <v>3.7777777777777777</v>
      </c>
      <c r="O24" s="12">
        <f t="shared" si="4"/>
        <v>0.73329712112982071</v>
      </c>
      <c r="P24" s="12">
        <f t="shared" si="5"/>
        <v>1.7653449212384573E-2</v>
      </c>
      <c r="Q24" s="12">
        <f t="shared" si="6"/>
        <v>0</v>
      </c>
    </row>
    <row r="25" spans="1:17" x14ac:dyDescent="0.25">
      <c r="A25" s="20">
        <v>2.2999999999999998</v>
      </c>
      <c r="B25" s="21">
        <v>1</v>
      </c>
      <c r="C25" s="23">
        <v>49.8</v>
      </c>
      <c r="D25" s="27">
        <v>20.8</v>
      </c>
      <c r="E25" s="27">
        <v>81</v>
      </c>
      <c r="F25" s="27">
        <v>18</v>
      </c>
      <c r="G25" s="27">
        <v>688</v>
      </c>
      <c r="H25" s="27">
        <v>0.44</v>
      </c>
      <c r="I25" s="27">
        <v>26.84</v>
      </c>
      <c r="J25" s="27"/>
      <c r="K25" s="17">
        <f t="shared" si="0"/>
        <v>4.050000000000014</v>
      </c>
      <c r="L25" s="12">
        <f t="shared" si="1"/>
        <v>34.400000000000119</v>
      </c>
      <c r="M25" s="12">
        <f t="shared" si="2"/>
        <v>8.4938271604938276</v>
      </c>
      <c r="N25" s="12">
        <f t="shared" si="3"/>
        <v>4.5</v>
      </c>
      <c r="O25" s="12">
        <f t="shared" si="4"/>
        <v>0.6706408345752608</v>
      </c>
      <c r="P25" s="12">
        <f t="shared" si="5"/>
        <v>1.6393442622950821E-2</v>
      </c>
      <c r="Q25" s="12">
        <f t="shared" si="6"/>
        <v>0</v>
      </c>
    </row>
    <row r="26" spans="1:17" x14ac:dyDescent="0.25">
      <c r="A26" s="25"/>
      <c r="B26" s="21">
        <v>1</v>
      </c>
      <c r="C26" s="26">
        <f>C25+(1.6/21)</f>
        <v>49.876190476190473</v>
      </c>
      <c r="D26" s="27">
        <v>17.239999999999998</v>
      </c>
      <c r="E26" s="27">
        <v>92</v>
      </c>
      <c r="F26" s="27">
        <v>34</v>
      </c>
      <c r="G26" s="27">
        <v>694</v>
      </c>
      <c r="H26" s="27">
        <v>0.46</v>
      </c>
      <c r="I26" s="27">
        <v>32.01</v>
      </c>
      <c r="J26" s="27"/>
      <c r="K26" s="17">
        <f t="shared" si="0"/>
        <v>0.2446808510638297</v>
      </c>
      <c r="L26" s="12">
        <f t="shared" si="1"/>
        <v>1.8457446808510631</v>
      </c>
      <c r="M26" s="12">
        <f t="shared" si="2"/>
        <v>7.5434782608695654</v>
      </c>
      <c r="N26" s="12">
        <f t="shared" si="3"/>
        <v>2.7058823529411766</v>
      </c>
      <c r="O26" s="12">
        <f t="shared" si="4"/>
        <v>1.0621680724773508</v>
      </c>
      <c r="P26" s="12">
        <f t="shared" si="5"/>
        <v>1.4370509215870042E-2</v>
      </c>
      <c r="Q26" s="12">
        <f t="shared" si="6"/>
        <v>0</v>
      </c>
    </row>
    <row r="27" spans="1:17" x14ac:dyDescent="0.25">
      <c r="A27" s="25"/>
      <c r="B27" s="21">
        <v>1</v>
      </c>
      <c r="C27" s="26">
        <f t="shared" ref="C27:C45" si="8">C26+(1.6/21)</f>
        <v>49.952380952380949</v>
      </c>
      <c r="D27" s="27">
        <v>20.11</v>
      </c>
      <c r="E27" s="27">
        <v>120</v>
      </c>
      <c r="F27" s="27">
        <v>33</v>
      </c>
      <c r="G27" s="27">
        <v>751</v>
      </c>
      <c r="H27" s="27">
        <v>0.71</v>
      </c>
      <c r="I27" s="27">
        <v>48.24</v>
      </c>
      <c r="J27" s="27"/>
      <c r="K27" s="17">
        <f t="shared" si="0"/>
        <v>1.3483146067415723</v>
      </c>
      <c r="L27" s="12">
        <f t="shared" si="1"/>
        <v>8.4382022471910059</v>
      </c>
      <c r="M27" s="12">
        <f t="shared" si="2"/>
        <v>6.2583333333333337</v>
      </c>
      <c r="N27" s="12">
        <f t="shared" si="3"/>
        <v>3.6363636363636362</v>
      </c>
      <c r="O27" s="12">
        <f t="shared" si="4"/>
        <v>0.68407960199004969</v>
      </c>
      <c r="P27" s="12">
        <f t="shared" si="5"/>
        <v>1.4718076285240463E-2</v>
      </c>
      <c r="Q27" s="12">
        <f t="shared" si="6"/>
        <v>0</v>
      </c>
    </row>
    <row r="28" spans="1:17" x14ac:dyDescent="0.25">
      <c r="A28" s="25"/>
      <c r="B28" s="21">
        <v>1</v>
      </c>
      <c r="C28" s="26">
        <f t="shared" si="8"/>
        <v>50.028571428571425</v>
      </c>
      <c r="D28" s="27">
        <v>19.63</v>
      </c>
      <c r="E28" s="27">
        <v>144</v>
      </c>
      <c r="F28" s="27">
        <v>34</v>
      </c>
      <c r="G28" s="27">
        <v>503</v>
      </c>
      <c r="H28" s="27">
        <v>0.97</v>
      </c>
      <c r="I28" s="27">
        <v>61.25</v>
      </c>
      <c r="J28" s="27"/>
      <c r="K28" s="17">
        <f t="shared" si="0"/>
        <v>1.0510948905109481</v>
      </c>
      <c r="L28" s="12">
        <f t="shared" si="1"/>
        <v>3.6715328467153254</v>
      </c>
      <c r="M28" s="12">
        <f t="shared" si="2"/>
        <v>3.4930555555555554</v>
      </c>
      <c r="N28" s="12">
        <f t="shared" si="3"/>
        <v>4.2352941176470589</v>
      </c>
      <c r="O28" s="12">
        <f t="shared" si="4"/>
        <v>0.55510204081632653</v>
      </c>
      <c r="P28" s="12">
        <f t="shared" si="5"/>
        <v>1.5836734693877551E-2</v>
      </c>
      <c r="Q28" s="12">
        <f t="shared" si="6"/>
        <v>0</v>
      </c>
    </row>
    <row r="29" spans="1:17" x14ac:dyDescent="0.25">
      <c r="A29" s="25"/>
      <c r="B29" s="21">
        <v>1</v>
      </c>
      <c r="C29" s="26">
        <f t="shared" si="8"/>
        <v>50.104761904761901</v>
      </c>
      <c r="D29" s="27">
        <v>20.6</v>
      </c>
      <c r="E29" s="27">
        <v>93</v>
      </c>
      <c r="F29" s="27">
        <v>22</v>
      </c>
      <c r="G29" s="27">
        <v>668</v>
      </c>
      <c r="H29" s="27">
        <v>0.57999999999999996</v>
      </c>
      <c r="I29" s="27">
        <v>34.03</v>
      </c>
      <c r="J29" s="27"/>
      <c r="K29" s="17">
        <f t="shared" si="0"/>
        <v>2.3250000000000082</v>
      </c>
      <c r="L29" s="12">
        <f t="shared" si="1"/>
        <v>16.70000000000006</v>
      </c>
      <c r="M29" s="12">
        <f t="shared" si="2"/>
        <v>7.182795698924731</v>
      </c>
      <c r="N29" s="12">
        <f t="shared" si="3"/>
        <v>4.2272727272727275</v>
      </c>
      <c r="O29" s="12">
        <f t="shared" si="4"/>
        <v>0.64648839259476931</v>
      </c>
      <c r="P29" s="12">
        <f t="shared" si="5"/>
        <v>1.7043784895680279E-2</v>
      </c>
      <c r="Q29" s="12">
        <f t="shared" si="6"/>
        <v>0</v>
      </c>
    </row>
    <row r="30" spans="1:17" x14ac:dyDescent="0.25">
      <c r="A30" s="25"/>
      <c r="B30" s="21">
        <v>1</v>
      </c>
      <c r="C30" s="26">
        <f t="shared" si="8"/>
        <v>50.180952380952377</v>
      </c>
      <c r="D30" s="27">
        <v>19.010000000000002</v>
      </c>
      <c r="E30" s="27">
        <v>164</v>
      </c>
      <c r="F30" s="27">
        <v>36</v>
      </c>
      <c r="G30" s="27">
        <v>490</v>
      </c>
      <c r="H30" s="27">
        <v>1.06</v>
      </c>
      <c r="I30" s="27">
        <v>67.67</v>
      </c>
      <c r="J30" s="27"/>
      <c r="K30" s="17">
        <f t="shared" si="0"/>
        <v>0.82412060301507606</v>
      </c>
      <c r="L30" s="12">
        <f t="shared" si="1"/>
        <v>2.4623115577889467</v>
      </c>
      <c r="M30" s="12">
        <f t="shared" si="2"/>
        <v>2.9878048780487805</v>
      </c>
      <c r="N30" s="12">
        <f t="shared" si="3"/>
        <v>4.5555555555555554</v>
      </c>
      <c r="O30" s="12">
        <f t="shared" si="4"/>
        <v>0.53199349785724837</v>
      </c>
      <c r="P30" s="12">
        <f t="shared" si="5"/>
        <v>1.5664252992463427E-2</v>
      </c>
      <c r="Q30" s="12">
        <f t="shared" si="6"/>
        <v>0</v>
      </c>
    </row>
    <row r="31" spans="1:17" x14ac:dyDescent="0.25">
      <c r="A31" s="25"/>
      <c r="B31" s="21">
        <v>1</v>
      </c>
      <c r="C31" s="26">
        <f t="shared" si="8"/>
        <v>50.257142857142853</v>
      </c>
      <c r="D31" s="27">
        <v>20.079999999999998</v>
      </c>
      <c r="E31" s="27">
        <v>129</v>
      </c>
      <c r="F31" s="27">
        <v>28</v>
      </c>
      <c r="G31" s="27">
        <v>489</v>
      </c>
      <c r="H31" s="27">
        <v>0.79</v>
      </c>
      <c r="I31" s="27">
        <v>50.35</v>
      </c>
      <c r="J31" s="27"/>
      <c r="K31" s="17">
        <f t="shared" si="0"/>
        <v>1.4021739130434756</v>
      </c>
      <c r="L31" s="12">
        <f t="shared" si="1"/>
        <v>5.3152173913043388</v>
      </c>
      <c r="M31" s="12">
        <f t="shared" si="2"/>
        <v>3.7906976744186047</v>
      </c>
      <c r="N31" s="12">
        <f t="shared" si="3"/>
        <v>4.6071428571428568</v>
      </c>
      <c r="O31" s="12">
        <f t="shared" si="4"/>
        <v>0.55610724925521349</v>
      </c>
      <c r="P31" s="12">
        <f t="shared" si="5"/>
        <v>1.5690168818272097E-2</v>
      </c>
      <c r="Q31" s="12">
        <f t="shared" si="6"/>
        <v>0</v>
      </c>
    </row>
    <row r="32" spans="1:17" x14ac:dyDescent="0.25">
      <c r="A32" s="25"/>
      <c r="B32" s="21">
        <v>1</v>
      </c>
      <c r="C32" s="26">
        <f t="shared" si="8"/>
        <v>50.333333333333329</v>
      </c>
      <c r="D32" s="27">
        <v>20.07</v>
      </c>
      <c r="E32" s="27">
        <v>132</v>
      </c>
      <c r="F32" s="27">
        <v>29</v>
      </c>
      <c r="G32" s="27">
        <v>508</v>
      </c>
      <c r="H32" s="27">
        <v>0.78</v>
      </c>
      <c r="I32" s="27">
        <v>47</v>
      </c>
      <c r="J32" s="27"/>
      <c r="K32" s="17">
        <f t="shared" si="0"/>
        <v>1.4193548387096777</v>
      </c>
      <c r="L32" s="12">
        <f t="shared" si="1"/>
        <v>5.4623655913978508</v>
      </c>
      <c r="M32" s="12">
        <f t="shared" si="2"/>
        <v>3.8484848484848486</v>
      </c>
      <c r="N32" s="12">
        <f t="shared" si="3"/>
        <v>4.5517241379310347</v>
      </c>
      <c r="O32" s="12">
        <f t="shared" si="4"/>
        <v>0.61702127659574468</v>
      </c>
      <c r="P32" s="12">
        <f t="shared" si="5"/>
        <v>1.6595744680851066E-2</v>
      </c>
      <c r="Q32" s="12">
        <f t="shared" si="6"/>
        <v>0</v>
      </c>
    </row>
    <row r="33" spans="1:17" x14ac:dyDescent="0.25">
      <c r="A33" s="25"/>
      <c r="B33" s="21">
        <v>1</v>
      </c>
      <c r="C33" s="26">
        <f t="shared" si="8"/>
        <v>50.409523809523805</v>
      </c>
      <c r="D33" s="27">
        <v>19.34</v>
      </c>
      <c r="E33" s="27">
        <v>136</v>
      </c>
      <c r="F33" s="27">
        <v>34</v>
      </c>
      <c r="G33" s="27">
        <v>694</v>
      </c>
      <c r="H33" s="27">
        <v>0.69</v>
      </c>
      <c r="I33" s="27">
        <v>50.04</v>
      </c>
      <c r="J33" s="27"/>
      <c r="K33" s="17">
        <f t="shared" si="0"/>
        <v>0.81927710843373491</v>
      </c>
      <c r="L33" s="12">
        <f t="shared" si="1"/>
        <v>4.1807228915662646</v>
      </c>
      <c r="M33" s="12">
        <f t="shared" si="2"/>
        <v>5.1029411764705879</v>
      </c>
      <c r="N33" s="12">
        <f t="shared" si="3"/>
        <v>4</v>
      </c>
      <c r="O33" s="12">
        <f t="shared" si="4"/>
        <v>0.67945643485211826</v>
      </c>
      <c r="P33" s="12">
        <f t="shared" si="5"/>
        <v>1.3788968824940047E-2</v>
      </c>
      <c r="Q33" s="12">
        <f t="shared" si="6"/>
        <v>0</v>
      </c>
    </row>
    <row r="34" spans="1:17" x14ac:dyDescent="0.25">
      <c r="A34" s="25"/>
      <c r="B34" s="21">
        <v>1</v>
      </c>
      <c r="C34" s="26">
        <f t="shared" si="8"/>
        <v>50.48571428571428</v>
      </c>
      <c r="D34" s="27">
        <v>20.79</v>
      </c>
      <c r="E34" s="27">
        <v>114</v>
      </c>
      <c r="F34" s="27">
        <v>27</v>
      </c>
      <c r="G34" s="27">
        <v>547</v>
      </c>
      <c r="H34" s="27">
        <v>0.59</v>
      </c>
      <c r="I34" s="27">
        <v>40.520000000000003</v>
      </c>
      <c r="J34" s="27"/>
      <c r="K34" s="17">
        <f t="shared" si="0"/>
        <v>5.4285714285714057</v>
      </c>
      <c r="L34" s="12">
        <f t="shared" si="1"/>
        <v>26.047619047618941</v>
      </c>
      <c r="M34" s="12">
        <f t="shared" si="2"/>
        <v>4.7982456140350873</v>
      </c>
      <c r="N34" s="12">
        <f t="shared" si="3"/>
        <v>4.2222222222222223</v>
      </c>
      <c r="O34" s="12">
        <f t="shared" si="4"/>
        <v>0.66633761105626843</v>
      </c>
      <c r="P34" s="12">
        <f t="shared" si="5"/>
        <v>1.4560710760118459E-2</v>
      </c>
      <c r="Q34" s="12">
        <f t="shared" si="6"/>
        <v>0</v>
      </c>
    </row>
    <row r="35" spans="1:17" x14ac:dyDescent="0.25">
      <c r="A35" s="25"/>
      <c r="B35" s="21">
        <v>1</v>
      </c>
      <c r="C35" s="26">
        <f t="shared" si="8"/>
        <v>50.561904761904756</v>
      </c>
      <c r="D35" s="27">
        <v>20.89</v>
      </c>
      <c r="E35" s="27">
        <v>95</v>
      </c>
      <c r="F35" s="27">
        <v>20</v>
      </c>
      <c r="G35" s="27">
        <v>660</v>
      </c>
      <c r="H35" s="27">
        <v>0.48</v>
      </c>
      <c r="I35" s="27">
        <v>32.770000000000003</v>
      </c>
      <c r="J35" s="27"/>
      <c r="K35" s="17">
        <f t="shared" si="0"/>
        <v>8.6363636363636811</v>
      </c>
      <c r="L35" s="12">
        <f t="shared" si="1"/>
        <v>60.000000000000313</v>
      </c>
      <c r="M35" s="12">
        <f t="shared" si="2"/>
        <v>6.9473684210526319</v>
      </c>
      <c r="N35" s="12">
        <f t="shared" si="3"/>
        <v>4.75</v>
      </c>
      <c r="O35" s="12">
        <f t="shared" si="4"/>
        <v>0.61031431187061336</v>
      </c>
      <c r="P35" s="12">
        <f t="shared" si="5"/>
        <v>1.4647543484894719E-2</v>
      </c>
      <c r="Q35" s="12">
        <f t="shared" si="6"/>
        <v>0</v>
      </c>
    </row>
    <row r="36" spans="1:17" x14ac:dyDescent="0.25">
      <c r="A36" s="25"/>
      <c r="B36" s="21">
        <v>1</v>
      </c>
      <c r="C36" s="26">
        <f t="shared" si="8"/>
        <v>50.638095238095232</v>
      </c>
      <c r="D36" s="27">
        <v>20.8</v>
      </c>
      <c r="E36" s="27">
        <v>81</v>
      </c>
      <c r="F36" s="27">
        <v>18</v>
      </c>
      <c r="G36" s="27">
        <v>688</v>
      </c>
      <c r="H36" s="27">
        <v>0.44</v>
      </c>
      <c r="I36" s="27">
        <v>26.84</v>
      </c>
      <c r="J36" s="27"/>
      <c r="K36" s="17">
        <f t="shared" si="0"/>
        <v>4.050000000000014</v>
      </c>
      <c r="L36" s="12">
        <f t="shared" si="1"/>
        <v>34.400000000000119</v>
      </c>
      <c r="M36" s="12">
        <f t="shared" si="2"/>
        <v>8.4938271604938276</v>
      </c>
      <c r="N36" s="12">
        <f t="shared" si="3"/>
        <v>4.5</v>
      </c>
      <c r="O36" s="12">
        <f t="shared" si="4"/>
        <v>0.6706408345752608</v>
      </c>
      <c r="P36" s="12">
        <f t="shared" si="5"/>
        <v>1.6393442622950821E-2</v>
      </c>
      <c r="Q36" s="12">
        <f t="shared" si="6"/>
        <v>0</v>
      </c>
    </row>
    <row r="37" spans="1:17" x14ac:dyDescent="0.25">
      <c r="A37" s="25"/>
      <c r="B37" s="21">
        <v>1</v>
      </c>
      <c r="C37" s="26">
        <f t="shared" si="8"/>
        <v>50.714285714285708</v>
      </c>
      <c r="D37" s="27">
        <v>16.97</v>
      </c>
      <c r="E37" s="27">
        <v>143</v>
      </c>
      <c r="F37" s="27">
        <v>43</v>
      </c>
      <c r="G37" s="27">
        <v>770</v>
      </c>
      <c r="H37" s="27">
        <v>0.81</v>
      </c>
      <c r="I37" s="27">
        <v>54.38</v>
      </c>
      <c r="J37" s="27"/>
      <c r="K37" s="17">
        <f t="shared" si="0"/>
        <v>0.35483870967741926</v>
      </c>
      <c r="L37" s="12">
        <f t="shared" si="1"/>
        <v>1.9106699751861038</v>
      </c>
      <c r="M37" s="12">
        <f t="shared" si="2"/>
        <v>5.384615384615385</v>
      </c>
      <c r="N37" s="12">
        <f t="shared" si="3"/>
        <v>3.3255813953488373</v>
      </c>
      <c r="O37" s="12">
        <f t="shared" si="4"/>
        <v>0.79073188672305994</v>
      </c>
      <c r="P37" s="12">
        <f t="shared" si="5"/>
        <v>1.4895182052225083E-2</v>
      </c>
      <c r="Q37" s="12">
        <f t="shared" si="6"/>
        <v>0</v>
      </c>
    </row>
    <row r="38" spans="1:17" x14ac:dyDescent="0.25">
      <c r="A38" s="25"/>
      <c r="B38" s="21">
        <v>1</v>
      </c>
      <c r="C38" s="26">
        <f t="shared" si="8"/>
        <v>50.790476190476184</v>
      </c>
      <c r="D38" s="27">
        <v>16.59</v>
      </c>
      <c r="E38" s="27">
        <v>101</v>
      </c>
      <c r="F38" s="27">
        <v>28</v>
      </c>
      <c r="G38" s="27">
        <v>776</v>
      </c>
      <c r="H38" s="27">
        <v>0.56999999999999995</v>
      </c>
      <c r="I38" s="27">
        <v>37.65</v>
      </c>
      <c r="J38" s="27"/>
      <c r="K38" s="17">
        <f t="shared" si="0"/>
        <v>0.22902494331065759</v>
      </c>
      <c r="L38" s="12">
        <f t="shared" si="1"/>
        <v>1.7596371882086168</v>
      </c>
      <c r="M38" s="12">
        <f t="shared" si="2"/>
        <v>7.6831683168316829</v>
      </c>
      <c r="N38" s="12">
        <f t="shared" si="3"/>
        <v>3.6071428571428572</v>
      </c>
      <c r="O38" s="12">
        <f t="shared" si="4"/>
        <v>0.74369189907038513</v>
      </c>
      <c r="P38" s="12">
        <f t="shared" si="5"/>
        <v>1.5139442231075696E-2</v>
      </c>
      <c r="Q38" s="12">
        <f t="shared" si="6"/>
        <v>0</v>
      </c>
    </row>
    <row r="39" spans="1:17" x14ac:dyDescent="0.25">
      <c r="A39" s="25"/>
      <c r="B39" s="21">
        <v>1</v>
      </c>
      <c r="C39" s="26">
        <f t="shared" si="8"/>
        <v>50.86666666666666</v>
      </c>
      <c r="D39" s="27">
        <v>19.23</v>
      </c>
      <c r="E39" s="27">
        <v>114</v>
      </c>
      <c r="F39" s="27">
        <v>25</v>
      </c>
      <c r="G39" s="27">
        <v>355</v>
      </c>
      <c r="H39" s="27">
        <v>0.72</v>
      </c>
      <c r="I39" s="27">
        <v>44.35</v>
      </c>
      <c r="J39" s="27"/>
      <c r="K39" s="17">
        <f t="shared" si="0"/>
        <v>0.64406779661016966</v>
      </c>
      <c r="L39" s="12">
        <f t="shared" si="1"/>
        <v>2.005649717514125</v>
      </c>
      <c r="M39" s="12">
        <f t="shared" si="2"/>
        <v>3.1140350877192984</v>
      </c>
      <c r="N39" s="12">
        <f t="shared" si="3"/>
        <v>4.5599999999999996</v>
      </c>
      <c r="O39" s="12">
        <f t="shared" si="4"/>
        <v>0.56369785794813976</v>
      </c>
      <c r="P39" s="12">
        <f t="shared" si="5"/>
        <v>1.6234498308906425E-2</v>
      </c>
      <c r="Q39" s="12">
        <f t="shared" si="6"/>
        <v>0</v>
      </c>
    </row>
    <row r="40" spans="1:17" x14ac:dyDescent="0.25">
      <c r="A40" s="25"/>
      <c r="B40" s="21">
        <v>1</v>
      </c>
      <c r="C40" s="26">
        <f t="shared" si="8"/>
        <v>50.942857142857136</v>
      </c>
      <c r="D40" s="27">
        <v>20.47</v>
      </c>
      <c r="E40" s="27">
        <v>140</v>
      </c>
      <c r="F40" s="27">
        <v>36</v>
      </c>
      <c r="G40" s="27">
        <v>680</v>
      </c>
      <c r="H40" s="27">
        <v>0.82</v>
      </c>
      <c r="I40" s="27">
        <v>52.81</v>
      </c>
      <c r="J40" s="27"/>
      <c r="K40" s="17">
        <f t="shared" si="0"/>
        <v>2.6415094339622582</v>
      </c>
      <c r="L40" s="12">
        <f t="shared" si="1"/>
        <v>12.830188679245255</v>
      </c>
      <c r="M40" s="12">
        <f t="shared" si="2"/>
        <v>4.8571428571428568</v>
      </c>
      <c r="N40" s="12">
        <f t="shared" si="3"/>
        <v>3.8888888888888888</v>
      </c>
      <c r="O40" s="12">
        <f t="shared" si="4"/>
        <v>0.68168907403900769</v>
      </c>
      <c r="P40" s="12">
        <f t="shared" si="5"/>
        <v>1.5527362241999619E-2</v>
      </c>
      <c r="Q40" s="12">
        <f t="shared" si="6"/>
        <v>0</v>
      </c>
    </row>
    <row r="41" spans="1:17" x14ac:dyDescent="0.25">
      <c r="A41" s="25"/>
      <c r="B41" s="21">
        <v>1</v>
      </c>
      <c r="C41" s="26">
        <f t="shared" si="8"/>
        <v>51.019047619047612</v>
      </c>
      <c r="D41" s="27">
        <v>20.66</v>
      </c>
      <c r="E41" s="27">
        <v>97</v>
      </c>
      <c r="F41" s="27">
        <v>26</v>
      </c>
      <c r="G41" s="27">
        <v>706</v>
      </c>
      <c r="H41" s="27">
        <v>0.64</v>
      </c>
      <c r="I41" s="27">
        <v>36.97</v>
      </c>
      <c r="J41" s="27"/>
      <c r="K41" s="17">
        <f t="shared" si="0"/>
        <v>2.8529411764705896</v>
      </c>
      <c r="L41" s="12">
        <f t="shared" si="1"/>
        <v>20.764705882352949</v>
      </c>
      <c r="M41" s="12">
        <f t="shared" si="2"/>
        <v>7.2783505154639174</v>
      </c>
      <c r="N41" s="12">
        <f t="shared" si="3"/>
        <v>3.7307692307692308</v>
      </c>
      <c r="O41" s="12">
        <f t="shared" si="4"/>
        <v>0.70327292399242636</v>
      </c>
      <c r="P41" s="12">
        <f t="shared" si="5"/>
        <v>1.7311333513659724E-2</v>
      </c>
      <c r="Q41" s="12">
        <f t="shared" si="6"/>
        <v>0</v>
      </c>
    </row>
    <row r="42" spans="1:17" x14ac:dyDescent="0.25">
      <c r="A42" s="25"/>
      <c r="B42" s="21">
        <v>1</v>
      </c>
      <c r="C42" s="26">
        <f t="shared" si="8"/>
        <v>51.095238095238088</v>
      </c>
      <c r="D42" s="27">
        <v>20.16</v>
      </c>
      <c r="E42" s="27">
        <v>130</v>
      </c>
      <c r="F42" s="27">
        <v>28</v>
      </c>
      <c r="G42" s="27">
        <v>618</v>
      </c>
      <c r="H42" s="27">
        <v>0.75</v>
      </c>
      <c r="I42" s="27">
        <v>46.66</v>
      </c>
      <c r="J42" s="27"/>
      <c r="K42" s="17">
        <f t="shared" si="0"/>
        <v>1.5476190476190479</v>
      </c>
      <c r="L42" s="12">
        <f t="shared" si="1"/>
        <v>7.3571428571428585</v>
      </c>
      <c r="M42" s="12">
        <f t="shared" si="2"/>
        <v>4.7538461538461538</v>
      </c>
      <c r="N42" s="12">
        <f t="shared" si="3"/>
        <v>4.6428571428571432</v>
      </c>
      <c r="O42" s="12">
        <f t="shared" si="4"/>
        <v>0.60008572653236181</v>
      </c>
      <c r="P42" s="12">
        <f t="shared" si="5"/>
        <v>1.607372481783112E-2</v>
      </c>
      <c r="Q42" s="12">
        <f t="shared" si="6"/>
        <v>0</v>
      </c>
    </row>
    <row r="43" spans="1:17" x14ac:dyDescent="0.25">
      <c r="A43" s="25"/>
      <c r="B43" s="21">
        <v>1</v>
      </c>
      <c r="C43" s="26">
        <f t="shared" si="8"/>
        <v>51.171428571428564</v>
      </c>
      <c r="D43" s="27">
        <v>20.76</v>
      </c>
      <c r="E43" s="27">
        <v>97</v>
      </c>
      <c r="F43" s="27">
        <v>23</v>
      </c>
      <c r="G43" s="27">
        <v>563</v>
      </c>
      <c r="H43" s="27">
        <v>0.53</v>
      </c>
      <c r="I43" s="27">
        <v>31.58</v>
      </c>
      <c r="J43" s="27"/>
      <c r="K43" s="17">
        <f t="shared" si="0"/>
        <v>4.0416666666666927</v>
      </c>
      <c r="L43" s="12">
        <f t="shared" si="1"/>
        <v>23.458333333333485</v>
      </c>
      <c r="M43" s="12">
        <f t="shared" si="2"/>
        <v>5.804123711340206</v>
      </c>
      <c r="N43" s="12">
        <f t="shared" si="3"/>
        <v>4.2173913043478262</v>
      </c>
      <c r="O43" s="12">
        <f t="shared" si="4"/>
        <v>0.72830905636478793</v>
      </c>
      <c r="P43" s="12">
        <f t="shared" si="5"/>
        <v>1.6782773907536418E-2</v>
      </c>
      <c r="Q43" s="12">
        <f t="shared" si="6"/>
        <v>0</v>
      </c>
    </row>
    <row r="44" spans="1:17" x14ac:dyDescent="0.25">
      <c r="A44" s="25"/>
      <c r="B44" s="21">
        <v>1</v>
      </c>
      <c r="C44" s="26">
        <f t="shared" si="8"/>
        <v>51.24761904761904</v>
      </c>
      <c r="D44" s="27">
        <v>20.53</v>
      </c>
      <c r="E44" s="27">
        <v>145</v>
      </c>
      <c r="F44" s="27">
        <v>32</v>
      </c>
      <c r="G44" s="27">
        <v>542</v>
      </c>
      <c r="H44" s="27">
        <v>0.84</v>
      </c>
      <c r="I44" s="27">
        <v>55.74</v>
      </c>
      <c r="J44" s="27"/>
      <c r="K44" s="17">
        <f t="shared" si="0"/>
        <v>3.0851063829787306</v>
      </c>
      <c r="L44" s="12">
        <f t="shared" si="1"/>
        <v>11.531914893617049</v>
      </c>
      <c r="M44" s="12">
        <f t="shared" si="2"/>
        <v>3.7379310344827585</v>
      </c>
      <c r="N44" s="12">
        <f t="shared" si="3"/>
        <v>4.53125</v>
      </c>
      <c r="O44" s="12">
        <f t="shared" si="4"/>
        <v>0.57409400789379261</v>
      </c>
      <c r="P44" s="12">
        <f t="shared" si="5"/>
        <v>1.5069967707212055E-2</v>
      </c>
      <c r="Q44" s="12">
        <f t="shared" si="6"/>
        <v>0</v>
      </c>
    </row>
    <row r="45" spans="1:17" x14ac:dyDescent="0.25">
      <c r="A45" s="25"/>
      <c r="B45" s="21">
        <v>1</v>
      </c>
      <c r="C45" s="26">
        <f t="shared" si="8"/>
        <v>51.323809523809516</v>
      </c>
      <c r="D45" s="27">
        <v>20.309999999999999</v>
      </c>
      <c r="E45" s="27">
        <v>102</v>
      </c>
      <c r="F45" s="27">
        <v>21</v>
      </c>
      <c r="G45" s="27">
        <v>417</v>
      </c>
      <c r="H45" s="27">
        <v>0.5</v>
      </c>
      <c r="I45" s="27">
        <v>34.270000000000003</v>
      </c>
      <c r="J45" s="27"/>
      <c r="K45" s="17">
        <f t="shared" si="0"/>
        <v>1.4782608695652146</v>
      </c>
      <c r="L45" s="12">
        <f t="shared" si="1"/>
        <v>6.0434782608695539</v>
      </c>
      <c r="M45" s="12">
        <f t="shared" si="2"/>
        <v>4.0882352941176467</v>
      </c>
      <c r="N45" s="12">
        <f t="shared" si="3"/>
        <v>4.8571428571428568</v>
      </c>
      <c r="O45" s="12">
        <f t="shared" si="4"/>
        <v>0.61278085789320103</v>
      </c>
      <c r="P45" s="12">
        <f t="shared" si="5"/>
        <v>1.4590020426028595E-2</v>
      </c>
      <c r="Q45" s="12">
        <f t="shared" si="6"/>
        <v>0</v>
      </c>
    </row>
    <row r="46" spans="1:17" x14ac:dyDescent="0.25">
      <c r="A46" s="20">
        <v>2.4</v>
      </c>
      <c r="B46" s="21">
        <v>1</v>
      </c>
      <c r="C46" s="23">
        <v>51.4</v>
      </c>
      <c r="D46" s="27">
        <v>20.75</v>
      </c>
      <c r="E46" s="27">
        <v>43</v>
      </c>
      <c r="F46" s="27">
        <v>24</v>
      </c>
      <c r="G46" s="27">
        <v>457</v>
      </c>
      <c r="H46" s="24">
        <v>0.56000000000000005</v>
      </c>
      <c r="I46" s="27">
        <v>12.57</v>
      </c>
      <c r="J46" s="27"/>
      <c r="K46" s="17">
        <f t="shared" si="0"/>
        <v>1.72</v>
      </c>
      <c r="L46" s="12">
        <f t="shared" si="1"/>
        <v>18.28</v>
      </c>
      <c r="M46" s="12">
        <f t="shared" si="2"/>
        <v>10.627906976744185</v>
      </c>
      <c r="N46" s="12">
        <f t="shared" si="3"/>
        <v>1.7916666666666667</v>
      </c>
      <c r="O46" s="12">
        <f t="shared" si="4"/>
        <v>1.909307875894988</v>
      </c>
      <c r="P46" s="12">
        <f t="shared" si="5"/>
        <v>4.455051710421639E-2</v>
      </c>
      <c r="Q46" s="12">
        <f t="shared" si="6"/>
        <v>0</v>
      </c>
    </row>
    <row r="47" spans="1:17" x14ac:dyDescent="0.25">
      <c r="A47" s="25"/>
      <c r="B47" s="21">
        <v>1</v>
      </c>
      <c r="C47" s="26">
        <f>C46+(1.4/13)</f>
        <v>51.507692307692309</v>
      </c>
      <c r="D47" s="27">
        <v>18.54</v>
      </c>
      <c r="E47" s="27">
        <v>90</v>
      </c>
      <c r="F47" s="27">
        <v>35</v>
      </c>
      <c r="G47" s="27">
        <v>671</v>
      </c>
      <c r="H47" s="27">
        <v>0.49</v>
      </c>
      <c r="I47" s="27">
        <v>31.1</v>
      </c>
      <c r="J47" s="27"/>
      <c r="K47" s="17">
        <f t="shared" si="0"/>
        <v>0.36585365853658525</v>
      </c>
      <c r="L47" s="12">
        <f t="shared" si="1"/>
        <v>2.7276422764227637</v>
      </c>
      <c r="M47" s="12">
        <f t="shared" si="2"/>
        <v>7.4555555555555557</v>
      </c>
      <c r="N47" s="12">
        <f t="shared" si="3"/>
        <v>2.5714285714285716</v>
      </c>
      <c r="O47" s="12">
        <f t="shared" si="4"/>
        <v>1.12540192926045</v>
      </c>
      <c r="P47" s="12">
        <f t="shared" si="5"/>
        <v>1.5755627009646302E-2</v>
      </c>
      <c r="Q47" s="12">
        <f t="shared" si="6"/>
        <v>0</v>
      </c>
    </row>
    <row r="48" spans="1:17" x14ac:dyDescent="0.25">
      <c r="A48" s="25"/>
      <c r="B48" s="21">
        <v>1</v>
      </c>
      <c r="C48" s="26">
        <f t="shared" ref="C48:C58" si="9">C47+(1.4/13)</f>
        <v>51.61538461538462</v>
      </c>
      <c r="D48" s="27">
        <v>17.78</v>
      </c>
      <c r="E48" s="27">
        <v>150</v>
      </c>
      <c r="F48" s="27">
        <v>47</v>
      </c>
      <c r="G48" s="27">
        <v>210</v>
      </c>
      <c r="H48" s="27">
        <v>0.88</v>
      </c>
      <c r="I48" s="27">
        <v>57.39</v>
      </c>
      <c r="J48" s="27"/>
      <c r="K48" s="17">
        <f t="shared" si="0"/>
        <v>0.46583850931677034</v>
      </c>
      <c r="L48" s="12">
        <f t="shared" si="1"/>
        <v>0.65217391304347838</v>
      </c>
      <c r="M48" s="12">
        <f t="shared" si="2"/>
        <v>1.4</v>
      </c>
      <c r="N48" s="12">
        <f t="shared" si="3"/>
        <v>3.1914893617021276</v>
      </c>
      <c r="O48" s="12">
        <f t="shared" si="4"/>
        <v>0.81895800662136264</v>
      </c>
      <c r="P48" s="12">
        <f t="shared" si="5"/>
        <v>1.5333681826102109E-2</v>
      </c>
      <c r="Q48" s="12">
        <f t="shared" si="6"/>
        <v>0</v>
      </c>
    </row>
    <row r="49" spans="1:17" x14ac:dyDescent="0.25">
      <c r="A49" s="25"/>
      <c r="B49" s="21">
        <v>1</v>
      </c>
      <c r="C49" s="26">
        <f t="shared" si="9"/>
        <v>51.723076923076931</v>
      </c>
      <c r="D49" s="27">
        <v>18.22</v>
      </c>
      <c r="E49" s="27">
        <v>101</v>
      </c>
      <c r="F49" s="27">
        <v>34</v>
      </c>
      <c r="G49" s="27">
        <v>525</v>
      </c>
      <c r="H49" s="27">
        <v>0.57999999999999996</v>
      </c>
      <c r="I49" s="27">
        <v>33.4</v>
      </c>
      <c r="J49" s="27"/>
      <c r="K49" s="17">
        <f t="shared" si="0"/>
        <v>0.36330935251798541</v>
      </c>
      <c r="L49" s="12">
        <f t="shared" si="1"/>
        <v>1.8884892086330927</v>
      </c>
      <c r="M49" s="12">
        <f t="shared" si="2"/>
        <v>5.1980198019801982</v>
      </c>
      <c r="N49" s="12">
        <f t="shared" si="3"/>
        <v>2.9705882352941178</v>
      </c>
      <c r="O49" s="12">
        <f t="shared" si="4"/>
        <v>1.0179640718562875</v>
      </c>
      <c r="P49" s="12">
        <f t="shared" si="5"/>
        <v>1.7365269461077845E-2</v>
      </c>
      <c r="Q49" s="12">
        <f t="shared" si="6"/>
        <v>0</v>
      </c>
    </row>
    <row r="50" spans="1:17" x14ac:dyDescent="0.25">
      <c r="A50" s="25"/>
      <c r="B50" s="21">
        <v>1</v>
      </c>
      <c r="C50" s="26">
        <f t="shared" si="9"/>
        <v>51.830769230769242</v>
      </c>
      <c r="D50" s="27">
        <v>19.600000000000001</v>
      </c>
      <c r="E50" s="27">
        <v>23</v>
      </c>
      <c r="F50" s="27">
        <v>19</v>
      </c>
      <c r="G50" s="27">
        <v>502</v>
      </c>
      <c r="H50" s="27"/>
      <c r="I50" s="27">
        <v>4.93</v>
      </c>
      <c r="J50" s="27"/>
      <c r="K50" s="17">
        <f t="shared" si="0"/>
        <v>0.16428571428571445</v>
      </c>
      <c r="L50" s="12">
        <f t="shared" si="1"/>
        <v>3.5857142857142894</v>
      </c>
      <c r="M50" s="12">
        <f t="shared" si="2"/>
        <v>21.826086956521738</v>
      </c>
      <c r="N50" s="12">
        <f t="shared" si="3"/>
        <v>1.2105263157894737</v>
      </c>
      <c r="O50" s="12">
        <f t="shared" si="4"/>
        <v>3.85395537525355</v>
      </c>
      <c r="P50" s="12">
        <f t="shared" si="5"/>
        <v>0</v>
      </c>
      <c r="Q50" s="12">
        <f t="shared" si="6"/>
        <v>0</v>
      </c>
    </row>
    <row r="51" spans="1:17" x14ac:dyDescent="0.25">
      <c r="A51" s="25"/>
      <c r="B51" s="21">
        <v>1</v>
      </c>
      <c r="C51" s="26">
        <f t="shared" si="9"/>
        <v>51.938461538461553</v>
      </c>
      <c r="D51" s="27">
        <v>18.170000000000002</v>
      </c>
      <c r="E51" s="27">
        <v>149</v>
      </c>
      <c r="F51" s="27">
        <v>40</v>
      </c>
      <c r="G51" s="27">
        <v>375</v>
      </c>
      <c r="H51" s="27">
        <v>0.69</v>
      </c>
      <c r="I51" s="27">
        <v>45.44</v>
      </c>
      <c r="J51" s="27"/>
      <c r="K51" s="17">
        <f t="shared" si="0"/>
        <v>0.5265017667844526</v>
      </c>
      <c r="L51" s="12">
        <f t="shared" si="1"/>
        <v>1.3250883392226158</v>
      </c>
      <c r="M51" s="12">
        <f t="shared" si="2"/>
        <v>2.5167785234899327</v>
      </c>
      <c r="N51" s="12">
        <f t="shared" si="3"/>
        <v>3.7250000000000001</v>
      </c>
      <c r="O51" s="12">
        <f t="shared" si="4"/>
        <v>0.88028169014084512</v>
      </c>
      <c r="P51" s="12">
        <f t="shared" si="5"/>
        <v>1.5184859154929576E-2</v>
      </c>
      <c r="Q51" s="12">
        <f t="shared" si="6"/>
        <v>0</v>
      </c>
    </row>
    <row r="52" spans="1:17" x14ac:dyDescent="0.25">
      <c r="A52" s="25"/>
      <c r="B52" s="21">
        <v>1</v>
      </c>
      <c r="C52" s="26">
        <f t="shared" si="9"/>
        <v>52.046153846153864</v>
      </c>
      <c r="D52" s="27">
        <v>18.04</v>
      </c>
      <c r="E52" s="27">
        <v>130</v>
      </c>
      <c r="F52" s="27">
        <v>37</v>
      </c>
      <c r="G52" s="27">
        <v>474</v>
      </c>
      <c r="H52" s="27">
        <v>0.6</v>
      </c>
      <c r="I52" s="27">
        <v>41.3</v>
      </c>
      <c r="J52" s="27"/>
      <c r="K52" s="17">
        <f t="shared" si="0"/>
        <v>0.43918918918918903</v>
      </c>
      <c r="L52" s="12">
        <f t="shared" si="1"/>
        <v>1.6013513513513511</v>
      </c>
      <c r="M52" s="12">
        <f t="shared" si="2"/>
        <v>3.6461538461538461</v>
      </c>
      <c r="N52" s="12">
        <f t="shared" si="3"/>
        <v>3.5135135135135136</v>
      </c>
      <c r="O52" s="12">
        <f t="shared" si="4"/>
        <v>0.89588377723970947</v>
      </c>
      <c r="P52" s="12">
        <f t="shared" si="5"/>
        <v>1.4527845036319613E-2</v>
      </c>
      <c r="Q52" s="12">
        <f t="shared" si="6"/>
        <v>0</v>
      </c>
    </row>
    <row r="53" spans="1:17" x14ac:dyDescent="0.25">
      <c r="A53" s="25"/>
      <c r="B53" s="21">
        <v>1</v>
      </c>
      <c r="C53" s="26">
        <f t="shared" si="9"/>
        <v>52.153846153846175</v>
      </c>
      <c r="D53" s="27">
        <v>19.71</v>
      </c>
      <c r="E53" s="27">
        <v>101</v>
      </c>
      <c r="F53" s="27">
        <v>30</v>
      </c>
      <c r="G53" s="27">
        <v>294</v>
      </c>
      <c r="H53" s="27">
        <v>0.56000000000000005</v>
      </c>
      <c r="I53" s="27">
        <v>38.090000000000003</v>
      </c>
      <c r="J53" s="27"/>
      <c r="K53" s="17">
        <f t="shared" si="0"/>
        <v>0.78294573643410903</v>
      </c>
      <c r="L53" s="12">
        <f t="shared" si="1"/>
        <v>2.2790697674418623</v>
      </c>
      <c r="M53" s="12">
        <f t="shared" si="2"/>
        <v>2.9108910891089108</v>
      </c>
      <c r="N53" s="12">
        <f t="shared" si="3"/>
        <v>3.3666666666666667</v>
      </c>
      <c r="O53" s="12">
        <f t="shared" si="4"/>
        <v>0.78760829614071926</v>
      </c>
      <c r="P53" s="12">
        <f t="shared" si="5"/>
        <v>1.4702021527960095E-2</v>
      </c>
      <c r="Q53" s="12">
        <f t="shared" si="6"/>
        <v>0</v>
      </c>
    </row>
    <row r="54" spans="1:17" x14ac:dyDescent="0.25">
      <c r="A54" s="25"/>
      <c r="B54" s="21">
        <v>1</v>
      </c>
      <c r="C54" s="26">
        <f t="shared" si="9"/>
        <v>52.261538461538485</v>
      </c>
      <c r="D54" s="27">
        <v>19.190000000000001</v>
      </c>
      <c r="E54" s="27">
        <v>134</v>
      </c>
      <c r="F54" s="27">
        <v>44</v>
      </c>
      <c r="G54" s="27">
        <v>622</v>
      </c>
      <c r="H54" s="27">
        <v>0.67</v>
      </c>
      <c r="I54" s="27">
        <v>43.64</v>
      </c>
      <c r="J54" s="27"/>
      <c r="K54" s="17">
        <f t="shared" si="0"/>
        <v>0.74033149171270762</v>
      </c>
      <c r="L54" s="12">
        <f t="shared" si="1"/>
        <v>3.4364640883977926</v>
      </c>
      <c r="M54" s="12">
        <f t="shared" si="2"/>
        <v>4.6417910447761193</v>
      </c>
      <c r="N54" s="12">
        <f t="shared" si="3"/>
        <v>3.0454545454545454</v>
      </c>
      <c r="O54" s="12">
        <f t="shared" si="4"/>
        <v>1.0082493125572869</v>
      </c>
      <c r="P54" s="12">
        <f t="shared" si="5"/>
        <v>1.5352887259395051E-2</v>
      </c>
      <c r="Q54" s="12">
        <f t="shared" si="6"/>
        <v>0</v>
      </c>
    </row>
    <row r="55" spans="1:17" x14ac:dyDescent="0.25">
      <c r="A55" s="25"/>
      <c r="B55" s="21">
        <v>1</v>
      </c>
      <c r="C55" s="26">
        <f t="shared" si="9"/>
        <v>52.369230769230796</v>
      </c>
      <c r="D55" s="27">
        <v>19.850000000000001</v>
      </c>
      <c r="E55" s="27">
        <v>148</v>
      </c>
      <c r="F55" s="27">
        <v>41</v>
      </c>
      <c r="G55" s="27">
        <v>389</v>
      </c>
      <c r="H55" s="27">
        <v>0.71</v>
      </c>
      <c r="I55" s="27">
        <v>45.29</v>
      </c>
      <c r="J55" s="27"/>
      <c r="K55" s="17">
        <f t="shared" si="0"/>
        <v>1.2869565217391321</v>
      </c>
      <c r="L55" s="12">
        <f t="shared" si="1"/>
        <v>3.3826086956521784</v>
      </c>
      <c r="M55" s="12">
        <f t="shared" si="2"/>
        <v>2.6283783783783785</v>
      </c>
      <c r="N55" s="12">
        <f t="shared" si="3"/>
        <v>3.6097560975609757</v>
      </c>
      <c r="O55" s="12">
        <f t="shared" si="4"/>
        <v>0.90527710311327003</v>
      </c>
      <c r="P55" s="12">
        <f t="shared" si="5"/>
        <v>1.5676749834400528E-2</v>
      </c>
      <c r="Q55" s="12">
        <f t="shared" si="6"/>
        <v>0</v>
      </c>
    </row>
    <row r="56" spans="1:17" x14ac:dyDescent="0.25">
      <c r="A56" s="25"/>
      <c r="B56" s="21">
        <v>1</v>
      </c>
      <c r="C56" s="26">
        <f t="shared" si="9"/>
        <v>52.476923076923107</v>
      </c>
      <c r="D56" s="27">
        <v>20.18</v>
      </c>
      <c r="E56" s="27">
        <v>102</v>
      </c>
      <c r="F56" s="27">
        <v>35</v>
      </c>
      <c r="G56" s="27">
        <v>501</v>
      </c>
      <c r="H56" s="27">
        <v>0.49</v>
      </c>
      <c r="I56" s="27">
        <v>32.53</v>
      </c>
      <c r="J56" s="27"/>
      <c r="K56" s="17">
        <f t="shared" ref="K56:K119" si="10">E56/(21-D56)/100</f>
        <v>1.2439024390243898</v>
      </c>
      <c r="L56" s="12">
        <f t="shared" ref="L56:L119" si="11">G56/(21-D56)/100</f>
        <v>6.1097560975609735</v>
      </c>
      <c r="M56" s="12">
        <f t="shared" si="2"/>
        <v>4.9117647058823533</v>
      </c>
      <c r="N56" s="12">
        <f t="shared" si="3"/>
        <v>2.9142857142857141</v>
      </c>
      <c r="O56" s="12">
        <f t="shared" si="4"/>
        <v>1.0759299108515217</v>
      </c>
      <c r="P56" s="12">
        <f t="shared" si="5"/>
        <v>1.5063018751921302E-2</v>
      </c>
      <c r="Q56" s="12">
        <f t="shared" si="6"/>
        <v>0</v>
      </c>
    </row>
    <row r="57" spans="1:17" x14ac:dyDescent="0.25">
      <c r="A57" s="25"/>
      <c r="B57" s="21">
        <v>1</v>
      </c>
      <c r="C57" s="26">
        <f t="shared" si="9"/>
        <v>52.584615384615418</v>
      </c>
      <c r="D57" s="27">
        <v>17.73</v>
      </c>
      <c r="E57" s="27">
        <v>141</v>
      </c>
      <c r="F57" s="27">
        <v>41</v>
      </c>
      <c r="G57" s="27">
        <v>365</v>
      </c>
      <c r="H57" s="27">
        <v>0.87</v>
      </c>
      <c r="I57" s="27">
        <v>51.06</v>
      </c>
      <c r="J57" s="27"/>
      <c r="K57" s="17">
        <f t="shared" si="10"/>
        <v>0.4311926605504588</v>
      </c>
      <c r="L57" s="12">
        <f t="shared" si="11"/>
        <v>1.1162079510703367</v>
      </c>
      <c r="M57" s="12">
        <f t="shared" ref="M57:M120" si="12">G57/E57</f>
        <v>2.5886524822695036</v>
      </c>
      <c r="N57" s="12">
        <f t="shared" ref="N57:N120" si="13">E57/F57</f>
        <v>3.4390243902439024</v>
      </c>
      <c r="O57" s="12">
        <f t="shared" ref="O57:O120" si="14">F57/I57</f>
        <v>0.80297688993341165</v>
      </c>
      <c r="P57" s="12">
        <f t="shared" ref="P57:P120" si="15">H57/I57</f>
        <v>1.7038777908343124E-2</v>
      </c>
      <c r="Q57" s="12">
        <f t="shared" ref="Q57:Q120" si="16">J57/I57</f>
        <v>0</v>
      </c>
    </row>
    <row r="58" spans="1:17" x14ac:dyDescent="0.25">
      <c r="A58" s="25"/>
      <c r="B58" s="21">
        <v>1</v>
      </c>
      <c r="C58" s="26">
        <f t="shared" si="9"/>
        <v>52.692307692307729</v>
      </c>
      <c r="D58" s="27">
        <v>18.760000000000002</v>
      </c>
      <c r="E58" s="27">
        <v>82</v>
      </c>
      <c r="F58" s="27">
        <v>29</v>
      </c>
      <c r="G58" s="27">
        <v>226</v>
      </c>
      <c r="H58" s="27"/>
      <c r="I58" s="27">
        <v>27.09</v>
      </c>
      <c r="J58" s="27"/>
      <c r="K58" s="17">
        <f t="shared" si="10"/>
        <v>0.36607142857142883</v>
      </c>
      <c r="L58" s="12">
        <f t="shared" si="11"/>
        <v>1.0089285714285721</v>
      </c>
      <c r="M58" s="12">
        <f t="shared" si="12"/>
        <v>2.7560975609756095</v>
      </c>
      <c r="N58" s="12">
        <f t="shared" si="13"/>
        <v>2.8275862068965516</v>
      </c>
      <c r="O58" s="12">
        <f t="shared" si="14"/>
        <v>1.0705057216685123</v>
      </c>
      <c r="P58" s="12">
        <f t="shared" si="15"/>
        <v>0</v>
      </c>
      <c r="Q58" s="12">
        <f t="shared" si="16"/>
        <v>0</v>
      </c>
    </row>
    <row r="59" spans="1:17" x14ac:dyDescent="0.25">
      <c r="A59" s="20">
        <v>2.5</v>
      </c>
      <c r="B59" s="21">
        <v>1</v>
      </c>
      <c r="C59" s="23">
        <v>52.8</v>
      </c>
      <c r="D59" s="27">
        <v>20.16</v>
      </c>
      <c r="E59" s="27">
        <v>47</v>
      </c>
      <c r="F59" s="27">
        <v>56</v>
      </c>
      <c r="G59" s="27">
        <v>472</v>
      </c>
      <c r="H59" s="24">
        <v>0.65</v>
      </c>
      <c r="I59" s="27">
        <v>12.14</v>
      </c>
      <c r="J59" s="27"/>
      <c r="K59" s="17">
        <f t="shared" si="10"/>
        <v>0.55952380952380965</v>
      </c>
      <c r="L59" s="12">
        <f t="shared" si="11"/>
        <v>5.6190476190476204</v>
      </c>
      <c r="M59" s="12">
        <f t="shared" si="12"/>
        <v>10.042553191489361</v>
      </c>
      <c r="N59" s="12">
        <f t="shared" si="13"/>
        <v>0.8392857142857143</v>
      </c>
      <c r="O59" s="12">
        <f t="shared" si="14"/>
        <v>4.6128500823723231</v>
      </c>
      <c r="P59" s="12">
        <f t="shared" si="15"/>
        <v>5.3542009884678748E-2</v>
      </c>
      <c r="Q59" s="12">
        <f t="shared" si="16"/>
        <v>0</v>
      </c>
    </row>
    <row r="60" spans="1:17" x14ac:dyDescent="0.25">
      <c r="A60" s="25"/>
      <c r="B60" s="21">
        <v>1</v>
      </c>
      <c r="C60" s="26">
        <f>C59+(1.6/21)</f>
        <v>52.876190476190473</v>
      </c>
      <c r="D60" s="27">
        <v>18.89</v>
      </c>
      <c r="E60" s="27">
        <v>111</v>
      </c>
      <c r="F60" s="27">
        <v>67</v>
      </c>
      <c r="G60" s="27">
        <v>663</v>
      </c>
      <c r="H60" s="27"/>
      <c r="I60" s="27">
        <v>34.96</v>
      </c>
      <c r="J60" s="27"/>
      <c r="K60" s="17">
        <f t="shared" si="10"/>
        <v>0.52606635071090058</v>
      </c>
      <c r="L60" s="12">
        <f t="shared" si="11"/>
        <v>3.1421800947867307</v>
      </c>
      <c r="M60" s="12">
        <f t="shared" si="12"/>
        <v>5.9729729729729728</v>
      </c>
      <c r="N60" s="12">
        <f t="shared" si="13"/>
        <v>1.6567164179104477</v>
      </c>
      <c r="O60" s="12">
        <f t="shared" si="14"/>
        <v>1.9164759725400458</v>
      </c>
      <c r="P60" s="12">
        <f t="shared" si="15"/>
        <v>0</v>
      </c>
      <c r="Q60" s="12">
        <f t="shared" si="16"/>
        <v>0</v>
      </c>
    </row>
    <row r="61" spans="1:17" x14ac:dyDescent="0.25">
      <c r="A61" s="25"/>
      <c r="B61" s="21">
        <v>1</v>
      </c>
      <c r="C61" s="26">
        <f t="shared" ref="C61:C79" si="17">C60+(1.6/21)</f>
        <v>52.952380952380949</v>
      </c>
      <c r="D61" s="27">
        <v>18.77</v>
      </c>
      <c r="E61" s="27">
        <v>95</v>
      </c>
      <c r="F61" s="27">
        <v>69</v>
      </c>
      <c r="G61" s="27">
        <v>706</v>
      </c>
      <c r="H61" s="27"/>
      <c r="I61" s="27">
        <v>28.09</v>
      </c>
      <c r="J61" s="27"/>
      <c r="K61" s="17">
        <f t="shared" si="10"/>
        <v>0.42600896860986537</v>
      </c>
      <c r="L61" s="12">
        <f t="shared" si="11"/>
        <v>3.1659192825112101</v>
      </c>
      <c r="M61" s="12">
        <f t="shared" si="12"/>
        <v>7.4315789473684211</v>
      </c>
      <c r="N61" s="12">
        <f t="shared" si="13"/>
        <v>1.3768115942028984</v>
      </c>
      <c r="O61" s="12">
        <f t="shared" si="14"/>
        <v>2.4563901744393024</v>
      </c>
      <c r="P61" s="12">
        <f t="shared" si="15"/>
        <v>0</v>
      </c>
      <c r="Q61" s="12">
        <f t="shared" si="16"/>
        <v>0</v>
      </c>
    </row>
    <row r="62" spans="1:17" x14ac:dyDescent="0.25">
      <c r="A62" s="25"/>
      <c r="B62" s="21">
        <v>1</v>
      </c>
      <c r="C62" s="26">
        <f t="shared" si="17"/>
        <v>53.028571428571425</v>
      </c>
      <c r="D62" s="27">
        <v>18.850000000000001</v>
      </c>
      <c r="E62" s="27">
        <v>162</v>
      </c>
      <c r="F62" s="27">
        <v>71</v>
      </c>
      <c r="G62" s="27">
        <v>224</v>
      </c>
      <c r="H62" s="27">
        <v>0.79</v>
      </c>
      <c r="I62" s="27">
        <v>58.18</v>
      </c>
      <c r="J62" s="27"/>
      <c r="K62" s="17">
        <f t="shared" si="10"/>
        <v>0.75348837209302377</v>
      </c>
      <c r="L62" s="12">
        <f t="shared" si="11"/>
        <v>1.0418604651162797</v>
      </c>
      <c r="M62" s="12">
        <f t="shared" si="12"/>
        <v>1.382716049382716</v>
      </c>
      <c r="N62" s="12">
        <f t="shared" si="13"/>
        <v>2.2816901408450705</v>
      </c>
      <c r="O62" s="12">
        <f t="shared" si="14"/>
        <v>1.2203506359573737</v>
      </c>
      <c r="P62" s="12">
        <f t="shared" si="15"/>
        <v>1.3578549329666553E-2</v>
      </c>
      <c r="Q62" s="12">
        <f t="shared" si="16"/>
        <v>0</v>
      </c>
    </row>
    <row r="63" spans="1:17" x14ac:dyDescent="0.25">
      <c r="A63" s="25"/>
      <c r="B63" s="21">
        <v>1</v>
      </c>
      <c r="C63" s="26">
        <f t="shared" si="17"/>
        <v>53.104761904761901</v>
      </c>
      <c r="D63" s="27">
        <v>18.91</v>
      </c>
      <c r="E63" s="27">
        <v>120</v>
      </c>
      <c r="F63" s="27">
        <v>65</v>
      </c>
      <c r="G63" s="27">
        <v>543</v>
      </c>
      <c r="H63" s="27">
        <v>0.61</v>
      </c>
      <c r="I63" s="27">
        <v>36.86</v>
      </c>
      <c r="J63" s="27"/>
      <c r="K63" s="17">
        <f t="shared" si="10"/>
        <v>0.57416267942583732</v>
      </c>
      <c r="L63" s="12">
        <f t="shared" si="11"/>
        <v>2.598086124401914</v>
      </c>
      <c r="M63" s="12">
        <f t="shared" si="12"/>
        <v>4.5250000000000004</v>
      </c>
      <c r="N63" s="12">
        <f t="shared" si="13"/>
        <v>1.8461538461538463</v>
      </c>
      <c r="O63" s="12">
        <f t="shared" si="14"/>
        <v>1.76342919153554</v>
      </c>
      <c r="P63" s="12">
        <f t="shared" si="15"/>
        <v>1.6549104720564298E-2</v>
      </c>
      <c r="Q63" s="12">
        <f t="shared" si="16"/>
        <v>0</v>
      </c>
    </row>
    <row r="64" spans="1:17" x14ac:dyDescent="0.25">
      <c r="A64" s="25"/>
      <c r="B64" s="21">
        <v>1</v>
      </c>
      <c r="C64" s="26">
        <f t="shared" si="17"/>
        <v>53.180952380952377</v>
      </c>
      <c r="D64" s="27">
        <v>17.54</v>
      </c>
      <c r="E64" s="27">
        <v>188</v>
      </c>
      <c r="F64" s="27">
        <v>82</v>
      </c>
      <c r="G64" s="27">
        <v>186</v>
      </c>
      <c r="H64" s="27">
        <v>0.97</v>
      </c>
      <c r="I64" s="27">
        <v>66.650000000000006</v>
      </c>
      <c r="J64" s="27"/>
      <c r="K64" s="17">
        <f t="shared" si="10"/>
        <v>0.5433526011560692</v>
      </c>
      <c r="L64" s="12">
        <f t="shared" si="11"/>
        <v>0.5375722543352599</v>
      </c>
      <c r="M64" s="12">
        <f t="shared" si="12"/>
        <v>0.98936170212765961</v>
      </c>
      <c r="N64" s="12">
        <f t="shared" si="13"/>
        <v>2.2926829268292681</v>
      </c>
      <c r="O64" s="12">
        <f t="shared" si="14"/>
        <v>1.2303075768942235</v>
      </c>
      <c r="P64" s="12">
        <f t="shared" si="15"/>
        <v>1.45536384096024E-2</v>
      </c>
      <c r="Q64" s="12">
        <f t="shared" si="16"/>
        <v>0</v>
      </c>
    </row>
    <row r="65" spans="1:17" x14ac:dyDescent="0.25">
      <c r="A65" s="25"/>
      <c r="B65" s="21">
        <v>1</v>
      </c>
      <c r="C65" s="26">
        <f t="shared" si="17"/>
        <v>53.257142857142853</v>
      </c>
      <c r="D65" s="27">
        <v>17.64</v>
      </c>
      <c r="E65" s="27">
        <v>155</v>
      </c>
      <c r="F65" s="27">
        <v>83</v>
      </c>
      <c r="G65" s="27">
        <v>323</v>
      </c>
      <c r="H65" s="27">
        <v>0.82</v>
      </c>
      <c r="I65" s="27">
        <v>51.14</v>
      </c>
      <c r="J65" s="27"/>
      <c r="K65" s="17">
        <f t="shared" si="10"/>
        <v>0.46130952380952389</v>
      </c>
      <c r="L65" s="12">
        <f t="shared" si="11"/>
        <v>0.96130952380952395</v>
      </c>
      <c r="M65" s="12">
        <f t="shared" si="12"/>
        <v>2.0838709677419356</v>
      </c>
      <c r="N65" s="12">
        <f t="shared" si="13"/>
        <v>1.8674698795180722</v>
      </c>
      <c r="O65" s="12">
        <f t="shared" si="14"/>
        <v>1.6229956980836917</v>
      </c>
      <c r="P65" s="12">
        <f t="shared" si="15"/>
        <v>1.6034415330465387E-2</v>
      </c>
      <c r="Q65" s="12">
        <f t="shared" si="16"/>
        <v>0</v>
      </c>
    </row>
    <row r="66" spans="1:17" x14ac:dyDescent="0.25">
      <c r="A66" s="25"/>
      <c r="B66" s="21">
        <v>1</v>
      </c>
      <c r="C66" s="26">
        <f t="shared" si="17"/>
        <v>53.333333333333329</v>
      </c>
      <c r="D66" s="27">
        <v>17.52</v>
      </c>
      <c r="E66" s="27">
        <v>167</v>
      </c>
      <c r="F66" s="27">
        <v>71</v>
      </c>
      <c r="G66" s="27">
        <v>427</v>
      </c>
      <c r="H66" s="27">
        <v>0.73</v>
      </c>
      <c r="I66" s="27">
        <v>48.77</v>
      </c>
      <c r="J66" s="27"/>
      <c r="K66" s="17">
        <f t="shared" si="10"/>
        <v>0.47988505747126431</v>
      </c>
      <c r="L66" s="12">
        <f t="shared" si="11"/>
        <v>1.2270114942528734</v>
      </c>
      <c r="M66" s="12">
        <f t="shared" si="12"/>
        <v>2.55688622754491</v>
      </c>
      <c r="N66" s="12">
        <f t="shared" si="13"/>
        <v>2.352112676056338</v>
      </c>
      <c r="O66" s="12">
        <f t="shared" si="14"/>
        <v>1.4558129997949558</v>
      </c>
      <c r="P66" s="12">
        <f t="shared" si="15"/>
        <v>1.4968218166905883E-2</v>
      </c>
      <c r="Q66" s="12">
        <f t="shared" si="16"/>
        <v>0</v>
      </c>
    </row>
    <row r="67" spans="1:17" x14ac:dyDescent="0.25">
      <c r="A67" s="25"/>
      <c r="B67" s="21">
        <v>1</v>
      </c>
      <c r="C67" s="26">
        <f t="shared" si="17"/>
        <v>53.409523809523805</v>
      </c>
      <c r="D67" s="27">
        <v>20.100000000000001</v>
      </c>
      <c r="E67" s="27">
        <v>127</v>
      </c>
      <c r="F67" s="27">
        <v>76</v>
      </c>
      <c r="G67" s="27">
        <v>525</v>
      </c>
      <c r="H67" s="27"/>
      <c r="I67" s="27">
        <v>37.840000000000003</v>
      </c>
      <c r="J67" s="27"/>
      <c r="K67" s="17">
        <f t="shared" si="10"/>
        <v>1.4111111111111134</v>
      </c>
      <c r="L67" s="12">
        <f t="shared" si="11"/>
        <v>5.8333333333333428</v>
      </c>
      <c r="M67" s="12">
        <f t="shared" si="12"/>
        <v>4.1338582677165352</v>
      </c>
      <c r="N67" s="12">
        <f t="shared" si="13"/>
        <v>1.6710526315789473</v>
      </c>
      <c r="O67" s="12">
        <f t="shared" si="14"/>
        <v>2.00845665961945</v>
      </c>
      <c r="P67" s="12">
        <f t="shared" si="15"/>
        <v>0</v>
      </c>
      <c r="Q67" s="12">
        <f t="shared" si="16"/>
        <v>0</v>
      </c>
    </row>
    <row r="68" spans="1:17" x14ac:dyDescent="0.25">
      <c r="A68" s="25"/>
      <c r="B68" s="21">
        <v>1</v>
      </c>
      <c r="C68" s="26">
        <f t="shared" si="17"/>
        <v>53.48571428571428</v>
      </c>
      <c r="D68" s="27">
        <v>19.09</v>
      </c>
      <c r="E68" s="27">
        <v>123</v>
      </c>
      <c r="F68" s="27">
        <v>71</v>
      </c>
      <c r="G68" s="27">
        <v>290</v>
      </c>
      <c r="H68" s="27">
        <v>0.65</v>
      </c>
      <c r="I68" s="27">
        <v>37.18</v>
      </c>
      <c r="J68" s="27"/>
      <c r="K68" s="17">
        <f t="shared" si="10"/>
        <v>0.64397905759162299</v>
      </c>
      <c r="L68" s="12">
        <f t="shared" si="11"/>
        <v>1.5183246073298429</v>
      </c>
      <c r="M68" s="12">
        <f t="shared" si="12"/>
        <v>2.3577235772357725</v>
      </c>
      <c r="N68" s="12">
        <f t="shared" si="13"/>
        <v>1.732394366197183</v>
      </c>
      <c r="O68" s="12">
        <f t="shared" si="14"/>
        <v>1.9096288327057558</v>
      </c>
      <c r="P68" s="12">
        <f t="shared" si="15"/>
        <v>1.7482517482517484E-2</v>
      </c>
      <c r="Q68" s="12">
        <f t="shared" si="16"/>
        <v>0</v>
      </c>
    </row>
    <row r="69" spans="1:17" x14ac:dyDescent="0.25">
      <c r="A69" s="25"/>
      <c r="B69" s="21">
        <v>1</v>
      </c>
      <c r="C69" s="26">
        <f t="shared" si="17"/>
        <v>53.561904761904756</v>
      </c>
      <c r="D69" s="27">
        <v>20.87</v>
      </c>
      <c r="E69" s="27">
        <v>92</v>
      </c>
      <c r="F69" s="27">
        <v>58</v>
      </c>
      <c r="G69" s="27">
        <v>285</v>
      </c>
      <c r="H69" s="27"/>
      <c r="I69" s="27">
        <v>27.73</v>
      </c>
      <c r="J69" s="27"/>
      <c r="K69" s="17">
        <f t="shared" si="10"/>
        <v>7.0769230769231308</v>
      </c>
      <c r="L69" s="12">
        <f t="shared" si="11"/>
        <v>21.92307692307709</v>
      </c>
      <c r="M69" s="12">
        <f t="shared" si="12"/>
        <v>3.097826086956522</v>
      </c>
      <c r="N69" s="12">
        <f t="shared" si="13"/>
        <v>1.5862068965517242</v>
      </c>
      <c r="O69" s="12">
        <f t="shared" si="14"/>
        <v>2.0915975477821855</v>
      </c>
      <c r="P69" s="12">
        <f t="shared" si="15"/>
        <v>0</v>
      </c>
      <c r="Q69" s="12">
        <f t="shared" si="16"/>
        <v>0</v>
      </c>
    </row>
    <row r="70" spans="1:17" x14ac:dyDescent="0.25">
      <c r="A70" s="25"/>
      <c r="B70" s="21">
        <v>1</v>
      </c>
      <c r="C70" s="26">
        <f t="shared" si="17"/>
        <v>53.638095238095232</v>
      </c>
      <c r="D70" s="27">
        <v>20.16</v>
      </c>
      <c r="E70" s="27">
        <v>47</v>
      </c>
      <c r="F70" s="27">
        <v>56</v>
      </c>
      <c r="G70" s="27">
        <v>472</v>
      </c>
      <c r="H70" s="27"/>
      <c r="I70" s="27">
        <v>12.14</v>
      </c>
      <c r="J70" s="27"/>
      <c r="K70" s="17">
        <f t="shared" si="10"/>
        <v>0.55952380952380965</v>
      </c>
      <c r="L70" s="12">
        <f t="shared" si="11"/>
        <v>5.6190476190476204</v>
      </c>
      <c r="M70" s="12">
        <f t="shared" si="12"/>
        <v>10.042553191489361</v>
      </c>
      <c r="N70" s="12">
        <f t="shared" si="13"/>
        <v>0.8392857142857143</v>
      </c>
      <c r="O70" s="12">
        <f t="shared" si="14"/>
        <v>4.6128500823723231</v>
      </c>
      <c r="P70" s="12">
        <f t="shared" si="15"/>
        <v>0</v>
      </c>
      <c r="Q70" s="12">
        <f t="shared" si="16"/>
        <v>0</v>
      </c>
    </row>
    <row r="71" spans="1:17" x14ac:dyDescent="0.25">
      <c r="A71" s="25"/>
      <c r="B71" s="21">
        <v>1</v>
      </c>
      <c r="C71" s="26">
        <f t="shared" si="17"/>
        <v>53.714285714285708</v>
      </c>
      <c r="D71" s="27">
        <v>19.149999999999999</v>
      </c>
      <c r="E71" s="27">
        <v>114</v>
      </c>
      <c r="F71" s="27">
        <v>92</v>
      </c>
      <c r="G71" s="27">
        <v>801</v>
      </c>
      <c r="H71" s="27">
        <v>0.76</v>
      </c>
      <c r="I71" s="27">
        <v>33.93</v>
      </c>
      <c r="J71" s="27"/>
      <c r="K71" s="17">
        <f t="shared" si="10"/>
        <v>0.6162162162162157</v>
      </c>
      <c r="L71" s="12">
        <f t="shared" si="11"/>
        <v>4.3297297297297259</v>
      </c>
      <c r="M71" s="12">
        <f t="shared" si="12"/>
        <v>7.0263157894736841</v>
      </c>
      <c r="N71" s="12">
        <f t="shared" si="13"/>
        <v>1.2391304347826086</v>
      </c>
      <c r="O71" s="12">
        <f t="shared" si="14"/>
        <v>2.7114647804302976</v>
      </c>
      <c r="P71" s="12">
        <f t="shared" si="15"/>
        <v>2.2399056881815503E-2</v>
      </c>
      <c r="Q71" s="12">
        <f t="shared" si="16"/>
        <v>0</v>
      </c>
    </row>
    <row r="72" spans="1:17" x14ac:dyDescent="0.25">
      <c r="A72" s="25"/>
      <c r="B72" s="21">
        <v>1</v>
      </c>
      <c r="C72" s="26">
        <f t="shared" si="17"/>
        <v>53.790476190476184</v>
      </c>
      <c r="D72" s="27">
        <v>19.79</v>
      </c>
      <c r="E72" s="27">
        <v>78</v>
      </c>
      <c r="F72" s="27">
        <v>71</v>
      </c>
      <c r="G72" s="27">
        <v>786</v>
      </c>
      <c r="H72" s="27"/>
      <c r="I72" s="27">
        <v>22.61</v>
      </c>
      <c r="J72" s="27"/>
      <c r="K72" s="17">
        <f t="shared" si="10"/>
        <v>0.64462809917355335</v>
      </c>
      <c r="L72" s="12">
        <f t="shared" si="11"/>
        <v>6.4958677685950361</v>
      </c>
      <c r="M72" s="12">
        <f t="shared" si="12"/>
        <v>10.076923076923077</v>
      </c>
      <c r="N72" s="12">
        <f t="shared" si="13"/>
        <v>1.0985915492957747</v>
      </c>
      <c r="O72" s="12">
        <f t="shared" si="14"/>
        <v>3.140203449800973</v>
      </c>
      <c r="P72" s="12">
        <f t="shared" si="15"/>
        <v>0</v>
      </c>
      <c r="Q72" s="12">
        <f t="shared" si="16"/>
        <v>0</v>
      </c>
    </row>
    <row r="73" spans="1:17" x14ac:dyDescent="0.25">
      <c r="A73" s="25"/>
      <c r="B73" s="21">
        <v>1</v>
      </c>
      <c r="C73" s="26">
        <f t="shared" si="17"/>
        <v>53.86666666666666</v>
      </c>
      <c r="D73" s="27">
        <v>20.53</v>
      </c>
      <c r="E73" s="27">
        <v>43</v>
      </c>
      <c r="F73" s="27">
        <v>60</v>
      </c>
      <c r="G73" s="27">
        <v>422</v>
      </c>
      <c r="H73" s="27"/>
      <c r="I73" s="27">
        <v>9.64</v>
      </c>
      <c r="J73" s="27"/>
      <c r="K73" s="17">
        <f t="shared" si="10"/>
        <v>0.9148936170212788</v>
      </c>
      <c r="L73" s="12">
        <f t="shared" si="11"/>
        <v>8.9787234042553408</v>
      </c>
      <c r="M73" s="12">
        <f t="shared" si="12"/>
        <v>9.8139534883720927</v>
      </c>
      <c r="N73" s="12">
        <f t="shared" si="13"/>
        <v>0.71666666666666667</v>
      </c>
      <c r="O73" s="12">
        <f t="shared" si="14"/>
        <v>6.224066390041493</v>
      </c>
      <c r="P73" s="12">
        <f t="shared" si="15"/>
        <v>0</v>
      </c>
      <c r="Q73" s="12">
        <f t="shared" si="16"/>
        <v>0</v>
      </c>
    </row>
    <row r="74" spans="1:17" x14ac:dyDescent="0.25">
      <c r="A74" s="25"/>
      <c r="B74" s="21">
        <v>1</v>
      </c>
      <c r="C74" s="26">
        <f t="shared" si="17"/>
        <v>53.942857142857136</v>
      </c>
      <c r="D74" s="27">
        <v>19.45</v>
      </c>
      <c r="E74" s="27">
        <v>144</v>
      </c>
      <c r="F74" s="27">
        <v>76</v>
      </c>
      <c r="G74" s="27">
        <v>442</v>
      </c>
      <c r="H74" s="27">
        <v>0.6</v>
      </c>
      <c r="I74" s="27">
        <v>46.72</v>
      </c>
      <c r="J74" s="27"/>
      <c r="K74" s="17">
        <f t="shared" si="10"/>
        <v>0.92903225806451573</v>
      </c>
      <c r="L74" s="12">
        <f t="shared" si="11"/>
        <v>2.8516129032258051</v>
      </c>
      <c r="M74" s="12">
        <f t="shared" si="12"/>
        <v>3.0694444444444446</v>
      </c>
      <c r="N74" s="12">
        <f t="shared" si="13"/>
        <v>1.8947368421052631</v>
      </c>
      <c r="O74" s="12">
        <f t="shared" si="14"/>
        <v>1.6267123287671232</v>
      </c>
      <c r="P74" s="12">
        <f t="shared" si="15"/>
        <v>1.2842465753424657E-2</v>
      </c>
      <c r="Q74" s="12">
        <f t="shared" si="16"/>
        <v>0</v>
      </c>
    </row>
    <row r="75" spans="1:17" x14ac:dyDescent="0.25">
      <c r="A75" s="25"/>
      <c r="B75" s="21">
        <v>1</v>
      </c>
      <c r="C75" s="26">
        <f t="shared" si="17"/>
        <v>54.019047619047612</v>
      </c>
      <c r="D75" s="27">
        <v>18.52</v>
      </c>
      <c r="E75" s="27">
        <v>129</v>
      </c>
      <c r="F75" s="27">
        <v>67</v>
      </c>
      <c r="G75" s="27">
        <v>695</v>
      </c>
      <c r="H75" s="27">
        <v>0.53</v>
      </c>
      <c r="I75" s="27">
        <v>39.729999999999997</v>
      </c>
      <c r="J75" s="27"/>
      <c r="K75" s="17">
        <f t="shared" si="10"/>
        <v>0.52016129032258052</v>
      </c>
      <c r="L75" s="12">
        <f t="shared" si="11"/>
        <v>2.8024193548387091</v>
      </c>
      <c r="M75" s="12">
        <f t="shared" si="12"/>
        <v>5.387596899224806</v>
      </c>
      <c r="N75" s="12">
        <f t="shared" si="13"/>
        <v>1.9253731343283582</v>
      </c>
      <c r="O75" s="12">
        <f t="shared" si="14"/>
        <v>1.6863830858293483</v>
      </c>
      <c r="P75" s="12">
        <f t="shared" si="15"/>
        <v>1.3340045305814247E-2</v>
      </c>
      <c r="Q75" s="12">
        <f t="shared" si="16"/>
        <v>0</v>
      </c>
    </row>
    <row r="76" spans="1:17" x14ac:dyDescent="0.25">
      <c r="A76" s="25"/>
      <c r="B76" s="21">
        <v>1</v>
      </c>
      <c r="C76" s="26">
        <f t="shared" si="17"/>
        <v>54.095238095238088</v>
      </c>
      <c r="D76" s="27">
        <v>19.13</v>
      </c>
      <c r="E76" s="27">
        <v>89</v>
      </c>
      <c r="F76" s="27">
        <v>68</v>
      </c>
      <c r="G76" s="27">
        <v>653</v>
      </c>
      <c r="H76" s="27"/>
      <c r="I76" s="27">
        <v>25.17</v>
      </c>
      <c r="J76" s="27"/>
      <c r="K76" s="17">
        <f t="shared" si="10"/>
        <v>0.47593582887700508</v>
      </c>
      <c r="L76" s="12">
        <f t="shared" si="11"/>
        <v>3.4919786096256669</v>
      </c>
      <c r="M76" s="12">
        <f t="shared" si="12"/>
        <v>7.3370786516853936</v>
      </c>
      <c r="N76" s="12">
        <f t="shared" si="13"/>
        <v>1.3088235294117647</v>
      </c>
      <c r="O76" s="12">
        <f t="shared" si="14"/>
        <v>2.7016289233214144</v>
      </c>
      <c r="P76" s="12">
        <f t="shared" si="15"/>
        <v>0</v>
      </c>
      <c r="Q76" s="12">
        <f t="shared" si="16"/>
        <v>0</v>
      </c>
    </row>
    <row r="77" spans="1:17" x14ac:dyDescent="0.25">
      <c r="A77" s="25"/>
      <c r="B77" s="21">
        <v>1</v>
      </c>
      <c r="C77" s="26">
        <f t="shared" si="17"/>
        <v>54.171428571428564</v>
      </c>
      <c r="D77" s="27">
        <v>18.13</v>
      </c>
      <c r="E77" s="27">
        <v>164</v>
      </c>
      <c r="F77" s="27">
        <v>75</v>
      </c>
      <c r="G77" s="27">
        <v>438</v>
      </c>
      <c r="H77" s="27">
        <v>0.69</v>
      </c>
      <c r="I77" s="27">
        <v>47.95</v>
      </c>
      <c r="J77" s="27"/>
      <c r="K77" s="17">
        <f t="shared" si="10"/>
        <v>0.57142857142857129</v>
      </c>
      <c r="L77" s="12">
        <f t="shared" si="11"/>
        <v>1.5261324041811841</v>
      </c>
      <c r="M77" s="12">
        <f t="shared" si="12"/>
        <v>2.6707317073170733</v>
      </c>
      <c r="N77" s="12">
        <f t="shared" si="13"/>
        <v>2.1866666666666665</v>
      </c>
      <c r="O77" s="12">
        <f t="shared" si="14"/>
        <v>1.5641293013555786</v>
      </c>
      <c r="P77" s="12">
        <f t="shared" si="15"/>
        <v>1.4389989572471323E-2</v>
      </c>
      <c r="Q77" s="12">
        <f t="shared" si="16"/>
        <v>0</v>
      </c>
    </row>
    <row r="78" spans="1:17" x14ac:dyDescent="0.25">
      <c r="A78" s="25"/>
      <c r="B78" s="21">
        <v>1</v>
      </c>
      <c r="C78" s="26">
        <f t="shared" si="17"/>
        <v>54.24761904761904</v>
      </c>
      <c r="D78" s="27">
        <v>19.350000000000001</v>
      </c>
      <c r="E78" s="27">
        <v>104</v>
      </c>
      <c r="F78" s="27">
        <v>59</v>
      </c>
      <c r="G78" s="27">
        <v>527</v>
      </c>
      <c r="H78" s="27"/>
      <c r="I78" s="27">
        <v>29.26</v>
      </c>
      <c r="J78" s="27"/>
      <c r="K78" s="17">
        <f t="shared" si="10"/>
        <v>0.63030303030303092</v>
      </c>
      <c r="L78" s="12">
        <f t="shared" si="11"/>
        <v>3.1939393939393965</v>
      </c>
      <c r="M78" s="12">
        <f t="shared" si="12"/>
        <v>5.0673076923076925</v>
      </c>
      <c r="N78" s="12">
        <f t="shared" si="13"/>
        <v>1.7627118644067796</v>
      </c>
      <c r="O78" s="12">
        <f t="shared" si="14"/>
        <v>2.0164046479835953</v>
      </c>
      <c r="P78" s="12">
        <f t="shared" si="15"/>
        <v>0</v>
      </c>
      <c r="Q78" s="12">
        <f t="shared" si="16"/>
        <v>0</v>
      </c>
    </row>
    <row r="79" spans="1:17" x14ac:dyDescent="0.25">
      <c r="A79" s="25"/>
      <c r="B79" s="21">
        <v>1</v>
      </c>
      <c r="C79" s="26">
        <f t="shared" si="17"/>
        <v>54.323809523809516</v>
      </c>
      <c r="D79" s="27">
        <v>18.12</v>
      </c>
      <c r="E79" s="27">
        <v>157</v>
      </c>
      <c r="F79" s="27">
        <v>75</v>
      </c>
      <c r="G79" s="27">
        <v>365</v>
      </c>
      <c r="H79" s="27">
        <v>0.85</v>
      </c>
      <c r="I79" s="27">
        <v>51.55</v>
      </c>
      <c r="J79" s="27"/>
      <c r="K79" s="17">
        <f t="shared" si="10"/>
        <v>0.54513888888888906</v>
      </c>
      <c r="L79" s="12">
        <f t="shared" si="11"/>
        <v>1.2673611111111116</v>
      </c>
      <c r="M79" s="12">
        <f t="shared" si="12"/>
        <v>2.3248407643312103</v>
      </c>
      <c r="N79" s="12">
        <f t="shared" si="13"/>
        <v>2.0933333333333333</v>
      </c>
      <c r="O79" s="12">
        <f t="shared" si="14"/>
        <v>1.4548981571290009</v>
      </c>
      <c r="P79" s="12">
        <f t="shared" si="15"/>
        <v>1.6488845780795344E-2</v>
      </c>
      <c r="Q79" s="12">
        <f t="shared" si="16"/>
        <v>0</v>
      </c>
    </row>
    <row r="80" spans="1:17" x14ac:dyDescent="0.25">
      <c r="A80" s="20">
        <v>2.6</v>
      </c>
      <c r="B80" s="21">
        <v>1</v>
      </c>
      <c r="C80" s="23">
        <v>54.4</v>
      </c>
      <c r="D80" s="27">
        <v>20.47</v>
      </c>
      <c r="E80" s="27">
        <v>52</v>
      </c>
      <c r="F80" s="27">
        <v>67</v>
      </c>
      <c r="G80" s="27">
        <v>443</v>
      </c>
      <c r="H80" s="24">
        <v>0.56000000000000005</v>
      </c>
      <c r="I80" s="27">
        <v>12.88</v>
      </c>
      <c r="J80" s="27"/>
      <c r="K80" s="17">
        <f t="shared" si="10"/>
        <v>0.9811320754716959</v>
      </c>
      <c r="L80" s="12">
        <f t="shared" si="11"/>
        <v>8.3584905660377178</v>
      </c>
      <c r="M80" s="12">
        <f t="shared" si="12"/>
        <v>8.5192307692307701</v>
      </c>
      <c r="N80" s="12">
        <f t="shared" si="13"/>
        <v>0.77611940298507465</v>
      </c>
      <c r="O80" s="12">
        <f t="shared" si="14"/>
        <v>5.2018633540372665</v>
      </c>
      <c r="P80" s="12">
        <f t="shared" si="15"/>
        <v>4.3478260869565216E-2</v>
      </c>
      <c r="Q80" s="12">
        <f t="shared" si="16"/>
        <v>0</v>
      </c>
    </row>
    <row r="81" spans="1:17" x14ac:dyDescent="0.25">
      <c r="A81" s="25"/>
      <c r="B81" s="21">
        <v>1</v>
      </c>
      <c r="C81" s="26">
        <f>C80+(7.7/17)</f>
        <v>54.852941176470587</v>
      </c>
      <c r="D81" s="27">
        <v>19.309999999999999</v>
      </c>
      <c r="E81" s="27">
        <v>96</v>
      </c>
      <c r="F81" s="27">
        <v>74</v>
      </c>
      <c r="G81" s="27">
        <v>684</v>
      </c>
      <c r="H81" s="27"/>
      <c r="I81" s="27">
        <v>29.12</v>
      </c>
      <c r="J81" s="27"/>
      <c r="K81" s="17">
        <f t="shared" si="10"/>
        <v>0.56804733727810608</v>
      </c>
      <c r="L81" s="12">
        <f t="shared" si="11"/>
        <v>4.0473372781065056</v>
      </c>
      <c r="M81" s="12">
        <f t="shared" si="12"/>
        <v>7.125</v>
      </c>
      <c r="N81" s="12">
        <f t="shared" si="13"/>
        <v>1.2972972972972974</v>
      </c>
      <c r="O81" s="12">
        <f t="shared" si="14"/>
        <v>2.5412087912087911</v>
      </c>
      <c r="P81" s="12">
        <f t="shared" si="15"/>
        <v>0</v>
      </c>
      <c r="Q81" s="12">
        <f t="shared" si="16"/>
        <v>0</v>
      </c>
    </row>
    <row r="82" spans="1:17" x14ac:dyDescent="0.25">
      <c r="A82" s="25"/>
      <c r="B82" s="21">
        <v>1</v>
      </c>
      <c r="C82" s="26">
        <f t="shared" ref="C82:C96" si="18">C81+(7.7/17)</f>
        <v>55.305882352941175</v>
      </c>
      <c r="D82" s="27">
        <v>19.23</v>
      </c>
      <c r="E82" s="27">
        <v>164</v>
      </c>
      <c r="F82" s="27">
        <v>84</v>
      </c>
      <c r="G82" s="27">
        <v>228</v>
      </c>
      <c r="H82" s="27">
        <v>0.85</v>
      </c>
      <c r="I82" s="27">
        <v>59.35</v>
      </c>
      <c r="J82" s="27"/>
      <c r="K82" s="17">
        <f t="shared" si="10"/>
        <v>0.92655367231638441</v>
      </c>
      <c r="L82" s="12">
        <f t="shared" si="11"/>
        <v>1.2881355932203393</v>
      </c>
      <c r="M82" s="12">
        <f t="shared" si="12"/>
        <v>1.3902439024390243</v>
      </c>
      <c r="N82" s="12">
        <f t="shared" si="13"/>
        <v>1.9523809523809523</v>
      </c>
      <c r="O82" s="12">
        <f t="shared" si="14"/>
        <v>1.4153327716933446</v>
      </c>
      <c r="P82" s="12">
        <f t="shared" si="15"/>
        <v>1.4321819713563605E-2</v>
      </c>
      <c r="Q82" s="12">
        <f t="shared" si="16"/>
        <v>0</v>
      </c>
    </row>
    <row r="83" spans="1:17" x14ac:dyDescent="0.25">
      <c r="A83" s="25"/>
      <c r="B83" s="21">
        <v>1</v>
      </c>
      <c r="C83" s="26">
        <f t="shared" si="18"/>
        <v>55.758823529411764</v>
      </c>
      <c r="D83" s="27">
        <v>18.420000000000002</v>
      </c>
      <c r="E83" s="27">
        <v>123</v>
      </c>
      <c r="F83" s="27">
        <v>78</v>
      </c>
      <c r="G83" s="27">
        <v>526</v>
      </c>
      <c r="H83" s="27">
        <v>0.6</v>
      </c>
      <c r="I83" s="27">
        <v>38.26</v>
      </c>
      <c r="J83" s="27"/>
      <c r="K83" s="17">
        <f t="shared" si="10"/>
        <v>0.47674418604651192</v>
      </c>
      <c r="L83" s="12">
        <f t="shared" si="11"/>
        <v>2.038759689922482</v>
      </c>
      <c r="M83" s="12">
        <f t="shared" si="12"/>
        <v>4.2764227642276422</v>
      </c>
      <c r="N83" s="12">
        <f t="shared" si="13"/>
        <v>1.5769230769230769</v>
      </c>
      <c r="O83" s="12">
        <f t="shared" si="14"/>
        <v>2.0386826973340306</v>
      </c>
      <c r="P83" s="12">
        <f t="shared" si="15"/>
        <v>1.5682174594877158E-2</v>
      </c>
      <c r="Q83" s="12">
        <f t="shared" si="16"/>
        <v>0</v>
      </c>
    </row>
    <row r="84" spans="1:17" x14ac:dyDescent="0.25">
      <c r="A84" s="25"/>
      <c r="B84" s="21">
        <v>1</v>
      </c>
      <c r="C84" s="26">
        <f t="shared" si="18"/>
        <v>56.211764705882352</v>
      </c>
      <c r="D84" s="27">
        <v>19.73</v>
      </c>
      <c r="E84" s="27">
        <v>193</v>
      </c>
      <c r="F84" s="27">
        <v>90</v>
      </c>
      <c r="G84" s="27">
        <v>173</v>
      </c>
      <c r="H84" s="27">
        <v>1</v>
      </c>
      <c r="I84" s="27">
        <v>69.959999999999994</v>
      </c>
      <c r="J84" s="27"/>
      <c r="K84" s="17">
        <f t="shared" si="10"/>
        <v>1.5196850393700794</v>
      </c>
      <c r="L84" s="12">
        <f t="shared" si="11"/>
        <v>1.3622047244094491</v>
      </c>
      <c r="M84" s="12">
        <f t="shared" si="12"/>
        <v>0.89637305699481862</v>
      </c>
      <c r="N84" s="12">
        <f t="shared" si="13"/>
        <v>2.1444444444444444</v>
      </c>
      <c r="O84" s="12">
        <f t="shared" si="14"/>
        <v>1.286449399656947</v>
      </c>
      <c r="P84" s="12">
        <f t="shared" si="15"/>
        <v>1.4293882218410521E-2</v>
      </c>
      <c r="Q84" s="12">
        <f t="shared" si="16"/>
        <v>0</v>
      </c>
    </row>
    <row r="85" spans="1:17" x14ac:dyDescent="0.25">
      <c r="A85" s="25"/>
      <c r="B85" s="21">
        <v>1</v>
      </c>
      <c r="C85" s="26">
        <f t="shared" si="18"/>
        <v>56.664705882352941</v>
      </c>
      <c r="D85" s="27">
        <v>18.04</v>
      </c>
      <c r="E85" s="27">
        <v>165</v>
      </c>
      <c r="F85" s="27">
        <v>86</v>
      </c>
      <c r="G85" s="27">
        <v>315</v>
      </c>
      <c r="H85" s="27">
        <v>0.8</v>
      </c>
      <c r="I85" s="27">
        <v>55.79</v>
      </c>
      <c r="J85" s="27"/>
      <c r="K85" s="17">
        <f t="shared" si="10"/>
        <v>0.55743243243243223</v>
      </c>
      <c r="L85" s="12">
        <f t="shared" si="11"/>
        <v>1.0641891891891888</v>
      </c>
      <c r="M85" s="12">
        <f t="shared" si="12"/>
        <v>1.9090909090909092</v>
      </c>
      <c r="N85" s="12">
        <f t="shared" si="13"/>
        <v>1.9186046511627908</v>
      </c>
      <c r="O85" s="12">
        <f t="shared" si="14"/>
        <v>1.5414948915576268</v>
      </c>
      <c r="P85" s="12">
        <f t="shared" si="15"/>
        <v>1.4339487363326762E-2</v>
      </c>
      <c r="Q85" s="12">
        <f t="shared" si="16"/>
        <v>0</v>
      </c>
    </row>
    <row r="86" spans="1:17" x14ac:dyDescent="0.25">
      <c r="A86" s="25"/>
      <c r="B86" s="21">
        <v>1</v>
      </c>
      <c r="C86" s="26">
        <f t="shared" si="18"/>
        <v>57.117647058823529</v>
      </c>
      <c r="D86" s="27">
        <v>18.149999999999999</v>
      </c>
      <c r="E86" s="27">
        <v>175</v>
      </c>
      <c r="F86" s="27">
        <v>77</v>
      </c>
      <c r="G86" s="27">
        <v>453</v>
      </c>
      <c r="H86" s="27">
        <v>0.77</v>
      </c>
      <c r="I86" s="27">
        <v>52.28</v>
      </c>
      <c r="J86" s="27"/>
      <c r="K86" s="17">
        <f t="shared" si="10"/>
        <v>0.61403508771929793</v>
      </c>
      <c r="L86" s="12">
        <f t="shared" si="11"/>
        <v>1.5894736842105255</v>
      </c>
      <c r="M86" s="12">
        <f t="shared" si="12"/>
        <v>2.5885714285714285</v>
      </c>
      <c r="N86" s="12">
        <f t="shared" si="13"/>
        <v>2.2727272727272729</v>
      </c>
      <c r="O86" s="12">
        <f t="shared" si="14"/>
        <v>1.4728385615914308</v>
      </c>
      <c r="P86" s="12">
        <f t="shared" si="15"/>
        <v>1.4728385615914307E-2</v>
      </c>
      <c r="Q86" s="12">
        <f t="shared" si="16"/>
        <v>0</v>
      </c>
    </row>
    <row r="87" spans="1:17" x14ac:dyDescent="0.25">
      <c r="A87" s="25"/>
      <c r="B87" s="21">
        <v>1</v>
      </c>
      <c r="C87" s="26">
        <f t="shared" si="18"/>
        <v>57.570588235294117</v>
      </c>
      <c r="D87" s="27">
        <v>19.829999999999998</v>
      </c>
      <c r="E87" s="27">
        <v>125</v>
      </c>
      <c r="F87" s="27">
        <v>85</v>
      </c>
      <c r="G87" s="27">
        <v>515</v>
      </c>
      <c r="H87" s="27"/>
      <c r="I87" s="27">
        <v>35.9</v>
      </c>
      <c r="J87" s="27"/>
      <c r="K87" s="17">
        <f t="shared" si="10"/>
        <v>1.0683760683760668</v>
      </c>
      <c r="L87" s="12">
        <f t="shared" si="11"/>
        <v>4.401709401709395</v>
      </c>
      <c r="M87" s="12">
        <f t="shared" si="12"/>
        <v>4.12</v>
      </c>
      <c r="N87" s="12">
        <f t="shared" si="13"/>
        <v>1.4705882352941178</v>
      </c>
      <c r="O87" s="12">
        <f t="shared" si="14"/>
        <v>2.3676880222841228</v>
      </c>
      <c r="P87" s="12">
        <f t="shared" si="15"/>
        <v>0</v>
      </c>
      <c r="Q87" s="12">
        <f t="shared" si="16"/>
        <v>0</v>
      </c>
    </row>
    <row r="88" spans="1:17" x14ac:dyDescent="0.25">
      <c r="A88" s="25"/>
      <c r="B88" s="21">
        <v>1</v>
      </c>
      <c r="C88" s="26">
        <f t="shared" si="18"/>
        <v>58.023529411764706</v>
      </c>
      <c r="D88" s="27">
        <v>18.690000000000001</v>
      </c>
      <c r="E88" s="27">
        <v>132</v>
      </c>
      <c r="F88" s="27">
        <v>89</v>
      </c>
      <c r="G88" s="27">
        <v>265</v>
      </c>
      <c r="H88" s="27">
        <v>0.56000000000000005</v>
      </c>
      <c r="I88" s="27">
        <v>40.04</v>
      </c>
      <c r="J88" s="27"/>
      <c r="K88" s="17">
        <f t="shared" si="10"/>
        <v>0.57142857142857173</v>
      </c>
      <c r="L88" s="12">
        <f t="shared" si="11"/>
        <v>1.147186147186148</v>
      </c>
      <c r="M88" s="12">
        <f t="shared" si="12"/>
        <v>2.0075757575757578</v>
      </c>
      <c r="N88" s="12">
        <f t="shared" si="13"/>
        <v>1.4831460674157304</v>
      </c>
      <c r="O88" s="12">
        <f t="shared" si="14"/>
        <v>2.2227772227772227</v>
      </c>
      <c r="P88" s="12">
        <f t="shared" si="15"/>
        <v>1.3986013986013988E-2</v>
      </c>
      <c r="Q88" s="12">
        <f t="shared" si="16"/>
        <v>0</v>
      </c>
    </row>
    <row r="89" spans="1:17" x14ac:dyDescent="0.25">
      <c r="A89" s="25"/>
      <c r="B89" s="21">
        <v>1</v>
      </c>
      <c r="C89" s="26">
        <f t="shared" si="18"/>
        <v>58.476470588235294</v>
      </c>
      <c r="D89" s="27">
        <v>19.14</v>
      </c>
      <c r="E89" s="27">
        <v>75</v>
      </c>
      <c r="F89" s="27">
        <v>84</v>
      </c>
      <c r="G89" s="27">
        <v>765</v>
      </c>
      <c r="H89" s="27"/>
      <c r="I89" s="27">
        <v>22.22</v>
      </c>
      <c r="J89" s="27"/>
      <c r="K89" s="17">
        <f t="shared" si="10"/>
        <v>0.40322580645161304</v>
      </c>
      <c r="L89" s="12">
        <f t="shared" si="11"/>
        <v>4.1129032258064528</v>
      </c>
      <c r="M89" s="12">
        <f t="shared" si="12"/>
        <v>10.199999999999999</v>
      </c>
      <c r="N89" s="12">
        <f t="shared" si="13"/>
        <v>0.8928571428571429</v>
      </c>
      <c r="O89" s="12">
        <f t="shared" si="14"/>
        <v>3.7803780378037808</v>
      </c>
      <c r="P89" s="12">
        <f t="shared" si="15"/>
        <v>0</v>
      </c>
      <c r="Q89" s="12">
        <f t="shared" si="16"/>
        <v>0</v>
      </c>
    </row>
    <row r="90" spans="1:17" x14ac:dyDescent="0.25">
      <c r="A90" s="25"/>
      <c r="B90" s="21">
        <v>1</v>
      </c>
      <c r="C90" s="26">
        <f t="shared" si="18"/>
        <v>58.929411764705883</v>
      </c>
      <c r="D90" s="27">
        <v>19.8</v>
      </c>
      <c r="E90" s="27">
        <v>48</v>
      </c>
      <c r="F90" s="27">
        <v>66</v>
      </c>
      <c r="G90" s="27">
        <v>373</v>
      </c>
      <c r="H90" s="27"/>
      <c r="I90" s="27">
        <v>10.78</v>
      </c>
      <c r="J90" s="27"/>
      <c r="K90" s="17">
        <f t="shared" si="10"/>
        <v>0.40000000000000019</v>
      </c>
      <c r="L90" s="12">
        <f t="shared" si="11"/>
        <v>3.1083333333333356</v>
      </c>
      <c r="M90" s="12">
        <f t="shared" si="12"/>
        <v>7.770833333333333</v>
      </c>
      <c r="N90" s="12">
        <f t="shared" si="13"/>
        <v>0.72727272727272729</v>
      </c>
      <c r="O90" s="12">
        <f t="shared" si="14"/>
        <v>6.1224489795918373</v>
      </c>
      <c r="P90" s="12">
        <f t="shared" si="15"/>
        <v>0</v>
      </c>
      <c r="Q90" s="12">
        <f t="shared" si="16"/>
        <v>0</v>
      </c>
    </row>
    <row r="91" spans="1:17" x14ac:dyDescent="0.25">
      <c r="A91" s="25"/>
      <c r="B91" s="21">
        <v>1</v>
      </c>
      <c r="C91" s="26">
        <f t="shared" si="18"/>
        <v>59.382352941176471</v>
      </c>
      <c r="D91" s="27">
        <v>19.77</v>
      </c>
      <c r="E91" s="27">
        <v>151</v>
      </c>
      <c r="F91" s="27">
        <v>79</v>
      </c>
      <c r="G91" s="27">
        <v>443</v>
      </c>
      <c r="H91" s="27">
        <v>0.78</v>
      </c>
      <c r="I91" s="27">
        <v>51.17</v>
      </c>
      <c r="J91" s="27"/>
      <c r="K91" s="17">
        <f t="shared" si="10"/>
        <v>1.2276422764227639</v>
      </c>
      <c r="L91" s="12">
        <f t="shared" si="11"/>
        <v>3.6016260162601612</v>
      </c>
      <c r="M91" s="12">
        <f t="shared" si="12"/>
        <v>2.9337748344370862</v>
      </c>
      <c r="N91" s="12">
        <f t="shared" si="13"/>
        <v>1.9113924050632911</v>
      </c>
      <c r="O91" s="12">
        <f t="shared" si="14"/>
        <v>1.5438733632988078</v>
      </c>
      <c r="P91" s="12">
        <f t="shared" si="15"/>
        <v>1.5243306624975571E-2</v>
      </c>
      <c r="Q91" s="12">
        <f t="shared" si="16"/>
        <v>0</v>
      </c>
    </row>
    <row r="92" spans="1:17" x14ac:dyDescent="0.25">
      <c r="A92" s="25"/>
      <c r="B92" s="21">
        <v>1</v>
      </c>
      <c r="C92" s="26">
        <f t="shared" si="18"/>
        <v>59.835294117647059</v>
      </c>
      <c r="D92" s="27">
        <v>18.18</v>
      </c>
      <c r="E92" s="27">
        <v>119</v>
      </c>
      <c r="F92" s="27">
        <v>77</v>
      </c>
      <c r="G92" s="27">
        <v>676</v>
      </c>
      <c r="H92" s="27">
        <v>0.62</v>
      </c>
      <c r="I92" s="27">
        <v>36.31</v>
      </c>
      <c r="J92" s="27"/>
      <c r="K92" s="17">
        <f t="shared" si="10"/>
        <v>0.42198581560283688</v>
      </c>
      <c r="L92" s="12">
        <f t="shared" si="11"/>
        <v>2.3971631205673756</v>
      </c>
      <c r="M92" s="12">
        <f t="shared" si="12"/>
        <v>5.6806722689075633</v>
      </c>
      <c r="N92" s="12">
        <f t="shared" si="13"/>
        <v>1.5454545454545454</v>
      </c>
      <c r="O92" s="12">
        <f t="shared" si="14"/>
        <v>2.1206279261911316</v>
      </c>
      <c r="P92" s="12">
        <f t="shared" si="15"/>
        <v>1.7075185899201321E-2</v>
      </c>
      <c r="Q92" s="12">
        <f t="shared" si="16"/>
        <v>0</v>
      </c>
    </row>
    <row r="93" spans="1:17" x14ac:dyDescent="0.25">
      <c r="A93" s="25"/>
      <c r="B93" s="21">
        <v>1</v>
      </c>
      <c r="C93" s="26">
        <f t="shared" si="18"/>
        <v>60.288235294117648</v>
      </c>
      <c r="D93" s="27">
        <v>18.260000000000002</v>
      </c>
      <c r="E93" s="27">
        <v>169</v>
      </c>
      <c r="F93" s="27">
        <v>90</v>
      </c>
      <c r="G93" s="27">
        <v>456</v>
      </c>
      <c r="H93" s="27">
        <v>0.63</v>
      </c>
      <c r="I93" s="27">
        <v>49.14</v>
      </c>
      <c r="J93" s="27"/>
      <c r="K93" s="17">
        <f t="shared" si="10"/>
        <v>0.61678832116788351</v>
      </c>
      <c r="L93" s="12">
        <f t="shared" si="11"/>
        <v>1.6642335766423366</v>
      </c>
      <c r="M93" s="12">
        <f t="shared" si="12"/>
        <v>2.6982248520710059</v>
      </c>
      <c r="N93" s="12">
        <f t="shared" si="13"/>
        <v>1.8777777777777778</v>
      </c>
      <c r="O93" s="12">
        <f t="shared" si="14"/>
        <v>1.8315018315018314</v>
      </c>
      <c r="P93" s="12">
        <f t="shared" si="15"/>
        <v>1.282051282051282E-2</v>
      </c>
      <c r="Q93" s="12">
        <f t="shared" si="16"/>
        <v>0</v>
      </c>
    </row>
    <row r="94" spans="1:17" x14ac:dyDescent="0.25">
      <c r="A94" s="25"/>
      <c r="B94" s="30">
        <v>2</v>
      </c>
      <c r="C94" s="26">
        <f t="shared" si="18"/>
        <v>60.741176470588236</v>
      </c>
      <c r="D94" s="27">
        <v>18.64</v>
      </c>
      <c r="E94" s="27">
        <v>101</v>
      </c>
      <c r="F94" s="27">
        <v>78</v>
      </c>
      <c r="G94" s="27">
        <v>511</v>
      </c>
      <c r="H94" s="27"/>
      <c r="I94" s="27">
        <v>28.13</v>
      </c>
      <c r="J94" s="27"/>
      <c r="K94" s="17">
        <f t="shared" si="10"/>
        <v>0.42796610169491539</v>
      </c>
      <c r="L94" s="12">
        <f t="shared" si="11"/>
        <v>2.1652542372881363</v>
      </c>
      <c r="M94" s="12">
        <f t="shared" si="12"/>
        <v>5.0594059405940595</v>
      </c>
      <c r="N94" s="12">
        <f t="shared" si="13"/>
        <v>1.2948717948717949</v>
      </c>
      <c r="O94" s="12">
        <f t="shared" si="14"/>
        <v>2.7728403839317455</v>
      </c>
      <c r="P94" s="12">
        <f t="shared" si="15"/>
        <v>0</v>
      </c>
      <c r="Q94" s="12">
        <f t="shared" si="16"/>
        <v>0</v>
      </c>
    </row>
    <row r="95" spans="1:17" x14ac:dyDescent="0.25">
      <c r="A95" s="25"/>
      <c r="B95" s="30">
        <v>2</v>
      </c>
      <c r="C95" s="26">
        <f t="shared" si="18"/>
        <v>61.194117647058825</v>
      </c>
      <c r="D95" s="27">
        <v>18.68</v>
      </c>
      <c r="E95" s="27">
        <v>160</v>
      </c>
      <c r="F95" s="27">
        <v>79</v>
      </c>
      <c r="G95" s="27">
        <v>322</v>
      </c>
      <c r="H95" s="27">
        <v>0.87</v>
      </c>
      <c r="I95" s="27">
        <v>55.67</v>
      </c>
      <c r="J95" s="27"/>
      <c r="K95" s="17">
        <f t="shared" si="10"/>
        <v>0.68965517241379304</v>
      </c>
      <c r="L95" s="12">
        <f t="shared" si="11"/>
        <v>1.3879310344827585</v>
      </c>
      <c r="M95" s="12">
        <f t="shared" si="12"/>
        <v>2.0125000000000002</v>
      </c>
      <c r="N95" s="12">
        <f t="shared" si="13"/>
        <v>2.0253164556962027</v>
      </c>
      <c r="O95" s="12">
        <f t="shared" si="14"/>
        <v>1.4190767019938926</v>
      </c>
      <c r="P95" s="12">
        <f t="shared" si="15"/>
        <v>1.5627806718160588E-2</v>
      </c>
      <c r="Q95" s="12">
        <f t="shared" si="16"/>
        <v>0</v>
      </c>
    </row>
    <row r="96" spans="1:17" x14ac:dyDescent="0.25">
      <c r="A96" s="25"/>
      <c r="B96" s="30">
        <v>2</v>
      </c>
      <c r="C96" s="26">
        <f t="shared" si="18"/>
        <v>61.647058823529413</v>
      </c>
      <c r="D96" s="27">
        <v>18.71</v>
      </c>
      <c r="E96" s="27">
        <v>108</v>
      </c>
      <c r="F96" s="27">
        <v>68</v>
      </c>
      <c r="G96" s="27">
        <v>200</v>
      </c>
      <c r="H96" s="27"/>
      <c r="I96" s="27">
        <v>31.08</v>
      </c>
      <c r="J96" s="27"/>
      <c r="K96" s="17">
        <f t="shared" si="10"/>
        <v>0.47161572052401768</v>
      </c>
      <c r="L96" s="12">
        <f t="shared" si="11"/>
        <v>0.87336244541484742</v>
      </c>
      <c r="M96" s="12">
        <f t="shared" si="12"/>
        <v>1.8518518518518519</v>
      </c>
      <c r="N96" s="12">
        <f t="shared" si="13"/>
        <v>1.588235294117647</v>
      </c>
      <c r="O96" s="12">
        <f t="shared" si="14"/>
        <v>2.1879021879021878</v>
      </c>
      <c r="P96" s="12">
        <f t="shared" si="15"/>
        <v>0</v>
      </c>
      <c r="Q96" s="12">
        <f t="shared" si="16"/>
        <v>0</v>
      </c>
    </row>
    <row r="97" spans="1:17" x14ac:dyDescent="0.25">
      <c r="A97" s="20">
        <v>2.11</v>
      </c>
      <c r="B97" s="30">
        <v>2</v>
      </c>
      <c r="C97" s="23">
        <v>62.1</v>
      </c>
      <c r="D97" s="27">
        <v>19.09</v>
      </c>
      <c r="E97" s="27">
        <v>294</v>
      </c>
      <c r="F97" s="27">
        <v>90</v>
      </c>
      <c r="G97" s="27">
        <v>582</v>
      </c>
      <c r="H97" s="27">
        <v>0.6</v>
      </c>
      <c r="I97" s="27">
        <v>66.78</v>
      </c>
      <c r="J97" s="27"/>
      <c r="K97" s="17">
        <f t="shared" si="10"/>
        <v>1.5392670157068062</v>
      </c>
      <c r="L97" s="12">
        <f t="shared" si="11"/>
        <v>3.0471204188481678</v>
      </c>
      <c r="M97" s="12">
        <f t="shared" si="12"/>
        <v>1.9795918367346939</v>
      </c>
      <c r="N97" s="12">
        <f t="shared" si="13"/>
        <v>3.2666666666666666</v>
      </c>
      <c r="O97" s="12">
        <f t="shared" si="14"/>
        <v>1.3477088948787062</v>
      </c>
      <c r="P97" s="12">
        <f t="shared" si="15"/>
        <v>8.9847259658580401E-3</v>
      </c>
      <c r="Q97" s="12">
        <f t="shared" si="16"/>
        <v>0</v>
      </c>
    </row>
    <row r="98" spans="1:17" x14ac:dyDescent="0.25">
      <c r="A98" s="25"/>
      <c r="B98" s="30">
        <v>2</v>
      </c>
      <c r="C98" s="26">
        <f>C97+(1.7/9)</f>
        <v>62.288888888888891</v>
      </c>
      <c r="D98" s="27">
        <v>14.99</v>
      </c>
      <c r="E98" s="27">
        <v>441</v>
      </c>
      <c r="F98" s="27">
        <v>101</v>
      </c>
      <c r="G98" s="27">
        <v>589</v>
      </c>
      <c r="H98" s="27">
        <v>1.41</v>
      </c>
      <c r="I98" s="27">
        <v>134.91</v>
      </c>
      <c r="J98" s="27"/>
      <c r="K98" s="17">
        <f t="shared" si="10"/>
        <v>0.73377703826955087</v>
      </c>
      <c r="L98" s="12">
        <f t="shared" si="11"/>
        <v>0.98003327787021632</v>
      </c>
      <c r="M98" s="12">
        <f t="shared" si="12"/>
        <v>1.3356009070294785</v>
      </c>
      <c r="N98" s="12">
        <f t="shared" si="13"/>
        <v>4.3663366336633667</v>
      </c>
      <c r="O98" s="12">
        <f t="shared" si="14"/>
        <v>0.74864724631235635</v>
      </c>
      <c r="P98" s="12">
        <f t="shared" si="15"/>
        <v>1.0451412052479431E-2</v>
      </c>
      <c r="Q98" s="12">
        <f t="shared" si="16"/>
        <v>0</v>
      </c>
    </row>
    <row r="99" spans="1:17" x14ac:dyDescent="0.25">
      <c r="A99" s="25"/>
      <c r="B99" s="30">
        <v>2</v>
      </c>
      <c r="C99" s="26">
        <f t="shared" ref="C99:C105" si="19">C98+(1.7/9)</f>
        <v>62.477777777777781</v>
      </c>
      <c r="D99" s="27">
        <v>16.25</v>
      </c>
      <c r="E99" s="27">
        <v>62</v>
      </c>
      <c r="F99" s="27">
        <v>424</v>
      </c>
      <c r="G99" s="27">
        <v>8520</v>
      </c>
      <c r="H99" s="27">
        <v>0.16</v>
      </c>
      <c r="I99" s="27">
        <v>0.99</v>
      </c>
      <c r="J99" s="27"/>
      <c r="K99" s="17">
        <f t="shared" si="10"/>
        <v>0.13052631578947368</v>
      </c>
      <c r="L99" s="12">
        <f t="shared" si="11"/>
        <v>17.936842105263157</v>
      </c>
      <c r="M99" s="12">
        <f t="shared" si="12"/>
        <v>137.41935483870967</v>
      </c>
      <c r="N99" s="12">
        <f t="shared" si="13"/>
        <v>0.14622641509433962</v>
      </c>
      <c r="O99" s="12">
        <f t="shared" si="14"/>
        <v>428.28282828282829</v>
      </c>
      <c r="P99" s="12">
        <f t="shared" si="15"/>
        <v>0.16161616161616163</v>
      </c>
      <c r="Q99" s="12">
        <f t="shared" si="16"/>
        <v>0</v>
      </c>
    </row>
    <row r="100" spans="1:17" x14ac:dyDescent="0.25">
      <c r="A100" s="25"/>
      <c r="B100" s="30">
        <v>2</v>
      </c>
      <c r="C100" s="26">
        <f t="shared" si="19"/>
        <v>62.666666666666671</v>
      </c>
      <c r="D100" s="27">
        <v>15.1</v>
      </c>
      <c r="E100" s="27">
        <v>395</v>
      </c>
      <c r="F100" s="27">
        <v>87</v>
      </c>
      <c r="G100" s="27">
        <v>1230</v>
      </c>
      <c r="H100" s="27">
        <v>0.87</v>
      </c>
      <c r="I100" s="27">
        <v>105.95</v>
      </c>
      <c r="J100" s="27"/>
      <c r="K100" s="17">
        <f t="shared" si="10"/>
        <v>0.6694915254237287</v>
      </c>
      <c r="L100" s="12">
        <f t="shared" si="11"/>
        <v>2.0847457627118642</v>
      </c>
      <c r="M100" s="12">
        <f t="shared" si="12"/>
        <v>3.1139240506329116</v>
      </c>
      <c r="N100" s="12">
        <f t="shared" si="13"/>
        <v>4.5402298850574709</v>
      </c>
      <c r="O100" s="12">
        <f t="shared" si="14"/>
        <v>0.82114204813591318</v>
      </c>
      <c r="P100" s="12">
        <f t="shared" si="15"/>
        <v>8.2114204813591319E-3</v>
      </c>
      <c r="Q100" s="12">
        <f t="shared" si="16"/>
        <v>0</v>
      </c>
    </row>
    <row r="101" spans="1:17" x14ac:dyDescent="0.25">
      <c r="A101" s="25"/>
      <c r="B101" s="30">
        <v>2</v>
      </c>
      <c r="C101" s="26">
        <f t="shared" si="19"/>
        <v>62.855555555555561</v>
      </c>
      <c r="D101" s="27">
        <v>17.47</v>
      </c>
      <c r="E101" s="27">
        <v>138</v>
      </c>
      <c r="F101" s="27">
        <v>58</v>
      </c>
      <c r="G101" s="27">
        <v>1110</v>
      </c>
      <c r="H101" s="27">
        <v>0.3</v>
      </c>
      <c r="I101" s="27">
        <v>22.46</v>
      </c>
      <c r="J101" s="27"/>
      <c r="K101" s="17">
        <f t="shared" si="10"/>
        <v>0.39093484419263441</v>
      </c>
      <c r="L101" s="12">
        <f t="shared" si="11"/>
        <v>3.144475920679886</v>
      </c>
      <c r="M101" s="12">
        <f t="shared" si="12"/>
        <v>8.0434782608695645</v>
      </c>
      <c r="N101" s="12">
        <f t="shared" si="13"/>
        <v>2.3793103448275863</v>
      </c>
      <c r="O101" s="12">
        <f t="shared" si="14"/>
        <v>2.5823686553873553</v>
      </c>
      <c r="P101" s="12">
        <f t="shared" si="15"/>
        <v>1.3357079252003561E-2</v>
      </c>
      <c r="Q101" s="12">
        <f t="shared" si="16"/>
        <v>0</v>
      </c>
    </row>
    <row r="102" spans="1:17" x14ac:dyDescent="0.25">
      <c r="A102" s="25"/>
      <c r="B102" s="30">
        <v>2</v>
      </c>
      <c r="C102" s="26">
        <f t="shared" si="19"/>
        <v>63.044444444444451</v>
      </c>
      <c r="D102" s="27">
        <v>17.059999999999999</v>
      </c>
      <c r="E102" s="27">
        <v>162</v>
      </c>
      <c r="F102" s="27">
        <v>73</v>
      </c>
      <c r="G102" s="27">
        <v>1501</v>
      </c>
      <c r="H102" s="27">
        <v>0.28000000000000003</v>
      </c>
      <c r="I102" s="27">
        <v>36.44</v>
      </c>
      <c r="J102" s="27"/>
      <c r="K102" s="17">
        <f t="shared" si="10"/>
        <v>0.41116751269035517</v>
      </c>
      <c r="L102" s="12">
        <f t="shared" si="11"/>
        <v>3.8096446700507602</v>
      </c>
      <c r="M102" s="12">
        <f t="shared" si="12"/>
        <v>9.2654320987654319</v>
      </c>
      <c r="N102" s="12">
        <f t="shared" si="13"/>
        <v>2.2191780821917808</v>
      </c>
      <c r="O102" s="12">
        <f t="shared" si="14"/>
        <v>2.003293084522503</v>
      </c>
      <c r="P102" s="12">
        <f t="shared" si="15"/>
        <v>7.6838638858397375E-3</v>
      </c>
      <c r="Q102" s="12">
        <f t="shared" si="16"/>
        <v>0</v>
      </c>
    </row>
    <row r="103" spans="1:17" x14ac:dyDescent="0.25">
      <c r="A103" s="25"/>
      <c r="B103" s="30">
        <v>2</v>
      </c>
      <c r="C103" s="26">
        <f t="shared" si="19"/>
        <v>63.233333333333341</v>
      </c>
      <c r="D103" s="27">
        <v>16.71</v>
      </c>
      <c r="E103" s="27">
        <v>227</v>
      </c>
      <c r="F103" s="27">
        <v>78</v>
      </c>
      <c r="G103" s="27">
        <v>1926</v>
      </c>
      <c r="H103" s="27">
        <v>0.5</v>
      </c>
      <c r="I103" s="27">
        <v>51.12</v>
      </c>
      <c r="J103" s="27"/>
      <c r="K103" s="17">
        <f t="shared" si="10"/>
        <v>0.52913752913752921</v>
      </c>
      <c r="L103" s="12">
        <f t="shared" si="11"/>
        <v>4.48951048951049</v>
      </c>
      <c r="M103" s="12">
        <f t="shared" si="12"/>
        <v>8.4845814977973575</v>
      </c>
      <c r="N103" s="12">
        <f t="shared" si="13"/>
        <v>2.9102564102564101</v>
      </c>
      <c r="O103" s="12">
        <f t="shared" si="14"/>
        <v>1.5258215962441315</v>
      </c>
      <c r="P103" s="12">
        <f t="shared" si="15"/>
        <v>9.7809076682316125E-3</v>
      </c>
      <c r="Q103" s="12">
        <f t="shared" si="16"/>
        <v>0</v>
      </c>
    </row>
    <row r="104" spans="1:17" x14ac:dyDescent="0.25">
      <c r="A104" s="25"/>
      <c r="B104" s="30">
        <v>2</v>
      </c>
      <c r="C104" s="26">
        <f t="shared" si="19"/>
        <v>63.422222222222231</v>
      </c>
      <c r="D104" s="27">
        <v>15.45</v>
      </c>
      <c r="E104" s="27">
        <v>371</v>
      </c>
      <c r="F104" s="27">
        <v>103</v>
      </c>
      <c r="G104" s="27">
        <v>1894</v>
      </c>
      <c r="H104" s="27">
        <v>0.74</v>
      </c>
      <c r="I104" s="27">
        <v>86.13</v>
      </c>
      <c r="J104" s="27"/>
      <c r="K104" s="17">
        <f t="shared" si="10"/>
        <v>0.66846846846846841</v>
      </c>
      <c r="L104" s="12">
        <f t="shared" si="11"/>
        <v>3.412612612612612</v>
      </c>
      <c r="M104" s="12">
        <f t="shared" si="12"/>
        <v>5.105121293800539</v>
      </c>
      <c r="N104" s="12">
        <f t="shared" si="13"/>
        <v>3.6019417475728157</v>
      </c>
      <c r="O104" s="12">
        <f t="shared" si="14"/>
        <v>1.1958667131080924</v>
      </c>
      <c r="P104" s="12">
        <f t="shared" si="15"/>
        <v>8.5916637640775576E-3</v>
      </c>
      <c r="Q104" s="12">
        <f t="shared" si="16"/>
        <v>0</v>
      </c>
    </row>
    <row r="105" spans="1:17" x14ac:dyDescent="0.25">
      <c r="A105" s="25"/>
      <c r="B105" s="30">
        <v>2</v>
      </c>
      <c r="C105" s="26">
        <f t="shared" si="19"/>
        <v>63.611111111111121</v>
      </c>
      <c r="D105" s="27">
        <v>16.63</v>
      </c>
      <c r="E105" s="27">
        <v>221</v>
      </c>
      <c r="F105" s="27">
        <v>86</v>
      </c>
      <c r="G105" s="27">
        <v>2530</v>
      </c>
      <c r="H105" s="27">
        <v>0.51</v>
      </c>
      <c r="I105" s="27">
        <v>50.16</v>
      </c>
      <c r="J105" s="27"/>
      <c r="K105" s="17">
        <f t="shared" si="10"/>
        <v>0.50572082379862682</v>
      </c>
      <c r="L105" s="12">
        <f t="shared" si="11"/>
        <v>5.7894736842105248</v>
      </c>
      <c r="M105" s="12">
        <f t="shared" si="12"/>
        <v>11.447963800904978</v>
      </c>
      <c r="N105" s="12">
        <f t="shared" si="13"/>
        <v>2.5697674418604652</v>
      </c>
      <c r="O105" s="12">
        <f t="shared" si="14"/>
        <v>1.7145135566188199</v>
      </c>
      <c r="P105" s="12">
        <f t="shared" si="15"/>
        <v>1.0167464114832537E-2</v>
      </c>
      <c r="Q105" s="12">
        <f t="shared" si="16"/>
        <v>0</v>
      </c>
    </row>
    <row r="106" spans="1:17" x14ac:dyDescent="0.25">
      <c r="A106" s="20">
        <v>2.12</v>
      </c>
      <c r="B106" s="30">
        <v>2</v>
      </c>
      <c r="C106" s="23">
        <v>63.8</v>
      </c>
      <c r="D106" s="27">
        <v>19.670000000000002</v>
      </c>
      <c r="E106" s="27">
        <v>202</v>
      </c>
      <c r="F106" s="27">
        <v>27</v>
      </c>
      <c r="G106" s="27">
        <v>1006</v>
      </c>
      <c r="H106" s="27">
        <v>0.33</v>
      </c>
      <c r="I106" s="27">
        <v>28.72</v>
      </c>
      <c r="J106" s="27">
        <v>43.63</v>
      </c>
      <c r="K106" s="17">
        <f t="shared" si="10"/>
        <v>1.5187969924812048</v>
      </c>
      <c r="L106" s="12">
        <f t="shared" si="11"/>
        <v>7.5639097744361008</v>
      </c>
      <c r="M106" s="12">
        <f t="shared" si="12"/>
        <v>4.9801980198019802</v>
      </c>
      <c r="N106" s="12">
        <f t="shared" si="13"/>
        <v>7.4814814814814818</v>
      </c>
      <c r="O106" s="12">
        <f t="shared" si="14"/>
        <v>0.94011142061281339</v>
      </c>
      <c r="P106" s="12">
        <f t="shared" si="15"/>
        <v>1.1490250696378832E-2</v>
      </c>
      <c r="Q106" s="12">
        <f t="shared" si="16"/>
        <v>1.5191504178272981</v>
      </c>
    </row>
    <row r="107" spans="1:17" x14ac:dyDescent="0.25">
      <c r="A107" s="25"/>
      <c r="B107" s="30">
        <v>2</v>
      </c>
      <c r="C107" s="26">
        <f>C106+(1/8)</f>
        <v>63.924999999999997</v>
      </c>
      <c r="D107" s="27">
        <v>16.86</v>
      </c>
      <c r="E107" s="27">
        <v>413</v>
      </c>
      <c r="F107" s="27">
        <v>57</v>
      </c>
      <c r="G107" s="27">
        <v>945</v>
      </c>
      <c r="H107" s="27">
        <v>0.97</v>
      </c>
      <c r="I107" s="27">
        <v>96.51</v>
      </c>
      <c r="J107" s="27">
        <v>125.61</v>
      </c>
      <c r="K107" s="17">
        <f t="shared" si="10"/>
        <v>0.99758454106280181</v>
      </c>
      <c r="L107" s="12">
        <f t="shared" si="11"/>
        <v>2.2826086956521734</v>
      </c>
      <c r="M107" s="12">
        <f t="shared" si="12"/>
        <v>2.2881355932203391</v>
      </c>
      <c r="N107" s="12">
        <f t="shared" si="13"/>
        <v>7.2456140350877192</v>
      </c>
      <c r="O107" s="12">
        <f t="shared" si="14"/>
        <v>0.59061237177494552</v>
      </c>
      <c r="P107" s="12">
        <f t="shared" si="15"/>
        <v>1.0050771940731529E-2</v>
      </c>
      <c r="Q107" s="12">
        <f t="shared" si="16"/>
        <v>1.3015231582219458</v>
      </c>
    </row>
    <row r="108" spans="1:17" x14ac:dyDescent="0.25">
      <c r="A108" s="25"/>
      <c r="B108" s="30">
        <v>2</v>
      </c>
      <c r="C108" s="26">
        <f t="shared" ref="C108:C113" si="20">C107+(1/8)</f>
        <v>64.05</v>
      </c>
      <c r="D108" s="27">
        <v>17.309999999999999</v>
      </c>
      <c r="E108" s="27">
        <v>468</v>
      </c>
      <c r="F108" s="27">
        <v>52</v>
      </c>
      <c r="G108" s="27">
        <v>2238</v>
      </c>
      <c r="H108" s="27">
        <v>0.87</v>
      </c>
      <c r="I108" s="27">
        <v>82.38</v>
      </c>
      <c r="J108" s="27">
        <v>88.9</v>
      </c>
      <c r="K108" s="17">
        <f t="shared" si="10"/>
        <v>1.2682926829268288</v>
      </c>
      <c r="L108" s="12">
        <f t="shared" si="11"/>
        <v>6.0650406504065018</v>
      </c>
      <c r="M108" s="12">
        <f t="shared" si="12"/>
        <v>4.7820512820512819</v>
      </c>
      <c r="N108" s="12">
        <f t="shared" si="13"/>
        <v>9</v>
      </c>
      <c r="O108" s="12">
        <f t="shared" si="14"/>
        <v>0.63122117018693857</v>
      </c>
      <c r="P108" s="12">
        <f t="shared" si="15"/>
        <v>1.0560815731973781E-2</v>
      </c>
      <c r="Q108" s="12">
        <f t="shared" si="16"/>
        <v>1.0791454236465163</v>
      </c>
    </row>
    <row r="109" spans="1:17" x14ac:dyDescent="0.25">
      <c r="A109" s="25"/>
      <c r="B109" s="30">
        <v>2</v>
      </c>
      <c r="C109" s="26">
        <f t="shared" si="20"/>
        <v>64.174999999999997</v>
      </c>
      <c r="D109" s="27">
        <v>16.52</v>
      </c>
      <c r="E109" s="27">
        <v>414</v>
      </c>
      <c r="F109" s="27">
        <v>48</v>
      </c>
      <c r="G109" s="27">
        <v>1799</v>
      </c>
      <c r="H109" s="27">
        <v>0.85</v>
      </c>
      <c r="I109" s="27">
        <v>77.94</v>
      </c>
      <c r="J109" s="27">
        <v>92.7</v>
      </c>
      <c r="K109" s="17">
        <f t="shared" si="10"/>
        <v>0.92410714285714279</v>
      </c>
      <c r="L109" s="12">
        <f t="shared" si="11"/>
        <v>4.0156249999999991</v>
      </c>
      <c r="M109" s="12">
        <f t="shared" si="12"/>
        <v>4.3454106280193239</v>
      </c>
      <c r="N109" s="12">
        <f t="shared" si="13"/>
        <v>8.625</v>
      </c>
      <c r="O109" s="12">
        <f t="shared" si="14"/>
        <v>0.61585835257890686</v>
      </c>
      <c r="P109" s="12">
        <f t="shared" si="15"/>
        <v>1.090582499358481E-2</v>
      </c>
      <c r="Q109" s="12">
        <f t="shared" si="16"/>
        <v>1.1893764434180139</v>
      </c>
    </row>
    <row r="110" spans="1:17" x14ac:dyDescent="0.25">
      <c r="A110" s="25"/>
      <c r="B110" s="30">
        <v>2</v>
      </c>
      <c r="C110" s="26">
        <f t="shared" si="20"/>
        <v>64.3</v>
      </c>
      <c r="D110" s="27">
        <v>17.91</v>
      </c>
      <c r="E110" s="27">
        <v>299</v>
      </c>
      <c r="F110" s="27">
        <v>43</v>
      </c>
      <c r="G110" s="27">
        <v>2005</v>
      </c>
      <c r="H110" s="27">
        <v>0.62</v>
      </c>
      <c r="I110" s="27">
        <v>59.38</v>
      </c>
      <c r="J110" s="27">
        <v>57.49</v>
      </c>
      <c r="K110" s="17">
        <f t="shared" si="10"/>
        <v>0.96763754045307449</v>
      </c>
      <c r="L110" s="12">
        <f t="shared" si="11"/>
        <v>6.4886731391585757</v>
      </c>
      <c r="M110" s="12">
        <f t="shared" si="12"/>
        <v>6.7056856187290972</v>
      </c>
      <c r="N110" s="12">
        <f t="shared" si="13"/>
        <v>6.9534883720930232</v>
      </c>
      <c r="O110" s="12">
        <f t="shared" si="14"/>
        <v>0.72414954530144826</v>
      </c>
      <c r="P110" s="12">
        <f t="shared" si="15"/>
        <v>1.0441226002020881E-2</v>
      </c>
      <c r="Q110" s="12">
        <f t="shared" si="16"/>
        <v>0.96817110138093632</v>
      </c>
    </row>
    <row r="111" spans="1:17" x14ac:dyDescent="0.25">
      <c r="A111" s="25"/>
      <c r="B111" s="30">
        <v>2</v>
      </c>
      <c r="C111" s="26">
        <f t="shared" si="20"/>
        <v>64.424999999999997</v>
      </c>
      <c r="D111" s="27">
        <v>18.760000000000002</v>
      </c>
      <c r="E111" s="27">
        <v>273</v>
      </c>
      <c r="F111" s="27">
        <v>41</v>
      </c>
      <c r="G111" s="27">
        <v>1999</v>
      </c>
      <c r="H111" s="27">
        <v>0.56000000000000005</v>
      </c>
      <c r="I111" s="27">
        <v>52.11</v>
      </c>
      <c r="J111" s="27">
        <v>59.48</v>
      </c>
      <c r="K111" s="17">
        <f t="shared" si="10"/>
        <v>1.2187500000000009</v>
      </c>
      <c r="L111" s="12">
        <f t="shared" si="11"/>
        <v>8.9241071428571495</v>
      </c>
      <c r="M111" s="12">
        <f t="shared" si="12"/>
        <v>7.3223443223443221</v>
      </c>
      <c r="N111" s="12">
        <f t="shared" si="13"/>
        <v>6.6585365853658534</v>
      </c>
      <c r="O111" s="12">
        <f t="shared" si="14"/>
        <v>0.78679715985415466</v>
      </c>
      <c r="P111" s="12">
        <f t="shared" si="15"/>
        <v>1.0746497793129918E-2</v>
      </c>
      <c r="Q111" s="12">
        <f t="shared" si="16"/>
        <v>1.1414315870274419</v>
      </c>
    </row>
    <row r="112" spans="1:17" x14ac:dyDescent="0.25">
      <c r="A112" s="25"/>
      <c r="B112" s="30">
        <v>2</v>
      </c>
      <c r="C112" s="26">
        <f t="shared" si="20"/>
        <v>64.55</v>
      </c>
      <c r="D112" s="27">
        <v>17.46</v>
      </c>
      <c r="E112" s="27">
        <v>416</v>
      </c>
      <c r="F112" s="27">
        <v>57</v>
      </c>
      <c r="G112" s="27">
        <v>2231</v>
      </c>
      <c r="H112" s="27">
        <v>0.75</v>
      </c>
      <c r="I112" s="27">
        <v>74.78</v>
      </c>
      <c r="J112" s="27">
        <v>87.24</v>
      </c>
      <c r="K112" s="17">
        <f t="shared" si="10"/>
        <v>1.1751412429378534</v>
      </c>
      <c r="L112" s="12">
        <f t="shared" si="11"/>
        <v>6.3022598870056514</v>
      </c>
      <c r="M112" s="12">
        <f t="shared" si="12"/>
        <v>5.3629807692307692</v>
      </c>
      <c r="N112" s="12">
        <f t="shared" si="13"/>
        <v>7.2982456140350873</v>
      </c>
      <c r="O112" s="12">
        <f t="shared" si="14"/>
        <v>0.76223589194971919</v>
      </c>
      <c r="P112" s="12">
        <f t="shared" si="15"/>
        <v>1.0029419630917358E-2</v>
      </c>
      <c r="Q112" s="12">
        <f t="shared" si="16"/>
        <v>1.166622091468307</v>
      </c>
    </row>
    <row r="113" spans="1:17" x14ac:dyDescent="0.25">
      <c r="A113" s="25"/>
      <c r="B113" s="30">
        <v>2</v>
      </c>
      <c r="C113" s="26">
        <f t="shared" si="20"/>
        <v>64.674999999999997</v>
      </c>
      <c r="D113" s="27">
        <v>16.79</v>
      </c>
      <c r="E113" s="27">
        <v>470</v>
      </c>
      <c r="F113" s="27">
        <v>57</v>
      </c>
      <c r="G113" s="27">
        <v>2197</v>
      </c>
      <c r="H113" s="27">
        <v>0.84</v>
      </c>
      <c r="I113" s="27">
        <v>83.29</v>
      </c>
      <c r="J113" s="27">
        <v>99.79</v>
      </c>
      <c r="K113" s="17">
        <f t="shared" si="10"/>
        <v>1.1163895486935864</v>
      </c>
      <c r="L113" s="12">
        <f t="shared" si="11"/>
        <v>5.2185273159144883</v>
      </c>
      <c r="M113" s="12">
        <f t="shared" si="12"/>
        <v>4.6744680851063833</v>
      </c>
      <c r="N113" s="12">
        <f t="shared" si="13"/>
        <v>8.2456140350877192</v>
      </c>
      <c r="O113" s="12">
        <f t="shared" si="14"/>
        <v>0.68435586504982582</v>
      </c>
      <c r="P113" s="12">
        <f t="shared" si="15"/>
        <v>1.0085244327050064E-2</v>
      </c>
      <c r="Q113" s="12">
        <f t="shared" si="16"/>
        <v>1.198103013567055</v>
      </c>
    </row>
    <row r="114" spans="1:17" x14ac:dyDescent="0.25">
      <c r="A114" s="20">
        <v>2.13</v>
      </c>
      <c r="B114" s="30">
        <v>2</v>
      </c>
      <c r="C114" s="23">
        <v>64.8</v>
      </c>
      <c r="D114" s="24">
        <v>19.690000000000001</v>
      </c>
      <c r="E114" s="24">
        <v>140</v>
      </c>
      <c r="F114" s="24">
        <v>26</v>
      </c>
      <c r="G114" s="24">
        <v>1016</v>
      </c>
      <c r="H114" s="24">
        <v>0.26</v>
      </c>
      <c r="I114" s="24">
        <v>17.850000000000001</v>
      </c>
      <c r="J114" s="24">
        <v>30.79</v>
      </c>
      <c r="K114" s="17">
        <f t="shared" si="10"/>
        <v>1.068702290076337</v>
      </c>
      <c r="L114" s="12">
        <f t="shared" si="11"/>
        <v>7.7557251908397014</v>
      </c>
      <c r="M114" s="12">
        <f t="shared" si="12"/>
        <v>7.2571428571428571</v>
      </c>
      <c r="N114" s="12">
        <f t="shared" si="13"/>
        <v>5.384615384615385</v>
      </c>
      <c r="O114" s="12">
        <f t="shared" si="14"/>
        <v>1.4565826330532212</v>
      </c>
      <c r="P114" s="12">
        <f t="shared" si="15"/>
        <v>1.4565826330532211E-2</v>
      </c>
      <c r="Q114" s="12">
        <f t="shared" si="16"/>
        <v>1.7249299719887954</v>
      </c>
    </row>
    <row r="115" spans="1:17" x14ac:dyDescent="0.25">
      <c r="A115" s="25"/>
      <c r="B115" s="30">
        <v>2</v>
      </c>
      <c r="C115" s="26">
        <f>C114+(1.8/6)</f>
        <v>65.099999999999994</v>
      </c>
      <c r="D115" s="27">
        <v>17.3</v>
      </c>
      <c r="E115" s="27">
        <v>438</v>
      </c>
      <c r="F115" s="27">
        <v>63</v>
      </c>
      <c r="G115" s="27">
        <v>2762</v>
      </c>
      <c r="H115" s="27">
        <v>0.97</v>
      </c>
      <c r="I115" s="27">
        <v>80.150000000000006</v>
      </c>
      <c r="J115" s="27">
        <v>81.13</v>
      </c>
      <c r="K115" s="17">
        <f t="shared" si="10"/>
        <v>1.1837837837837839</v>
      </c>
      <c r="L115" s="12">
        <f t="shared" si="11"/>
        <v>7.4648648648648672</v>
      </c>
      <c r="M115" s="12">
        <f t="shared" si="12"/>
        <v>6.3059360730593603</v>
      </c>
      <c r="N115" s="12">
        <f t="shared" si="13"/>
        <v>6.9523809523809526</v>
      </c>
      <c r="O115" s="12">
        <f t="shared" si="14"/>
        <v>0.78602620087336239</v>
      </c>
      <c r="P115" s="12">
        <f t="shared" si="15"/>
        <v>1.2102308172177167E-2</v>
      </c>
      <c r="Q115" s="12">
        <f t="shared" si="16"/>
        <v>1.0122270742358077</v>
      </c>
    </row>
    <row r="116" spans="1:17" x14ac:dyDescent="0.25">
      <c r="A116" s="25"/>
      <c r="B116" s="30">
        <v>2</v>
      </c>
      <c r="C116" s="26">
        <f>C115+(1.8/6)</f>
        <v>65.399999999999991</v>
      </c>
      <c r="D116" s="27">
        <v>16.82</v>
      </c>
      <c r="E116" s="27">
        <v>488</v>
      </c>
      <c r="F116" s="27">
        <v>58</v>
      </c>
      <c r="G116" s="27">
        <v>2784</v>
      </c>
      <c r="H116" s="27">
        <v>1.03</v>
      </c>
      <c r="I116" s="27">
        <v>84.4</v>
      </c>
      <c r="J116" s="27">
        <v>96.39</v>
      </c>
      <c r="K116" s="17">
        <f t="shared" si="10"/>
        <v>1.167464114832536</v>
      </c>
      <c r="L116" s="12">
        <f t="shared" si="11"/>
        <v>6.6602870813397139</v>
      </c>
      <c r="M116" s="12">
        <f t="shared" si="12"/>
        <v>5.7049180327868854</v>
      </c>
      <c r="N116" s="12">
        <f t="shared" si="13"/>
        <v>8.4137931034482758</v>
      </c>
      <c r="O116" s="12">
        <f t="shared" si="14"/>
        <v>0.6872037914691943</v>
      </c>
      <c r="P116" s="12">
        <f t="shared" si="15"/>
        <v>1.2203791469194312E-2</v>
      </c>
      <c r="Q116" s="12">
        <f t="shared" si="16"/>
        <v>1.1420616113744075</v>
      </c>
    </row>
    <row r="117" spans="1:17" x14ac:dyDescent="0.25">
      <c r="A117" s="25"/>
      <c r="B117" s="30">
        <v>2</v>
      </c>
      <c r="C117" s="26">
        <f>C116+(1.8/6)</f>
        <v>65.699999999999989</v>
      </c>
      <c r="D117" s="27">
        <v>18.72</v>
      </c>
      <c r="E117" s="27">
        <v>269</v>
      </c>
      <c r="F117" s="27">
        <v>48</v>
      </c>
      <c r="G117" s="27">
        <v>1720</v>
      </c>
      <c r="H117" s="27">
        <v>0.55000000000000004</v>
      </c>
      <c r="I117" s="27">
        <v>42.24</v>
      </c>
      <c r="J117" s="27">
        <v>39.729999999999997</v>
      </c>
      <c r="K117" s="17">
        <f t="shared" si="10"/>
        <v>1.1798245614035081</v>
      </c>
      <c r="L117" s="12">
        <f t="shared" si="11"/>
        <v>7.5438596491228029</v>
      </c>
      <c r="M117" s="12">
        <f t="shared" si="12"/>
        <v>6.3940520446096656</v>
      </c>
      <c r="N117" s="12">
        <f t="shared" si="13"/>
        <v>5.604166666666667</v>
      </c>
      <c r="O117" s="12">
        <f t="shared" si="14"/>
        <v>1.1363636363636362</v>
      </c>
      <c r="P117" s="12">
        <f t="shared" si="15"/>
        <v>1.3020833333333334E-2</v>
      </c>
      <c r="Q117" s="12">
        <f t="shared" si="16"/>
        <v>0.94057765151515138</v>
      </c>
    </row>
    <row r="118" spans="1:17" x14ac:dyDescent="0.25">
      <c r="A118" s="25"/>
      <c r="B118" s="30">
        <v>2</v>
      </c>
      <c r="C118" s="26">
        <f>C117+(1.8/6)</f>
        <v>65.999999999999986</v>
      </c>
      <c r="D118" s="27">
        <v>16.649999999999999</v>
      </c>
      <c r="E118" s="27">
        <v>442</v>
      </c>
      <c r="F118" s="27">
        <v>67</v>
      </c>
      <c r="G118" s="27">
        <v>1194</v>
      </c>
      <c r="H118" s="27">
        <v>1.18</v>
      </c>
      <c r="I118" s="27">
        <v>99.93</v>
      </c>
      <c r="J118" s="27">
        <v>122.68</v>
      </c>
      <c r="K118" s="17">
        <f t="shared" si="10"/>
        <v>1.0160919540229882</v>
      </c>
      <c r="L118" s="12">
        <f t="shared" si="11"/>
        <v>2.7448275862068954</v>
      </c>
      <c r="M118" s="12">
        <f t="shared" si="12"/>
        <v>2.7013574660633486</v>
      </c>
      <c r="N118" s="12">
        <f t="shared" si="13"/>
        <v>6.5970149253731343</v>
      </c>
      <c r="O118" s="12">
        <f t="shared" si="14"/>
        <v>0.67046932852997099</v>
      </c>
      <c r="P118" s="12">
        <f t="shared" si="15"/>
        <v>1.1808265786050234E-2</v>
      </c>
      <c r="Q118" s="12">
        <f t="shared" si="16"/>
        <v>1.2276593615530871</v>
      </c>
    </row>
    <row r="119" spans="1:17" x14ac:dyDescent="0.25">
      <c r="A119" s="25"/>
      <c r="B119" s="30">
        <v>2</v>
      </c>
      <c r="C119" s="26">
        <f>C118+(1.8/6)</f>
        <v>66.299999999999983</v>
      </c>
      <c r="D119" s="27">
        <v>18.04</v>
      </c>
      <c r="E119" s="27">
        <v>313</v>
      </c>
      <c r="F119" s="27">
        <v>45</v>
      </c>
      <c r="G119" s="27">
        <v>968</v>
      </c>
      <c r="H119" s="27">
        <v>0.59</v>
      </c>
      <c r="I119" s="27">
        <v>52.15</v>
      </c>
      <c r="J119" s="27">
        <v>66.400000000000006</v>
      </c>
      <c r="K119" s="17">
        <f t="shared" si="10"/>
        <v>1.0574324324324322</v>
      </c>
      <c r="L119" s="12">
        <f t="shared" si="11"/>
        <v>3.2702702702702693</v>
      </c>
      <c r="M119" s="12">
        <f t="shared" si="12"/>
        <v>3.0926517571884986</v>
      </c>
      <c r="N119" s="12">
        <f t="shared" si="13"/>
        <v>6.9555555555555557</v>
      </c>
      <c r="O119" s="12">
        <f t="shared" si="14"/>
        <v>0.86289549376797703</v>
      </c>
      <c r="P119" s="12">
        <f t="shared" si="15"/>
        <v>1.1313518696069032E-2</v>
      </c>
      <c r="Q119" s="12">
        <f t="shared" si="16"/>
        <v>1.2732502396931928</v>
      </c>
    </row>
    <row r="120" spans="1:17" x14ac:dyDescent="0.25">
      <c r="A120" s="20">
        <v>2.14</v>
      </c>
      <c r="B120" s="30">
        <v>2</v>
      </c>
      <c r="C120" s="23">
        <v>66.599999999999994</v>
      </c>
      <c r="D120" s="27">
        <v>19.420000000000002</v>
      </c>
      <c r="E120" s="27">
        <v>259</v>
      </c>
      <c r="F120" s="27">
        <v>26</v>
      </c>
      <c r="G120" s="27">
        <v>1498</v>
      </c>
      <c r="H120" s="27">
        <v>0.49</v>
      </c>
      <c r="I120" s="27">
        <v>35.79</v>
      </c>
      <c r="J120" s="27">
        <v>50.93</v>
      </c>
      <c r="K120" s="17">
        <f t="shared" ref="K120:K180" si="21">E120/(21-D120)/100</f>
        <v>1.6392405063291156</v>
      </c>
      <c r="L120" s="12">
        <f t="shared" ref="L120:L180" si="22">G120/(21-D120)/100</f>
        <v>9.4810126582278595</v>
      </c>
      <c r="M120" s="12">
        <f t="shared" si="12"/>
        <v>5.7837837837837842</v>
      </c>
      <c r="N120" s="12">
        <f t="shared" si="13"/>
        <v>9.9615384615384617</v>
      </c>
      <c r="O120" s="12">
        <f t="shared" si="14"/>
        <v>0.72645990500139701</v>
      </c>
      <c r="P120" s="12">
        <f t="shared" si="15"/>
        <v>1.3690975132718636E-2</v>
      </c>
      <c r="Q120" s="12">
        <f t="shared" si="16"/>
        <v>1.4230231908354289</v>
      </c>
    </row>
    <row r="121" spans="1:17" x14ac:dyDescent="0.25">
      <c r="A121" s="25"/>
      <c r="B121" s="30">
        <v>2</v>
      </c>
      <c r="C121" s="26">
        <f>C120+(1.6/6)</f>
        <v>66.86666666666666</v>
      </c>
      <c r="D121" s="27">
        <v>16.71</v>
      </c>
      <c r="E121" s="27">
        <v>597</v>
      </c>
      <c r="F121" s="27">
        <v>63</v>
      </c>
      <c r="G121" s="27">
        <v>3513</v>
      </c>
      <c r="H121" s="27">
        <v>1.33</v>
      </c>
      <c r="I121" s="27">
        <v>102.82</v>
      </c>
      <c r="J121" s="27">
        <v>140.47</v>
      </c>
      <c r="K121" s="17">
        <f t="shared" si="21"/>
        <v>1.3916083916083921</v>
      </c>
      <c r="L121" s="12">
        <f t="shared" si="22"/>
        <v>8.1888111888111901</v>
      </c>
      <c r="M121" s="12">
        <f t="shared" ref="M121:M181" si="23">G121/E121</f>
        <v>5.8844221105527641</v>
      </c>
      <c r="N121" s="12">
        <f t="shared" ref="N121:N181" si="24">E121/F121</f>
        <v>9.4761904761904763</v>
      </c>
      <c r="O121" s="12">
        <f t="shared" ref="O121:O181" si="25">F121/I121</f>
        <v>0.6127212604551644</v>
      </c>
      <c r="P121" s="12">
        <f t="shared" ref="P121:P181" si="26">H121/I121</f>
        <v>1.2935226609609028E-2</v>
      </c>
      <c r="Q121" s="12">
        <f t="shared" ref="Q121:Q181" si="27">J121/I121</f>
        <v>1.3661738961291578</v>
      </c>
    </row>
    <row r="122" spans="1:17" x14ac:dyDescent="0.25">
      <c r="A122" s="25"/>
      <c r="B122" s="30">
        <v>2</v>
      </c>
      <c r="C122" s="26">
        <f>C121+(1.6/6)</f>
        <v>67.133333333333326</v>
      </c>
      <c r="D122" s="27">
        <v>17.48</v>
      </c>
      <c r="E122" s="27">
        <v>442</v>
      </c>
      <c r="F122" s="27">
        <v>49</v>
      </c>
      <c r="G122" s="27">
        <v>2769</v>
      </c>
      <c r="H122" s="27">
        <v>0.96</v>
      </c>
      <c r="I122" s="27">
        <v>74.44</v>
      </c>
      <c r="J122" s="27">
        <v>86.3</v>
      </c>
      <c r="K122" s="17">
        <f t="shared" si="21"/>
        <v>1.2556818181818183</v>
      </c>
      <c r="L122" s="12">
        <f t="shared" si="22"/>
        <v>7.8664772727272734</v>
      </c>
      <c r="M122" s="12">
        <f t="shared" si="23"/>
        <v>6.2647058823529411</v>
      </c>
      <c r="N122" s="12">
        <f t="shared" si="24"/>
        <v>9.0204081632653068</v>
      </c>
      <c r="O122" s="12">
        <f t="shared" si="25"/>
        <v>0.65824825362708228</v>
      </c>
      <c r="P122" s="12">
        <f t="shared" si="26"/>
        <v>1.2896292315959162E-2</v>
      </c>
      <c r="Q122" s="12">
        <f t="shared" si="27"/>
        <v>1.1593229446534121</v>
      </c>
    </row>
    <row r="123" spans="1:17" x14ac:dyDescent="0.25">
      <c r="A123" s="25"/>
      <c r="B123" s="30">
        <v>2</v>
      </c>
      <c r="C123" s="26">
        <f>C122+(1.6/6)</f>
        <v>67.399999999999991</v>
      </c>
      <c r="D123" s="27">
        <v>16.11</v>
      </c>
      <c r="E123" s="27">
        <v>573</v>
      </c>
      <c r="F123" s="27">
        <v>65</v>
      </c>
      <c r="G123" s="27">
        <v>2097</v>
      </c>
      <c r="H123" s="27">
        <v>1.4</v>
      </c>
      <c r="I123" s="27">
        <v>119.02</v>
      </c>
      <c r="J123" s="27">
        <v>146.86000000000001</v>
      </c>
      <c r="K123" s="17">
        <f t="shared" si="21"/>
        <v>1.1717791411042944</v>
      </c>
      <c r="L123" s="12">
        <f t="shared" si="22"/>
        <v>4.2883435582822083</v>
      </c>
      <c r="M123" s="12">
        <f t="shared" si="23"/>
        <v>3.6596858638743455</v>
      </c>
      <c r="N123" s="12">
        <f t="shared" si="24"/>
        <v>8.815384615384616</v>
      </c>
      <c r="O123" s="12">
        <f t="shared" si="25"/>
        <v>0.54612670139472363</v>
      </c>
      <c r="P123" s="12">
        <f t="shared" si="26"/>
        <v>1.1762728953117123E-2</v>
      </c>
      <c r="Q123" s="12">
        <f t="shared" si="27"/>
        <v>1.2339102671819864</v>
      </c>
    </row>
    <row r="124" spans="1:17" x14ac:dyDescent="0.25">
      <c r="A124" s="25"/>
      <c r="B124" s="30">
        <v>2</v>
      </c>
      <c r="C124" s="26">
        <f>C123+(1.6/6)</f>
        <v>67.666666666666657</v>
      </c>
      <c r="D124" s="27">
        <v>17.489999999999998</v>
      </c>
      <c r="E124" s="27">
        <v>493</v>
      </c>
      <c r="F124" s="27">
        <v>61</v>
      </c>
      <c r="G124" s="27">
        <v>2682</v>
      </c>
      <c r="H124" s="27">
        <v>1.0900000000000001</v>
      </c>
      <c r="I124" s="27">
        <v>93.95</v>
      </c>
      <c r="J124" s="27">
        <v>119.14</v>
      </c>
      <c r="K124" s="17">
        <f t="shared" si="21"/>
        <v>1.4045584045584039</v>
      </c>
      <c r="L124" s="12">
        <f t="shared" si="22"/>
        <v>7.6410256410256379</v>
      </c>
      <c r="M124" s="12">
        <f t="shared" si="23"/>
        <v>5.4401622718052742</v>
      </c>
      <c r="N124" s="12">
        <f t="shared" si="24"/>
        <v>8.0819672131147549</v>
      </c>
      <c r="O124" s="12">
        <f t="shared" si="25"/>
        <v>0.64928153273017564</v>
      </c>
      <c r="P124" s="12">
        <f t="shared" si="26"/>
        <v>1.1601915912719533E-2</v>
      </c>
      <c r="Q124" s="12">
        <f t="shared" si="27"/>
        <v>1.2681213411389036</v>
      </c>
    </row>
    <row r="125" spans="1:17" x14ac:dyDescent="0.25">
      <c r="A125" s="25"/>
      <c r="B125" s="30">
        <v>2</v>
      </c>
      <c r="C125" s="26">
        <f>C124+(1.6/6)</f>
        <v>67.933333333333323</v>
      </c>
      <c r="D125" s="27">
        <v>15.95</v>
      </c>
      <c r="E125" s="27">
        <v>494</v>
      </c>
      <c r="F125" s="27">
        <v>59</v>
      </c>
      <c r="G125" s="27">
        <v>2793</v>
      </c>
      <c r="H125" s="27">
        <v>1.06</v>
      </c>
      <c r="I125" s="27">
        <v>86.39</v>
      </c>
      <c r="J125" s="27">
        <v>107.49</v>
      </c>
      <c r="K125" s="17">
        <f t="shared" si="21"/>
        <v>0.97821782178217798</v>
      </c>
      <c r="L125" s="12">
        <f t="shared" si="22"/>
        <v>5.5306930693069294</v>
      </c>
      <c r="M125" s="12">
        <f t="shared" si="23"/>
        <v>5.6538461538461542</v>
      </c>
      <c r="N125" s="12">
        <f t="shared" si="24"/>
        <v>8.3728813559322042</v>
      </c>
      <c r="O125" s="12">
        <f t="shared" si="25"/>
        <v>0.68294941544160204</v>
      </c>
      <c r="P125" s="12">
        <f t="shared" si="26"/>
        <v>1.2269938650306749E-2</v>
      </c>
      <c r="Q125" s="12">
        <f t="shared" si="27"/>
        <v>1.2442412316240306</v>
      </c>
    </row>
    <row r="126" spans="1:17" x14ac:dyDescent="0.25">
      <c r="A126" s="20">
        <v>2.15</v>
      </c>
      <c r="B126" s="30">
        <v>2</v>
      </c>
      <c r="C126" s="23">
        <v>68.2</v>
      </c>
      <c r="D126" s="27">
        <v>19.84</v>
      </c>
      <c r="E126" s="27">
        <v>206</v>
      </c>
      <c r="F126" s="27">
        <v>17</v>
      </c>
      <c r="G126" s="27">
        <v>1553</v>
      </c>
      <c r="H126" s="27">
        <v>0.37</v>
      </c>
      <c r="I126" s="27">
        <v>24.64</v>
      </c>
      <c r="J126" s="27">
        <v>35.07</v>
      </c>
      <c r="K126" s="17">
        <f t="shared" si="21"/>
        <v>1.7758620689655171</v>
      </c>
      <c r="L126" s="12">
        <f t="shared" si="22"/>
        <v>13.387931034482756</v>
      </c>
      <c r="M126" s="12">
        <f t="shared" si="23"/>
        <v>7.5388349514563107</v>
      </c>
      <c r="N126" s="12">
        <f t="shared" si="24"/>
        <v>12.117647058823529</v>
      </c>
      <c r="O126" s="12">
        <f t="shared" si="25"/>
        <v>0.68993506493506496</v>
      </c>
      <c r="P126" s="12">
        <f t="shared" si="26"/>
        <v>1.5016233766233766E-2</v>
      </c>
      <c r="Q126" s="12">
        <f t="shared" si="27"/>
        <v>1.4232954545454546</v>
      </c>
    </row>
    <row r="127" spans="1:17" x14ac:dyDescent="0.25">
      <c r="A127" s="25"/>
      <c r="B127" s="30">
        <v>2</v>
      </c>
      <c r="C127" s="26">
        <f>C126+(1.9/6)</f>
        <v>68.516666666666666</v>
      </c>
      <c r="D127" s="27">
        <v>16.260000000000002</v>
      </c>
      <c r="E127" s="27">
        <v>615</v>
      </c>
      <c r="F127" s="27">
        <v>57</v>
      </c>
      <c r="G127" s="27">
        <v>3683</v>
      </c>
      <c r="H127" s="27">
        <v>1.4</v>
      </c>
      <c r="I127" s="27">
        <v>117.34</v>
      </c>
      <c r="J127" s="27">
        <v>160.91999999999999</v>
      </c>
      <c r="K127" s="17">
        <f t="shared" si="21"/>
        <v>1.29746835443038</v>
      </c>
      <c r="L127" s="12">
        <f t="shared" si="22"/>
        <v>7.7700421940928299</v>
      </c>
      <c r="M127" s="12">
        <f t="shared" si="23"/>
        <v>5.9886178861788615</v>
      </c>
      <c r="N127" s="12">
        <f t="shared" si="24"/>
        <v>10.789473684210526</v>
      </c>
      <c r="O127" s="12">
        <f t="shared" si="25"/>
        <v>0.48576785409919887</v>
      </c>
      <c r="P127" s="12">
        <f t="shared" si="26"/>
        <v>1.1931140276120673E-2</v>
      </c>
      <c r="Q127" s="12">
        <f t="shared" si="27"/>
        <v>1.3713993523095278</v>
      </c>
    </row>
    <row r="128" spans="1:17" x14ac:dyDescent="0.25">
      <c r="A128" s="25"/>
      <c r="B128" s="30">
        <v>2</v>
      </c>
      <c r="C128" s="26">
        <f>C127+(1.9/6)</f>
        <v>68.833333333333329</v>
      </c>
      <c r="D128" s="27">
        <v>17.59</v>
      </c>
      <c r="E128" s="27">
        <v>454</v>
      </c>
      <c r="F128" s="27">
        <v>43</v>
      </c>
      <c r="G128" s="27">
        <v>3125</v>
      </c>
      <c r="H128" s="27">
        <v>0.83</v>
      </c>
      <c r="I128" s="27">
        <v>65.94</v>
      </c>
      <c r="J128" s="27">
        <v>78.12</v>
      </c>
      <c r="K128" s="17">
        <f t="shared" si="21"/>
        <v>1.3313782991202345</v>
      </c>
      <c r="L128" s="12">
        <f t="shared" si="22"/>
        <v>9.1642228739002931</v>
      </c>
      <c r="M128" s="12">
        <f t="shared" si="23"/>
        <v>6.8832599118942728</v>
      </c>
      <c r="N128" s="12">
        <f t="shared" si="24"/>
        <v>10.55813953488372</v>
      </c>
      <c r="O128" s="12">
        <f t="shared" si="25"/>
        <v>0.65210797694874134</v>
      </c>
      <c r="P128" s="12">
        <f t="shared" si="26"/>
        <v>1.2587200485289657E-2</v>
      </c>
      <c r="Q128" s="12">
        <f t="shared" si="27"/>
        <v>1.1847133757961785</v>
      </c>
    </row>
    <row r="129" spans="1:17" x14ac:dyDescent="0.25">
      <c r="A129" s="25"/>
      <c r="B129" s="30">
        <v>2</v>
      </c>
      <c r="C129" s="26">
        <f>C128+(1.9/6)</f>
        <v>69.149999999999991</v>
      </c>
      <c r="D129" s="27">
        <v>14.38</v>
      </c>
      <c r="E129" s="27">
        <v>775</v>
      </c>
      <c r="F129" s="27">
        <v>68</v>
      </c>
      <c r="G129" s="27">
        <v>2717</v>
      </c>
      <c r="H129" s="27">
        <v>1.86</v>
      </c>
      <c r="I129" s="27">
        <v>162.4</v>
      </c>
      <c r="J129" s="27">
        <v>232.35</v>
      </c>
      <c r="K129" s="17">
        <f t="shared" si="21"/>
        <v>1.1706948640483386</v>
      </c>
      <c r="L129" s="12">
        <f t="shared" si="22"/>
        <v>4.1042296072507556</v>
      </c>
      <c r="M129" s="12">
        <f t="shared" si="23"/>
        <v>3.5058064516129033</v>
      </c>
      <c r="N129" s="12">
        <f t="shared" si="24"/>
        <v>11.397058823529411</v>
      </c>
      <c r="O129" s="12">
        <f t="shared" si="25"/>
        <v>0.41871921182266009</v>
      </c>
      <c r="P129" s="12">
        <f t="shared" si="26"/>
        <v>1.145320197044335E-2</v>
      </c>
      <c r="Q129" s="12">
        <f t="shared" si="27"/>
        <v>1.4307266009852215</v>
      </c>
    </row>
    <row r="130" spans="1:17" x14ac:dyDescent="0.25">
      <c r="A130" s="25"/>
      <c r="B130" s="30">
        <v>2</v>
      </c>
      <c r="C130" s="26">
        <f>C129+(1.9/6)</f>
        <v>69.466666666666654</v>
      </c>
      <c r="D130" s="27">
        <v>15.63</v>
      </c>
      <c r="E130" s="27">
        <v>691</v>
      </c>
      <c r="F130" s="27">
        <v>67</v>
      </c>
      <c r="G130" s="27">
        <v>3710</v>
      </c>
      <c r="H130" s="27">
        <v>1.52</v>
      </c>
      <c r="I130" s="27">
        <v>133.59</v>
      </c>
      <c r="J130" s="27">
        <v>180.8</v>
      </c>
      <c r="K130" s="17">
        <f t="shared" si="21"/>
        <v>1.2867783985102423</v>
      </c>
      <c r="L130" s="12">
        <f t="shared" si="22"/>
        <v>6.9087523277467424</v>
      </c>
      <c r="M130" s="12">
        <f t="shared" si="23"/>
        <v>5.369030390738061</v>
      </c>
      <c r="N130" s="12">
        <f t="shared" si="24"/>
        <v>10.313432835820896</v>
      </c>
      <c r="O130" s="12">
        <f t="shared" si="25"/>
        <v>0.50153454599895197</v>
      </c>
      <c r="P130" s="12">
        <f t="shared" si="26"/>
        <v>1.1378097162961299E-2</v>
      </c>
      <c r="Q130" s="12">
        <f t="shared" si="27"/>
        <v>1.3533947151732915</v>
      </c>
    </row>
    <row r="131" spans="1:17" x14ac:dyDescent="0.25">
      <c r="A131" s="25"/>
      <c r="B131" s="30">
        <v>2</v>
      </c>
      <c r="C131" s="26">
        <f>C130+(1.9/6)</f>
        <v>69.783333333333317</v>
      </c>
      <c r="D131" s="27">
        <v>16.04</v>
      </c>
      <c r="E131" s="27">
        <v>625</v>
      </c>
      <c r="F131" s="27">
        <v>57</v>
      </c>
      <c r="G131" s="27">
        <v>4493</v>
      </c>
      <c r="H131" s="27">
        <v>1.1100000000000001</v>
      </c>
      <c r="I131" s="27">
        <v>89.25</v>
      </c>
      <c r="J131" s="27">
        <v>106.87</v>
      </c>
      <c r="K131" s="17">
        <f t="shared" si="21"/>
        <v>1.26008064516129</v>
      </c>
      <c r="L131" s="12">
        <f t="shared" si="22"/>
        <v>9.0584677419354822</v>
      </c>
      <c r="M131" s="12">
        <f t="shared" si="23"/>
        <v>7.1887999999999996</v>
      </c>
      <c r="N131" s="12">
        <f t="shared" si="24"/>
        <v>10.964912280701755</v>
      </c>
      <c r="O131" s="12">
        <f t="shared" si="25"/>
        <v>0.6386554621848739</v>
      </c>
      <c r="P131" s="12">
        <f t="shared" si="26"/>
        <v>1.2436974789915968E-2</v>
      </c>
      <c r="Q131" s="12">
        <f t="shared" si="27"/>
        <v>1.1974229691876752</v>
      </c>
    </row>
    <row r="132" spans="1:17" x14ac:dyDescent="0.25">
      <c r="A132" s="20">
        <v>2.16</v>
      </c>
      <c r="B132" s="30">
        <v>2</v>
      </c>
      <c r="C132" s="23">
        <v>70.099999999999994</v>
      </c>
      <c r="D132" s="27">
        <v>18.68</v>
      </c>
      <c r="E132" s="27">
        <v>324</v>
      </c>
      <c r="F132" s="27">
        <v>31</v>
      </c>
      <c r="G132" s="27">
        <v>2274</v>
      </c>
      <c r="H132" s="27">
        <v>0.6</v>
      </c>
      <c r="I132" s="27">
        <v>37.57</v>
      </c>
      <c r="J132" s="27">
        <v>50.98</v>
      </c>
      <c r="K132" s="17">
        <f t="shared" si="21"/>
        <v>1.3965517241379308</v>
      </c>
      <c r="L132" s="12">
        <f t="shared" si="22"/>
        <v>9.8017241379310338</v>
      </c>
      <c r="M132" s="12">
        <f t="shared" si="23"/>
        <v>7.0185185185185182</v>
      </c>
      <c r="N132" s="12">
        <f t="shared" si="24"/>
        <v>10.451612903225806</v>
      </c>
      <c r="O132" s="12">
        <f t="shared" si="25"/>
        <v>0.82512643066276281</v>
      </c>
      <c r="P132" s="12">
        <f t="shared" si="26"/>
        <v>1.5970188980569604E-2</v>
      </c>
      <c r="Q132" s="12">
        <f t="shared" si="27"/>
        <v>1.3569337237157306</v>
      </c>
    </row>
    <row r="133" spans="1:17" x14ac:dyDescent="0.25">
      <c r="A133" s="25"/>
      <c r="B133" s="30">
        <v>2</v>
      </c>
      <c r="C133" s="26">
        <f>C4+(3.4/4)</f>
        <v>32.450000000000003</v>
      </c>
      <c r="D133" s="27">
        <v>15.52</v>
      </c>
      <c r="E133" s="27">
        <v>706</v>
      </c>
      <c r="F133" s="27">
        <v>67</v>
      </c>
      <c r="G133" s="27">
        <v>5063</v>
      </c>
      <c r="H133" s="27">
        <v>1.54</v>
      </c>
      <c r="I133" s="27">
        <v>124.95</v>
      </c>
      <c r="J133" s="27">
        <v>170.74</v>
      </c>
      <c r="K133" s="17">
        <f t="shared" si="21"/>
        <v>1.2883211678832114</v>
      </c>
      <c r="L133" s="12">
        <f t="shared" si="22"/>
        <v>9.2390510948905096</v>
      </c>
      <c r="M133" s="12">
        <f t="shared" si="23"/>
        <v>7.1713881019830028</v>
      </c>
      <c r="N133" s="12">
        <f t="shared" si="24"/>
        <v>10.537313432835822</v>
      </c>
      <c r="O133" s="12">
        <f t="shared" si="25"/>
        <v>0.53621448579431774</v>
      </c>
      <c r="P133" s="12">
        <f t="shared" si="26"/>
        <v>1.2324929971988795E-2</v>
      </c>
      <c r="Q133" s="12">
        <f t="shared" si="27"/>
        <v>1.3664665866346539</v>
      </c>
    </row>
    <row r="134" spans="1:17" x14ac:dyDescent="0.25">
      <c r="A134" s="25"/>
      <c r="B134" s="30">
        <v>2</v>
      </c>
      <c r="C134" s="26">
        <f>C133+(2.8/7)</f>
        <v>32.85</v>
      </c>
      <c r="D134" s="27">
        <v>17.399999999999999</v>
      </c>
      <c r="E134" s="27">
        <v>526</v>
      </c>
      <c r="F134" s="27">
        <v>50</v>
      </c>
      <c r="G134" s="27">
        <v>3982</v>
      </c>
      <c r="H134" s="27">
        <v>0.97</v>
      </c>
      <c r="I134" s="27">
        <v>73.290000000000006</v>
      </c>
      <c r="J134" s="27">
        <v>90.36</v>
      </c>
      <c r="K134" s="17">
        <f t="shared" si="21"/>
        <v>1.4611111111111106</v>
      </c>
      <c r="L134" s="12">
        <f t="shared" si="22"/>
        <v>11.061111111111106</v>
      </c>
      <c r="M134" s="12">
        <f t="shared" si="23"/>
        <v>7.5703422053231941</v>
      </c>
      <c r="N134" s="12">
        <f t="shared" si="24"/>
        <v>10.52</v>
      </c>
      <c r="O134" s="12">
        <f t="shared" si="25"/>
        <v>0.68222131259380536</v>
      </c>
      <c r="P134" s="12">
        <f t="shared" si="26"/>
        <v>1.3235093464319824E-2</v>
      </c>
      <c r="Q134" s="12">
        <f t="shared" si="27"/>
        <v>1.2329103561195252</v>
      </c>
    </row>
    <row r="135" spans="1:17" x14ac:dyDescent="0.25">
      <c r="A135" s="25"/>
      <c r="B135" s="30">
        <v>2</v>
      </c>
      <c r="C135" s="26">
        <f>C134+(2.8/7)</f>
        <v>33.25</v>
      </c>
      <c r="D135" s="27">
        <v>13.88</v>
      </c>
      <c r="E135" s="27">
        <v>882</v>
      </c>
      <c r="F135" s="27">
        <v>70</v>
      </c>
      <c r="G135" s="27">
        <v>4796</v>
      </c>
      <c r="H135" s="27">
        <v>2.13</v>
      </c>
      <c r="I135" s="27">
        <v>171.72</v>
      </c>
      <c r="J135" s="27">
        <v>257.43</v>
      </c>
      <c r="K135" s="17">
        <f t="shared" si="21"/>
        <v>1.2387640449438202</v>
      </c>
      <c r="L135" s="12">
        <f t="shared" si="22"/>
        <v>6.7359550561797752</v>
      </c>
      <c r="M135" s="12">
        <f t="shared" si="23"/>
        <v>5.437641723356009</v>
      </c>
      <c r="N135" s="12">
        <f t="shared" si="24"/>
        <v>12.6</v>
      </c>
      <c r="O135" s="12">
        <f t="shared" si="25"/>
        <v>0.40764034474726296</v>
      </c>
      <c r="P135" s="12">
        <f t="shared" si="26"/>
        <v>1.2403913347309573E-2</v>
      </c>
      <c r="Q135" s="12">
        <f t="shared" si="27"/>
        <v>1.4991264849755417</v>
      </c>
    </row>
    <row r="136" spans="1:17" x14ac:dyDescent="0.25">
      <c r="A136" s="25"/>
      <c r="B136" s="30">
        <v>2</v>
      </c>
      <c r="C136" s="26">
        <f>C135+(2.8/7)</f>
        <v>33.65</v>
      </c>
      <c r="D136" s="27">
        <v>14.91</v>
      </c>
      <c r="E136" s="27">
        <v>772</v>
      </c>
      <c r="F136" s="27">
        <v>60</v>
      </c>
      <c r="G136" s="27">
        <v>4540</v>
      </c>
      <c r="H136" s="27">
        <v>1.77</v>
      </c>
      <c r="I136" s="27">
        <v>136.33000000000001</v>
      </c>
      <c r="J136" s="27">
        <v>194.99</v>
      </c>
      <c r="K136" s="17">
        <f t="shared" si="21"/>
        <v>1.2676518883415435</v>
      </c>
      <c r="L136" s="12">
        <f t="shared" si="22"/>
        <v>7.4548440065681447</v>
      </c>
      <c r="M136" s="12">
        <f t="shared" si="23"/>
        <v>5.880829015544041</v>
      </c>
      <c r="N136" s="12">
        <f t="shared" si="24"/>
        <v>12.866666666666667</v>
      </c>
      <c r="O136" s="12">
        <f t="shared" si="25"/>
        <v>0.44010856011149413</v>
      </c>
      <c r="P136" s="12">
        <f t="shared" si="26"/>
        <v>1.2983202523289076E-2</v>
      </c>
      <c r="Q136" s="12">
        <f t="shared" si="27"/>
        <v>1.4302794689356708</v>
      </c>
    </row>
    <row r="137" spans="1:17" x14ac:dyDescent="0.25">
      <c r="A137" s="25"/>
      <c r="B137" s="30">
        <v>2</v>
      </c>
      <c r="C137" s="26">
        <f>C136+(2.8/7)</f>
        <v>34.049999999999997</v>
      </c>
      <c r="D137" s="27">
        <v>15.75</v>
      </c>
      <c r="E137" s="27">
        <v>689</v>
      </c>
      <c r="F137" s="27">
        <v>48</v>
      </c>
      <c r="G137" s="27">
        <v>5470</v>
      </c>
      <c r="H137" s="27">
        <v>1.29</v>
      </c>
      <c r="I137" s="27">
        <v>95.49</v>
      </c>
      <c r="J137" s="27">
        <v>128.82</v>
      </c>
      <c r="K137" s="17">
        <f t="shared" si="21"/>
        <v>1.3123809523809524</v>
      </c>
      <c r="L137" s="12">
        <f t="shared" si="22"/>
        <v>10.419047619047619</v>
      </c>
      <c r="M137" s="12">
        <f t="shared" si="23"/>
        <v>7.9390420899854863</v>
      </c>
      <c r="N137" s="12">
        <f t="shared" si="24"/>
        <v>14.354166666666666</v>
      </c>
      <c r="O137" s="12">
        <f t="shared" si="25"/>
        <v>0.50267043669494194</v>
      </c>
      <c r="P137" s="12">
        <f t="shared" si="26"/>
        <v>1.3509267986176564E-2</v>
      </c>
      <c r="Q137" s="12">
        <f t="shared" si="27"/>
        <v>1.3490417844800502</v>
      </c>
    </row>
    <row r="138" spans="1:17" x14ac:dyDescent="0.25">
      <c r="A138" s="25"/>
      <c r="B138" s="30">
        <v>2</v>
      </c>
      <c r="C138" s="26">
        <f>C137+(2.8/7)</f>
        <v>34.449999999999996</v>
      </c>
      <c r="D138" s="27">
        <v>16.66</v>
      </c>
      <c r="E138" s="27">
        <v>448</v>
      </c>
      <c r="F138" s="27">
        <v>57</v>
      </c>
      <c r="G138" s="27">
        <v>3179</v>
      </c>
      <c r="H138" s="27">
        <v>0.87</v>
      </c>
      <c r="I138" s="27">
        <v>54.81</v>
      </c>
      <c r="J138" s="27">
        <v>62.66</v>
      </c>
      <c r="K138" s="17">
        <f t="shared" si="21"/>
        <v>1.032258064516129</v>
      </c>
      <c r="L138" s="12">
        <f t="shared" si="22"/>
        <v>7.3248847926267286</v>
      </c>
      <c r="M138" s="12">
        <f t="shared" si="23"/>
        <v>7.0959821428571432</v>
      </c>
      <c r="N138" s="12">
        <f t="shared" si="24"/>
        <v>7.8596491228070171</v>
      </c>
      <c r="O138" s="12">
        <f t="shared" si="25"/>
        <v>1.0399562123700055</v>
      </c>
      <c r="P138" s="12">
        <f t="shared" si="26"/>
        <v>1.5873015873015872E-2</v>
      </c>
      <c r="Q138" s="12">
        <f t="shared" si="27"/>
        <v>1.1432220397737638</v>
      </c>
    </row>
    <row r="139" spans="1:17" x14ac:dyDescent="0.25">
      <c r="A139" s="20">
        <v>2.17</v>
      </c>
      <c r="B139" s="30">
        <v>2</v>
      </c>
      <c r="C139" s="23">
        <v>72.900000000000006</v>
      </c>
      <c r="D139" s="27">
        <v>19.84</v>
      </c>
      <c r="E139" s="27">
        <v>194</v>
      </c>
      <c r="F139" s="27">
        <v>29</v>
      </c>
      <c r="G139" s="27">
        <v>2251</v>
      </c>
      <c r="H139" s="24">
        <v>0.37</v>
      </c>
      <c r="I139" s="24">
        <v>21.63</v>
      </c>
      <c r="J139" s="27"/>
      <c r="K139" s="17">
        <f t="shared" si="21"/>
        <v>1.672413793103448</v>
      </c>
      <c r="L139" s="12">
        <f t="shared" si="22"/>
        <v>19.4051724137931</v>
      </c>
      <c r="M139" s="12">
        <f t="shared" si="23"/>
        <v>11.603092783505154</v>
      </c>
      <c r="N139" s="12">
        <f t="shared" si="24"/>
        <v>6.6896551724137927</v>
      </c>
      <c r="O139" s="12">
        <f t="shared" si="25"/>
        <v>1.3407304669440592</v>
      </c>
      <c r="P139" s="12">
        <f t="shared" si="26"/>
        <v>1.7105871474803514E-2</v>
      </c>
      <c r="Q139" s="12">
        <f t="shared" si="27"/>
        <v>0</v>
      </c>
    </row>
    <row r="140" spans="1:17" x14ac:dyDescent="0.25">
      <c r="A140" s="25"/>
      <c r="B140" s="30">
        <v>2</v>
      </c>
      <c r="C140" s="26">
        <f>C139+(1.1/5)</f>
        <v>73.12</v>
      </c>
      <c r="D140" s="27">
        <v>15.28</v>
      </c>
      <c r="E140" s="27">
        <v>635</v>
      </c>
      <c r="F140" s="27">
        <v>72</v>
      </c>
      <c r="G140" s="27">
        <v>6576</v>
      </c>
      <c r="H140" s="27">
        <v>1.63</v>
      </c>
      <c r="I140" s="27">
        <v>132.44999999999999</v>
      </c>
      <c r="J140" s="27"/>
      <c r="K140" s="17">
        <f t="shared" si="21"/>
        <v>1.11013986013986</v>
      </c>
      <c r="L140" s="12">
        <f t="shared" si="22"/>
        <v>11.496503496503495</v>
      </c>
      <c r="M140" s="12">
        <f t="shared" si="23"/>
        <v>10.355905511811024</v>
      </c>
      <c r="N140" s="12">
        <f t="shared" si="24"/>
        <v>8.8194444444444446</v>
      </c>
      <c r="O140" s="12">
        <f t="shared" si="25"/>
        <v>0.54360135900339757</v>
      </c>
      <c r="P140" s="12">
        <f t="shared" si="26"/>
        <v>1.2306530766326916E-2</v>
      </c>
      <c r="Q140" s="12">
        <f t="shared" si="27"/>
        <v>0</v>
      </c>
    </row>
    <row r="141" spans="1:17" x14ac:dyDescent="0.25">
      <c r="A141" s="25"/>
      <c r="B141" s="30">
        <v>2</v>
      </c>
      <c r="C141" s="26">
        <f>C140+(1.1/5)</f>
        <v>73.34</v>
      </c>
      <c r="D141" s="27">
        <v>16.97</v>
      </c>
      <c r="E141" s="27">
        <v>458</v>
      </c>
      <c r="F141" s="27">
        <v>46</v>
      </c>
      <c r="G141" s="27">
        <v>4920</v>
      </c>
      <c r="H141" s="27"/>
      <c r="I141" s="27"/>
      <c r="J141" s="27"/>
      <c r="K141" s="17">
        <f t="shared" si="21"/>
        <v>1.1364764267990071</v>
      </c>
      <c r="L141" s="12">
        <f t="shared" si="22"/>
        <v>12.208436724565754</v>
      </c>
      <c r="M141" s="12">
        <f t="shared" si="23"/>
        <v>10.742358078602621</v>
      </c>
      <c r="N141" s="12">
        <f t="shared" si="24"/>
        <v>9.9565217391304355</v>
      </c>
      <c r="O141" s="12" t="e">
        <f t="shared" si="25"/>
        <v>#DIV/0!</v>
      </c>
      <c r="P141" s="12" t="e">
        <f t="shared" si="26"/>
        <v>#DIV/0!</v>
      </c>
      <c r="Q141" s="12" t="e">
        <f t="shared" si="27"/>
        <v>#DIV/0!</v>
      </c>
    </row>
    <row r="142" spans="1:17" x14ac:dyDescent="0.25">
      <c r="A142" s="25"/>
      <c r="B142" s="30">
        <v>2</v>
      </c>
      <c r="C142" s="26">
        <f>C141+(1.1/5)</f>
        <v>73.56</v>
      </c>
      <c r="D142" s="27">
        <v>14.69</v>
      </c>
      <c r="E142" s="27">
        <v>644</v>
      </c>
      <c r="F142" s="27">
        <v>62</v>
      </c>
      <c r="G142" s="27">
        <v>6424</v>
      </c>
      <c r="H142" s="27">
        <v>1.8</v>
      </c>
      <c r="I142" s="27">
        <v>141.31</v>
      </c>
      <c r="J142" s="27"/>
      <c r="K142" s="17">
        <f t="shared" si="21"/>
        <v>1.0206022187004755</v>
      </c>
      <c r="L142" s="12">
        <f t="shared" si="22"/>
        <v>10.180665610142631</v>
      </c>
      <c r="M142" s="12">
        <f t="shared" si="23"/>
        <v>9.975155279503106</v>
      </c>
      <c r="N142" s="12">
        <f t="shared" si="24"/>
        <v>10.387096774193548</v>
      </c>
      <c r="O142" s="12">
        <f t="shared" si="25"/>
        <v>0.43875168070200266</v>
      </c>
      <c r="P142" s="12">
        <f t="shared" si="26"/>
        <v>1.2737952020380723E-2</v>
      </c>
      <c r="Q142" s="12">
        <f t="shared" si="27"/>
        <v>0</v>
      </c>
    </row>
    <row r="143" spans="1:17" x14ac:dyDescent="0.25">
      <c r="A143" s="25"/>
      <c r="B143" s="30">
        <v>2</v>
      </c>
      <c r="C143" s="26">
        <f>C142+(1.1/5)</f>
        <v>73.78</v>
      </c>
      <c r="D143" s="27">
        <v>15.38</v>
      </c>
      <c r="E143" s="27">
        <v>612</v>
      </c>
      <c r="F143" s="27">
        <v>63</v>
      </c>
      <c r="G143" s="27">
        <v>6610</v>
      </c>
      <c r="H143" s="27">
        <v>1.37</v>
      </c>
      <c r="I143" s="27">
        <v>98.65</v>
      </c>
      <c r="J143" s="27"/>
      <c r="K143" s="17">
        <f t="shared" si="21"/>
        <v>1.0889679715302492</v>
      </c>
      <c r="L143" s="12">
        <f t="shared" si="22"/>
        <v>11.761565836298935</v>
      </c>
      <c r="M143" s="12">
        <f t="shared" si="23"/>
        <v>10.800653594771243</v>
      </c>
      <c r="N143" s="12">
        <f t="shared" si="24"/>
        <v>9.7142857142857135</v>
      </c>
      <c r="O143" s="12">
        <f t="shared" si="25"/>
        <v>0.63862138874809926</v>
      </c>
      <c r="P143" s="12">
        <f t="shared" si="26"/>
        <v>1.388748099341105E-2</v>
      </c>
      <c r="Q143" s="12">
        <f t="shared" si="27"/>
        <v>0</v>
      </c>
    </row>
    <row r="144" spans="1:17" x14ac:dyDescent="0.25">
      <c r="A144" s="20">
        <v>2.1800000000000002</v>
      </c>
      <c r="B144" s="30">
        <v>2</v>
      </c>
      <c r="C144" s="23">
        <v>74</v>
      </c>
      <c r="D144" s="27">
        <v>19.68</v>
      </c>
      <c r="E144" s="27">
        <v>196</v>
      </c>
      <c r="F144" s="27">
        <v>26</v>
      </c>
      <c r="G144" s="27">
        <v>2880</v>
      </c>
      <c r="H144" s="27">
        <v>0.45</v>
      </c>
      <c r="I144" s="27">
        <v>27.29</v>
      </c>
      <c r="J144" s="27">
        <v>37.97</v>
      </c>
      <c r="K144" s="17">
        <f t="shared" si="21"/>
        <v>1.4848484848484844</v>
      </c>
      <c r="L144" s="12">
        <f t="shared" si="22"/>
        <v>21.818181818181817</v>
      </c>
      <c r="M144" s="12">
        <f t="shared" si="23"/>
        <v>14.693877551020408</v>
      </c>
      <c r="N144" s="12">
        <f t="shared" si="24"/>
        <v>7.5384615384615383</v>
      </c>
      <c r="O144" s="12">
        <f t="shared" si="25"/>
        <v>0.95272993770611947</v>
      </c>
      <c r="P144" s="12">
        <f t="shared" si="26"/>
        <v>1.6489556614144377E-2</v>
      </c>
      <c r="Q144" s="12">
        <f t="shared" si="27"/>
        <v>1.3913521436423599</v>
      </c>
    </row>
    <row r="145" spans="1:17" x14ac:dyDescent="0.25">
      <c r="A145" s="25"/>
      <c r="B145" s="30">
        <v>2</v>
      </c>
      <c r="C145" s="26">
        <f>C144+(2.1/4)</f>
        <v>74.525000000000006</v>
      </c>
      <c r="D145" s="27">
        <v>15.79</v>
      </c>
      <c r="E145" s="27">
        <v>519</v>
      </c>
      <c r="F145" s="27">
        <v>64</v>
      </c>
      <c r="G145" s="27">
        <v>7487</v>
      </c>
      <c r="H145" s="27">
        <v>1.28</v>
      </c>
      <c r="I145" s="27">
        <v>89.57</v>
      </c>
      <c r="J145" s="27">
        <v>120.51</v>
      </c>
      <c r="K145" s="17">
        <f t="shared" si="21"/>
        <v>0.99616122840690968</v>
      </c>
      <c r="L145" s="12">
        <f t="shared" si="22"/>
        <v>14.370441458733204</v>
      </c>
      <c r="M145" s="12">
        <f t="shared" si="23"/>
        <v>14.425818882466281</v>
      </c>
      <c r="N145" s="12">
        <f t="shared" si="24"/>
        <v>8.109375</v>
      </c>
      <c r="O145" s="12">
        <f t="shared" si="25"/>
        <v>0.7145249525510774</v>
      </c>
      <c r="P145" s="12">
        <f t="shared" si="26"/>
        <v>1.4290499051021548E-2</v>
      </c>
      <c r="Q145" s="12">
        <f t="shared" si="27"/>
        <v>1.3454281567489117</v>
      </c>
    </row>
    <row r="146" spans="1:17" x14ac:dyDescent="0.25">
      <c r="A146" s="25"/>
      <c r="B146" s="30">
        <v>2</v>
      </c>
      <c r="C146" s="26">
        <f>C145+(2.1/4)</f>
        <v>75.050000000000011</v>
      </c>
      <c r="D146" s="27">
        <v>18.350000000000001</v>
      </c>
      <c r="E146" s="27">
        <v>302</v>
      </c>
      <c r="F146" s="27">
        <v>48</v>
      </c>
      <c r="G146" s="27">
        <v>4020</v>
      </c>
      <c r="H146" s="27">
        <v>0.67</v>
      </c>
      <c r="I146" s="27">
        <v>46.73</v>
      </c>
      <c r="J146" s="27">
        <v>63.23</v>
      </c>
      <c r="K146" s="17">
        <f t="shared" si="21"/>
        <v>1.1396226415094346</v>
      </c>
      <c r="L146" s="12">
        <f t="shared" si="22"/>
        <v>15.169811320754725</v>
      </c>
      <c r="M146" s="12">
        <f t="shared" si="23"/>
        <v>13.311258278145695</v>
      </c>
      <c r="N146" s="12">
        <f t="shared" si="24"/>
        <v>6.291666666666667</v>
      </c>
      <c r="O146" s="12">
        <f t="shared" si="25"/>
        <v>1.027177402097154</v>
      </c>
      <c r="P146" s="12">
        <f t="shared" si="26"/>
        <v>1.4337684570939441E-2</v>
      </c>
      <c r="Q146" s="12">
        <f t="shared" si="27"/>
        <v>1.3530922319708967</v>
      </c>
    </row>
    <row r="147" spans="1:17" x14ac:dyDescent="0.25">
      <c r="A147" s="25"/>
      <c r="B147" s="30">
        <v>2</v>
      </c>
      <c r="C147" s="26">
        <f>C146+(2.1/4)</f>
        <v>75.575000000000017</v>
      </c>
      <c r="D147" s="27">
        <v>14.66</v>
      </c>
      <c r="E147" s="27">
        <v>513</v>
      </c>
      <c r="F147" s="27">
        <v>66</v>
      </c>
      <c r="G147" s="27">
        <v>8136</v>
      </c>
      <c r="H147" s="27">
        <v>1.69</v>
      </c>
      <c r="I147" s="27">
        <v>130.29</v>
      </c>
      <c r="J147" s="27">
        <v>191.05</v>
      </c>
      <c r="K147" s="17">
        <f t="shared" si="21"/>
        <v>0.80914826498422709</v>
      </c>
      <c r="L147" s="12">
        <f t="shared" si="22"/>
        <v>12.832807570977918</v>
      </c>
      <c r="M147" s="12">
        <f t="shared" si="23"/>
        <v>15.859649122807017</v>
      </c>
      <c r="N147" s="12">
        <f t="shared" si="24"/>
        <v>7.7727272727272725</v>
      </c>
      <c r="O147" s="12">
        <f t="shared" si="25"/>
        <v>0.50656228413539028</v>
      </c>
      <c r="P147" s="12">
        <f t="shared" si="26"/>
        <v>1.2971064548315297E-2</v>
      </c>
      <c r="Q147" s="12">
        <f t="shared" si="27"/>
        <v>1.4663443088494899</v>
      </c>
    </row>
    <row r="148" spans="1:17" x14ac:dyDescent="0.25">
      <c r="A148" s="20">
        <v>2.19</v>
      </c>
      <c r="B148" s="30">
        <v>2</v>
      </c>
      <c r="C148" s="23">
        <v>76.099999999999994</v>
      </c>
      <c r="D148" s="27">
        <v>17.11</v>
      </c>
      <c r="E148" s="27">
        <v>229</v>
      </c>
      <c r="F148" s="27">
        <v>28</v>
      </c>
      <c r="G148" s="27">
        <v>4247</v>
      </c>
      <c r="H148" s="27">
        <v>0.59</v>
      </c>
      <c r="I148" s="27">
        <v>37.71</v>
      </c>
      <c r="J148" s="27">
        <v>54.44</v>
      </c>
      <c r="K148" s="17">
        <f t="shared" si="21"/>
        <v>0.5886889460154241</v>
      </c>
      <c r="L148" s="12">
        <f t="shared" si="22"/>
        <v>10.917737789203084</v>
      </c>
      <c r="M148" s="12">
        <f t="shared" si="23"/>
        <v>18.545851528384279</v>
      </c>
      <c r="N148" s="12">
        <f t="shared" si="24"/>
        <v>8.1785714285714288</v>
      </c>
      <c r="O148" s="12">
        <f t="shared" si="25"/>
        <v>0.74250861840360649</v>
      </c>
      <c r="P148" s="12">
        <f t="shared" si="26"/>
        <v>1.5645717316361708E-2</v>
      </c>
      <c r="Q148" s="12">
        <f t="shared" si="27"/>
        <v>1.4436488994961547</v>
      </c>
    </row>
    <row r="149" spans="1:17" x14ac:dyDescent="0.25">
      <c r="A149" s="25"/>
      <c r="B149" s="30">
        <v>2</v>
      </c>
      <c r="C149" s="26">
        <f t="shared" ref="C149:C154" si="28">C148+(1.7/7)</f>
        <v>76.342857142857142</v>
      </c>
      <c r="D149" s="27">
        <v>13.88</v>
      </c>
      <c r="E149" s="27">
        <v>507</v>
      </c>
      <c r="F149" s="27">
        <v>50</v>
      </c>
      <c r="G149" s="27">
        <v>9527</v>
      </c>
      <c r="H149" s="27">
        <v>1.77</v>
      </c>
      <c r="I149" s="27">
        <v>119.83</v>
      </c>
      <c r="J149" s="27">
        <v>184.44</v>
      </c>
      <c r="K149" s="17">
        <f t="shared" si="21"/>
        <v>0.7120786516853933</v>
      </c>
      <c r="L149" s="12">
        <f t="shared" si="22"/>
        <v>13.380617977528091</v>
      </c>
      <c r="M149" s="12">
        <f t="shared" si="23"/>
        <v>18.790927021696252</v>
      </c>
      <c r="N149" s="12">
        <f t="shared" si="24"/>
        <v>10.14</v>
      </c>
      <c r="O149" s="12">
        <f t="shared" si="25"/>
        <v>0.41725778185763163</v>
      </c>
      <c r="P149" s="12">
        <f t="shared" si="26"/>
        <v>1.477092547776016E-2</v>
      </c>
      <c r="Q149" s="12">
        <f t="shared" si="27"/>
        <v>1.5391805057164316</v>
      </c>
    </row>
    <row r="150" spans="1:17" x14ac:dyDescent="0.25">
      <c r="A150" s="25"/>
      <c r="B150" s="30">
        <v>2</v>
      </c>
      <c r="C150" s="26">
        <f t="shared" si="28"/>
        <v>76.585714285714289</v>
      </c>
      <c r="D150" s="27">
        <v>14.85</v>
      </c>
      <c r="E150" s="27">
        <v>213</v>
      </c>
      <c r="F150" s="27">
        <v>44</v>
      </c>
      <c r="G150" s="27">
        <v>7212</v>
      </c>
      <c r="H150" s="27">
        <v>1.07</v>
      </c>
      <c r="I150" s="27">
        <v>81.180000000000007</v>
      </c>
      <c r="J150" s="27">
        <v>98.34</v>
      </c>
      <c r="K150" s="17">
        <f t="shared" si="21"/>
        <v>0.34634146341463412</v>
      </c>
      <c r="L150" s="12">
        <f t="shared" si="22"/>
        <v>11.726829268292681</v>
      </c>
      <c r="M150" s="12">
        <f t="shared" si="23"/>
        <v>33.859154929577464</v>
      </c>
      <c r="N150" s="12">
        <f t="shared" si="24"/>
        <v>4.8409090909090908</v>
      </c>
      <c r="O150" s="12">
        <f t="shared" si="25"/>
        <v>0.54200542005420049</v>
      </c>
      <c r="P150" s="12">
        <f t="shared" si="26"/>
        <v>1.3180586351318059E-2</v>
      </c>
      <c r="Q150" s="12">
        <f t="shared" si="27"/>
        <v>1.2113821138211383</v>
      </c>
    </row>
    <row r="151" spans="1:17" x14ac:dyDescent="0.25">
      <c r="A151" s="25"/>
      <c r="B151" s="30">
        <v>2</v>
      </c>
      <c r="C151" s="26">
        <f t="shared" si="28"/>
        <v>76.828571428571436</v>
      </c>
      <c r="D151" s="27">
        <v>14.09</v>
      </c>
      <c r="E151" s="27">
        <v>480</v>
      </c>
      <c r="F151" s="27">
        <v>58</v>
      </c>
      <c r="G151" s="27">
        <v>9186</v>
      </c>
      <c r="H151" s="27">
        <v>1.57</v>
      </c>
      <c r="I151" s="27">
        <v>108.04</v>
      </c>
      <c r="J151" s="27">
        <v>144.22</v>
      </c>
      <c r="K151" s="17">
        <f t="shared" si="21"/>
        <v>0.69464544138929085</v>
      </c>
      <c r="L151" s="12">
        <f t="shared" si="22"/>
        <v>13.293777134587554</v>
      </c>
      <c r="M151" s="12">
        <f t="shared" si="23"/>
        <v>19.137499999999999</v>
      </c>
      <c r="N151" s="12">
        <f t="shared" si="24"/>
        <v>8.2758620689655178</v>
      </c>
      <c r="O151" s="12">
        <f t="shared" si="25"/>
        <v>0.53683820807108473</v>
      </c>
      <c r="P151" s="12">
        <f t="shared" si="26"/>
        <v>1.4531654942613846E-2</v>
      </c>
      <c r="Q151" s="12">
        <f t="shared" si="27"/>
        <v>1.3348759718622731</v>
      </c>
    </row>
    <row r="152" spans="1:17" x14ac:dyDescent="0.25">
      <c r="A152" s="25"/>
      <c r="B152" s="30">
        <v>2</v>
      </c>
      <c r="C152" s="26">
        <f t="shared" si="28"/>
        <v>77.071428571428584</v>
      </c>
      <c r="D152" s="27">
        <v>12.94</v>
      </c>
      <c r="E152" s="27">
        <v>506</v>
      </c>
      <c r="F152" s="27">
        <v>64</v>
      </c>
      <c r="G152" s="27">
        <v>9908</v>
      </c>
      <c r="H152" s="27">
        <v>1.78</v>
      </c>
      <c r="I152" s="27">
        <v>115.31</v>
      </c>
      <c r="J152" s="27">
        <v>156.58000000000001</v>
      </c>
      <c r="K152" s="17">
        <f t="shared" si="21"/>
        <v>0.62779156327543417</v>
      </c>
      <c r="L152" s="12">
        <f t="shared" si="22"/>
        <v>12.292803970223325</v>
      </c>
      <c r="M152" s="12">
        <f t="shared" si="23"/>
        <v>19.581027667984191</v>
      </c>
      <c r="N152" s="12">
        <f t="shared" si="24"/>
        <v>7.90625</v>
      </c>
      <c r="O152" s="12">
        <f t="shared" si="25"/>
        <v>0.55502558321047613</v>
      </c>
      <c r="P152" s="12">
        <f t="shared" si="26"/>
        <v>1.5436649033041367E-2</v>
      </c>
      <c r="Q152" s="12">
        <f t="shared" si="27"/>
        <v>1.3579047784233806</v>
      </c>
    </row>
    <row r="153" spans="1:17" x14ac:dyDescent="0.25">
      <c r="A153" s="25"/>
      <c r="B153" s="30">
        <v>2</v>
      </c>
      <c r="C153" s="26">
        <f t="shared" si="28"/>
        <v>77.314285714285731</v>
      </c>
      <c r="D153" s="27">
        <v>15.51</v>
      </c>
      <c r="E153" s="27">
        <v>297</v>
      </c>
      <c r="F153" s="27">
        <v>41</v>
      </c>
      <c r="G153" s="27">
        <v>5307</v>
      </c>
      <c r="H153" s="27">
        <v>0.97</v>
      </c>
      <c r="I153" s="27">
        <v>60.6</v>
      </c>
      <c r="J153" s="27">
        <v>74.650000000000006</v>
      </c>
      <c r="K153" s="17">
        <f t="shared" si="21"/>
        <v>0.54098360655737698</v>
      </c>
      <c r="L153" s="12">
        <f t="shared" si="22"/>
        <v>9.6666666666666661</v>
      </c>
      <c r="M153" s="12">
        <f t="shared" si="23"/>
        <v>17.868686868686869</v>
      </c>
      <c r="N153" s="12">
        <f t="shared" si="24"/>
        <v>7.2439024390243905</v>
      </c>
      <c r="O153" s="12">
        <f t="shared" si="25"/>
        <v>0.67656765676567654</v>
      </c>
      <c r="P153" s="12">
        <f t="shared" si="26"/>
        <v>1.6006600660066005E-2</v>
      </c>
      <c r="Q153" s="12">
        <f t="shared" si="27"/>
        <v>1.2318481848184819</v>
      </c>
    </row>
    <row r="154" spans="1:17" x14ac:dyDescent="0.25">
      <c r="A154" s="25"/>
      <c r="B154" s="30">
        <v>2</v>
      </c>
      <c r="C154" s="26">
        <f t="shared" si="28"/>
        <v>77.557142857142878</v>
      </c>
      <c r="D154" s="27">
        <v>11.88</v>
      </c>
      <c r="E154" s="27">
        <v>446</v>
      </c>
      <c r="F154" s="27">
        <v>66</v>
      </c>
      <c r="G154" s="27">
        <v>10834</v>
      </c>
      <c r="H154" s="27">
        <v>2.1800000000000002</v>
      </c>
      <c r="I154" s="27">
        <v>156.54</v>
      </c>
      <c r="J154" s="27">
        <v>237.53</v>
      </c>
      <c r="K154" s="17">
        <f t="shared" si="21"/>
        <v>0.48903508771929827</v>
      </c>
      <c r="L154" s="12">
        <f t="shared" si="22"/>
        <v>11.879385964912283</v>
      </c>
      <c r="M154" s="12">
        <f t="shared" si="23"/>
        <v>24.291479820627803</v>
      </c>
      <c r="N154" s="12">
        <f t="shared" si="24"/>
        <v>6.7575757575757578</v>
      </c>
      <c r="O154" s="12">
        <f t="shared" si="25"/>
        <v>0.4216174779609046</v>
      </c>
      <c r="P154" s="12">
        <f t="shared" si="26"/>
        <v>1.3926153059920789E-2</v>
      </c>
      <c r="Q154" s="12">
        <f t="shared" si="27"/>
        <v>1.5173757506068737</v>
      </c>
    </row>
    <row r="155" spans="1:17" x14ac:dyDescent="0.25">
      <c r="A155" s="20">
        <v>2.2000000000000002</v>
      </c>
      <c r="B155" s="30">
        <v>2</v>
      </c>
      <c r="C155" s="23">
        <v>77.8</v>
      </c>
      <c r="D155" s="27">
        <v>19.28</v>
      </c>
      <c r="E155" s="27">
        <v>176</v>
      </c>
      <c r="F155" s="27">
        <v>33</v>
      </c>
      <c r="G155" s="27">
        <v>3858</v>
      </c>
      <c r="H155" s="27">
        <v>0.52</v>
      </c>
      <c r="I155" s="27">
        <v>26.96</v>
      </c>
      <c r="J155" s="27">
        <v>46.57</v>
      </c>
      <c r="K155" s="17">
        <f t="shared" si="21"/>
        <v>1.0232558139534891</v>
      </c>
      <c r="L155" s="12">
        <f t="shared" si="22"/>
        <v>22.430232558139551</v>
      </c>
      <c r="M155" s="12">
        <f t="shared" si="23"/>
        <v>21.920454545454547</v>
      </c>
      <c r="N155" s="12">
        <f t="shared" si="24"/>
        <v>5.333333333333333</v>
      </c>
      <c r="O155" s="12">
        <f t="shared" si="25"/>
        <v>1.2240356083086052</v>
      </c>
      <c r="P155" s="12">
        <f t="shared" si="26"/>
        <v>1.9287833827893175E-2</v>
      </c>
      <c r="Q155" s="12">
        <f t="shared" si="27"/>
        <v>1.7273738872403561</v>
      </c>
    </row>
    <row r="156" spans="1:17" x14ac:dyDescent="0.25">
      <c r="A156" s="25"/>
      <c r="B156" s="30">
        <v>2</v>
      </c>
      <c r="C156" s="26">
        <f>C155+(1.7/8)</f>
        <v>78.012500000000003</v>
      </c>
      <c r="D156" s="27">
        <v>14.06</v>
      </c>
      <c r="E156" s="27">
        <v>405</v>
      </c>
      <c r="F156" s="27">
        <v>55</v>
      </c>
      <c r="G156" s="27">
        <v>12158</v>
      </c>
      <c r="H156" s="27">
        <v>1.74</v>
      </c>
      <c r="I156" s="27">
        <v>127.7</v>
      </c>
      <c r="J156" s="27">
        <v>195.48</v>
      </c>
      <c r="K156" s="17">
        <f t="shared" si="21"/>
        <v>0.58357348703170031</v>
      </c>
      <c r="L156" s="12">
        <f t="shared" si="22"/>
        <v>17.518731988472624</v>
      </c>
      <c r="M156" s="12">
        <f t="shared" si="23"/>
        <v>30.019753086419755</v>
      </c>
      <c r="N156" s="12">
        <f t="shared" si="24"/>
        <v>7.3636363636363633</v>
      </c>
      <c r="O156" s="12">
        <f t="shared" si="25"/>
        <v>0.43069694596711039</v>
      </c>
      <c r="P156" s="12">
        <f t="shared" si="26"/>
        <v>1.3625685199686766E-2</v>
      </c>
      <c r="Q156" s="12">
        <f t="shared" si="27"/>
        <v>1.5307752545027407</v>
      </c>
    </row>
    <row r="157" spans="1:17" x14ac:dyDescent="0.25">
      <c r="A157" s="25"/>
      <c r="B157" s="30">
        <v>2</v>
      </c>
      <c r="C157" s="26">
        <f t="shared" ref="C157:C162" si="29">C156+(1.7/8)</f>
        <v>78.225000000000009</v>
      </c>
      <c r="D157" s="27">
        <v>16.61</v>
      </c>
      <c r="E157" s="27">
        <v>364</v>
      </c>
      <c r="F157" s="27">
        <v>39</v>
      </c>
      <c r="G157" s="27">
        <v>7633</v>
      </c>
      <c r="H157" s="27">
        <v>1.19</v>
      </c>
      <c r="I157" s="27">
        <v>71.28</v>
      </c>
      <c r="J157" s="27">
        <v>96.53</v>
      </c>
      <c r="K157" s="17">
        <f t="shared" si="21"/>
        <v>0.8291571753986331</v>
      </c>
      <c r="L157" s="12">
        <f t="shared" si="22"/>
        <v>17.387243735763096</v>
      </c>
      <c r="M157" s="12">
        <f t="shared" si="23"/>
        <v>20.969780219780219</v>
      </c>
      <c r="N157" s="12">
        <f t="shared" si="24"/>
        <v>9.3333333333333339</v>
      </c>
      <c r="O157" s="12">
        <f t="shared" si="25"/>
        <v>0.54713804713804715</v>
      </c>
      <c r="P157" s="12">
        <f t="shared" si="26"/>
        <v>1.6694725028058362E-2</v>
      </c>
      <c r="Q157" s="12">
        <f t="shared" si="27"/>
        <v>1.3542368125701458</v>
      </c>
    </row>
    <row r="158" spans="1:17" x14ac:dyDescent="0.25">
      <c r="A158" s="25"/>
      <c r="B158" s="30">
        <v>2</v>
      </c>
      <c r="C158" s="26">
        <f t="shared" si="29"/>
        <v>78.437500000000014</v>
      </c>
      <c r="D158" s="27">
        <v>12.07</v>
      </c>
      <c r="E158" s="27">
        <v>520</v>
      </c>
      <c r="F158" s="27">
        <v>78</v>
      </c>
      <c r="G158" s="27">
        <v>15802</v>
      </c>
      <c r="H158" s="27">
        <v>2.56</v>
      </c>
      <c r="I158" s="27">
        <v>181.1</v>
      </c>
      <c r="J158" s="27">
        <v>289.56</v>
      </c>
      <c r="K158" s="17">
        <f t="shared" si="21"/>
        <v>0.58230683090705493</v>
      </c>
      <c r="L158" s="12">
        <f t="shared" si="22"/>
        <v>17.695408734602466</v>
      </c>
      <c r="M158" s="12">
        <f t="shared" si="23"/>
        <v>30.388461538461538</v>
      </c>
      <c r="N158" s="12">
        <f t="shared" si="24"/>
        <v>6.666666666666667</v>
      </c>
      <c r="O158" s="12">
        <f t="shared" si="25"/>
        <v>0.43070127001656544</v>
      </c>
      <c r="P158" s="12">
        <f t="shared" si="26"/>
        <v>1.413583655438984E-2</v>
      </c>
      <c r="Q158" s="12">
        <f t="shared" si="27"/>
        <v>1.5988956377691883</v>
      </c>
    </row>
    <row r="159" spans="1:17" x14ac:dyDescent="0.25">
      <c r="A159" s="25"/>
      <c r="B159" s="30">
        <v>2</v>
      </c>
      <c r="C159" s="26">
        <f t="shared" si="29"/>
        <v>78.65000000000002</v>
      </c>
      <c r="D159" s="27">
        <v>13.39</v>
      </c>
      <c r="E159" s="27">
        <v>378</v>
      </c>
      <c r="F159" s="27">
        <v>76</v>
      </c>
      <c r="G159" s="27">
        <v>13726</v>
      </c>
      <c r="H159" s="27">
        <v>1.96</v>
      </c>
      <c r="I159" s="27">
        <v>147.28</v>
      </c>
      <c r="J159" s="27">
        <v>202.82</v>
      </c>
      <c r="K159" s="17">
        <f t="shared" si="21"/>
        <v>0.49671484888304868</v>
      </c>
      <c r="L159" s="12">
        <f t="shared" si="22"/>
        <v>18.036793692509857</v>
      </c>
      <c r="M159" s="12">
        <f t="shared" si="23"/>
        <v>36.31216931216931</v>
      </c>
      <c r="N159" s="12">
        <f t="shared" si="24"/>
        <v>4.9736842105263159</v>
      </c>
      <c r="O159" s="12">
        <f t="shared" si="25"/>
        <v>0.51602390005431831</v>
      </c>
      <c r="P159" s="12">
        <f t="shared" si="26"/>
        <v>1.3307984790874524E-2</v>
      </c>
      <c r="Q159" s="12">
        <f t="shared" si="27"/>
        <v>1.377104834329169</v>
      </c>
    </row>
    <row r="160" spans="1:17" x14ac:dyDescent="0.25">
      <c r="A160" s="25"/>
      <c r="B160" s="30">
        <v>2</v>
      </c>
      <c r="C160" s="26">
        <f t="shared" si="29"/>
        <v>78.862500000000026</v>
      </c>
      <c r="D160" s="27">
        <v>14.67</v>
      </c>
      <c r="E160" s="27">
        <v>436</v>
      </c>
      <c r="F160" s="27">
        <v>54</v>
      </c>
      <c r="G160" s="27">
        <v>10922</v>
      </c>
      <c r="H160" s="27">
        <v>1.7</v>
      </c>
      <c r="I160" s="27">
        <v>101.8</v>
      </c>
      <c r="J160" s="27">
        <v>139.81</v>
      </c>
      <c r="K160" s="17">
        <f t="shared" si="21"/>
        <v>0.68878357030015791</v>
      </c>
      <c r="L160" s="12">
        <f t="shared" si="22"/>
        <v>17.25434439178515</v>
      </c>
      <c r="M160" s="12">
        <f t="shared" si="23"/>
        <v>25.050458715596331</v>
      </c>
      <c r="N160" s="12">
        <f t="shared" si="24"/>
        <v>8.0740740740740744</v>
      </c>
      <c r="O160" s="12">
        <f t="shared" si="25"/>
        <v>0.53045186640471509</v>
      </c>
      <c r="P160" s="12">
        <f t="shared" si="26"/>
        <v>1.6699410609037329E-2</v>
      </c>
      <c r="Q160" s="12">
        <f t="shared" si="27"/>
        <v>1.3733791748526523</v>
      </c>
    </row>
    <row r="161" spans="1:17" x14ac:dyDescent="0.25">
      <c r="A161" s="25"/>
      <c r="B161" s="30">
        <v>2</v>
      </c>
      <c r="C161" s="26">
        <f t="shared" si="29"/>
        <v>79.075000000000031</v>
      </c>
      <c r="D161" s="27">
        <v>12.88</v>
      </c>
      <c r="E161" s="27">
        <v>452</v>
      </c>
      <c r="F161" s="27">
        <v>46</v>
      </c>
      <c r="G161" s="27">
        <v>10384</v>
      </c>
      <c r="H161" s="27">
        <v>1.66</v>
      </c>
      <c r="I161" s="27">
        <v>108.68</v>
      </c>
      <c r="J161" s="27">
        <v>168.99</v>
      </c>
      <c r="K161" s="17">
        <f t="shared" si="21"/>
        <v>0.55665024630541882</v>
      </c>
      <c r="L161" s="12">
        <f t="shared" si="22"/>
        <v>12.788177339901479</v>
      </c>
      <c r="M161" s="12">
        <f t="shared" si="23"/>
        <v>22.973451327433629</v>
      </c>
      <c r="N161" s="12">
        <f t="shared" si="24"/>
        <v>9.8260869565217384</v>
      </c>
      <c r="O161" s="12">
        <f t="shared" si="25"/>
        <v>0.42326094957673904</v>
      </c>
      <c r="P161" s="12">
        <f t="shared" si="26"/>
        <v>1.5274199484725798E-2</v>
      </c>
      <c r="Q161" s="12">
        <f t="shared" si="27"/>
        <v>1.554931910195068</v>
      </c>
    </row>
    <row r="162" spans="1:17" x14ac:dyDescent="0.25">
      <c r="A162" s="25"/>
      <c r="B162" s="30">
        <v>2</v>
      </c>
      <c r="C162" s="26">
        <f t="shared" si="29"/>
        <v>79.287500000000037</v>
      </c>
      <c r="D162" s="27">
        <v>15.51</v>
      </c>
      <c r="E162" s="27">
        <v>451</v>
      </c>
      <c r="F162" s="27">
        <v>48</v>
      </c>
      <c r="G162" s="27">
        <v>9869</v>
      </c>
      <c r="H162" s="27">
        <v>1.59</v>
      </c>
      <c r="I162" s="27">
        <v>98.51</v>
      </c>
      <c r="J162" s="27">
        <v>144.83000000000001</v>
      </c>
      <c r="K162" s="17">
        <f t="shared" si="21"/>
        <v>0.82149362477231325</v>
      </c>
      <c r="L162" s="12">
        <f t="shared" si="22"/>
        <v>17.97632058287796</v>
      </c>
      <c r="M162" s="12">
        <f t="shared" si="23"/>
        <v>21.882483370288249</v>
      </c>
      <c r="N162" s="12">
        <f t="shared" si="24"/>
        <v>9.3958333333333339</v>
      </c>
      <c r="O162" s="12">
        <f t="shared" si="25"/>
        <v>0.48726017663181398</v>
      </c>
      <c r="P162" s="12">
        <f t="shared" si="26"/>
        <v>1.614049335092884E-2</v>
      </c>
      <c r="Q162" s="12">
        <f t="shared" si="27"/>
        <v>1.4702060704497006</v>
      </c>
    </row>
    <row r="163" spans="1:17" x14ac:dyDescent="0.25">
      <c r="A163" s="20">
        <v>2.21</v>
      </c>
      <c r="B163" s="30">
        <v>2</v>
      </c>
      <c r="C163" s="23">
        <v>79.5</v>
      </c>
      <c r="D163" s="27">
        <v>19.91</v>
      </c>
      <c r="E163" s="27">
        <v>156</v>
      </c>
      <c r="F163" s="27">
        <v>17</v>
      </c>
      <c r="G163" s="27">
        <v>3919</v>
      </c>
      <c r="H163" s="27">
        <v>0.48</v>
      </c>
      <c r="I163" s="27">
        <v>22.48</v>
      </c>
      <c r="J163" s="27">
        <v>33.97</v>
      </c>
      <c r="K163" s="17">
        <f t="shared" si="21"/>
        <v>1.431192660550459</v>
      </c>
      <c r="L163" s="12">
        <f t="shared" si="22"/>
        <v>35.954128440366979</v>
      </c>
      <c r="M163" s="12">
        <f t="shared" si="23"/>
        <v>25.121794871794872</v>
      </c>
      <c r="N163" s="12">
        <f t="shared" si="24"/>
        <v>9.1764705882352935</v>
      </c>
      <c r="O163" s="12">
        <f t="shared" si="25"/>
        <v>0.75622775800711739</v>
      </c>
      <c r="P163" s="12">
        <f t="shared" si="26"/>
        <v>2.1352313167259784E-2</v>
      </c>
      <c r="Q163" s="12">
        <f t="shared" si="27"/>
        <v>1.5111209964412811</v>
      </c>
    </row>
    <row r="164" spans="1:17" x14ac:dyDescent="0.25">
      <c r="A164" s="25"/>
      <c r="B164" s="30">
        <v>2</v>
      </c>
      <c r="C164" s="26">
        <f>C163+(3/8)</f>
        <v>79.875</v>
      </c>
      <c r="D164" s="27">
        <v>15.11</v>
      </c>
      <c r="E164" s="27">
        <v>403</v>
      </c>
      <c r="F164" s="27">
        <v>59</v>
      </c>
      <c r="G164" s="27">
        <v>11578</v>
      </c>
      <c r="H164" s="27">
        <v>1.57</v>
      </c>
      <c r="I164" s="27">
        <v>98.4</v>
      </c>
      <c r="J164" s="27">
        <v>129.63999999999999</v>
      </c>
      <c r="K164" s="17">
        <f t="shared" si="21"/>
        <v>0.68421052631578949</v>
      </c>
      <c r="L164" s="12">
        <f t="shared" si="22"/>
        <v>19.657045840407466</v>
      </c>
      <c r="M164" s="12">
        <f t="shared" si="23"/>
        <v>28.729528535980148</v>
      </c>
      <c r="N164" s="12">
        <f t="shared" si="24"/>
        <v>6.8305084745762707</v>
      </c>
      <c r="O164" s="12">
        <f t="shared" si="25"/>
        <v>0.59959349593495936</v>
      </c>
      <c r="P164" s="12">
        <f t="shared" si="26"/>
        <v>1.5955284552845526E-2</v>
      </c>
      <c r="Q164" s="12">
        <f t="shared" si="27"/>
        <v>1.3174796747967477</v>
      </c>
    </row>
    <row r="165" spans="1:17" x14ac:dyDescent="0.25">
      <c r="A165" s="25"/>
      <c r="B165" s="30">
        <v>2</v>
      </c>
      <c r="C165" s="26">
        <f t="shared" ref="C165:C170" si="30">C164+(3/8)</f>
        <v>80.25</v>
      </c>
      <c r="D165" s="27">
        <v>14.93</v>
      </c>
      <c r="E165" s="27">
        <v>409</v>
      </c>
      <c r="F165" s="27">
        <v>56</v>
      </c>
      <c r="G165" s="27">
        <v>12114</v>
      </c>
      <c r="H165" s="27">
        <v>1.69</v>
      </c>
      <c r="I165" s="27">
        <v>97.47</v>
      </c>
      <c r="J165" s="27">
        <v>131.94999999999999</v>
      </c>
      <c r="K165" s="17">
        <f t="shared" si="21"/>
        <v>0.67380560131795719</v>
      </c>
      <c r="L165" s="12">
        <f t="shared" si="22"/>
        <v>19.957166392092255</v>
      </c>
      <c r="M165" s="12">
        <f t="shared" si="23"/>
        <v>29.618581907090466</v>
      </c>
      <c r="N165" s="12">
        <f t="shared" si="24"/>
        <v>7.3035714285714288</v>
      </c>
      <c r="O165" s="12">
        <f t="shared" si="25"/>
        <v>0.57453575459115624</v>
      </c>
      <c r="P165" s="12">
        <f t="shared" si="26"/>
        <v>1.7338668308197393E-2</v>
      </c>
      <c r="Q165" s="12">
        <f t="shared" si="27"/>
        <v>1.3537498717554117</v>
      </c>
    </row>
    <row r="166" spans="1:17" x14ac:dyDescent="0.25">
      <c r="A166" s="25"/>
      <c r="B166" s="30">
        <v>2</v>
      </c>
      <c r="C166" s="26">
        <f t="shared" si="30"/>
        <v>80.625</v>
      </c>
      <c r="D166" s="27">
        <v>18.22</v>
      </c>
      <c r="E166" s="27">
        <v>244</v>
      </c>
      <c r="F166" s="27">
        <v>28</v>
      </c>
      <c r="G166" s="27">
        <v>6108</v>
      </c>
      <c r="H166" s="27">
        <v>0.79</v>
      </c>
      <c r="I166" s="27">
        <v>47.69</v>
      </c>
      <c r="J166" s="27">
        <v>55.87</v>
      </c>
      <c r="K166" s="17">
        <f t="shared" si="21"/>
        <v>0.87769784172661824</v>
      </c>
      <c r="L166" s="12">
        <f t="shared" si="22"/>
        <v>21.971223021582723</v>
      </c>
      <c r="M166" s="12">
        <f t="shared" si="23"/>
        <v>25.032786885245901</v>
      </c>
      <c r="N166" s="12">
        <f t="shared" si="24"/>
        <v>8.7142857142857135</v>
      </c>
      <c r="O166" s="12">
        <f t="shared" si="25"/>
        <v>0.58712518347661991</v>
      </c>
      <c r="P166" s="12">
        <f t="shared" si="26"/>
        <v>1.6565317676661775E-2</v>
      </c>
      <c r="Q166" s="12">
        <f t="shared" si="27"/>
        <v>1.1715244286013839</v>
      </c>
    </row>
    <row r="167" spans="1:17" x14ac:dyDescent="0.25">
      <c r="A167" s="25"/>
      <c r="B167" s="30">
        <v>2</v>
      </c>
      <c r="C167" s="26">
        <f t="shared" si="30"/>
        <v>81</v>
      </c>
      <c r="D167" s="27">
        <v>13.49</v>
      </c>
      <c r="E167" s="27">
        <v>330</v>
      </c>
      <c r="F167" s="27">
        <v>54</v>
      </c>
      <c r="G167" s="27">
        <v>15075</v>
      </c>
      <c r="H167" s="27">
        <v>1.96</v>
      </c>
      <c r="I167" s="27">
        <v>136.44</v>
      </c>
      <c r="J167" s="27">
        <v>192.04</v>
      </c>
      <c r="K167" s="17">
        <f t="shared" si="21"/>
        <v>0.43941411451398138</v>
      </c>
      <c r="L167" s="12">
        <f t="shared" si="22"/>
        <v>20.07323568575233</v>
      </c>
      <c r="M167" s="12">
        <f t="shared" si="23"/>
        <v>45.68181818181818</v>
      </c>
      <c r="N167" s="12">
        <f t="shared" si="24"/>
        <v>6.1111111111111107</v>
      </c>
      <c r="O167" s="12">
        <f t="shared" si="25"/>
        <v>0.39577836411609502</v>
      </c>
      <c r="P167" s="12">
        <f t="shared" si="26"/>
        <v>1.4365288771621226E-2</v>
      </c>
      <c r="Q167" s="12">
        <f t="shared" si="27"/>
        <v>1.4075051304602755</v>
      </c>
    </row>
    <row r="168" spans="1:17" x14ac:dyDescent="0.25">
      <c r="A168" s="25"/>
      <c r="B168" s="30">
        <v>2</v>
      </c>
      <c r="C168" s="26">
        <f t="shared" si="30"/>
        <v>81.375</v>
      </c>
      <c r="D168" s="27">
        <v>11.75</v>
      </c>
      <c r="E168" s="27">
        <v>430</v>
      </c>
      <c r="F168" s="27">
        <v>61</v>
      </c>
      <c r="G168" s="27">
        <v>18247</v>
      </c>
      <c r="H168" s="27">
        <v>2.46</v>
      </c>
      <c r="I168" s="27">
        <v>163.4</v>
      </c>
      <c r="J168" s="27">
        <v>254.77</v>
      </c>
      <c r="K168" s="17">
        <f t="shared" si="21"/>
        <v>0.46486486486486484</v>
      </c>
      <c r="L168" s="12">
        <f t="shared" si="22"/>
        <v>19.726486486486486</v>
      </c>
      <c r="M168" s="12">
        <f t="shared" si="23"/>
        <v>42.43488372093023</v>
      </c>
      <c r="N168" s="12">
        <f t="shared" si="24"/>
        <v>7.0491803278688527</v>
      </c>
      <c r="O168" s="12">
        <f t="shared" si="25"/>
        <v>0.37331701346389229</v>
      </c>
      <c r="P168" s="12">
        <f t="shared" si="26"/>
        <v>1.5055079559363525E-2</v>
      </c>
      <c r="Q168" s="12">
        <f t="shared" si="27"/>
        <v>1.5591799265605875</v>
      </c>
    </row>
    <row r="169" spans="1:17" x14ac:dyDescent="0.25">
      <c r="A169" s="25"/>
      <c r="B169" s="30">
        <v>2</v>
      </c>
      <c r="C169" s="26">
        <f t="shared" si="30"/>
        <v>81.75</v>
      </c>
      <c r="D169" s="27">
        <v>16.48</v>
      </c>
      <c r="E169" s="27">
        <v>197</v>
      </c>
      <c r="F169" s="27">
        <v>60</v>
      </c>
      <c r="G169" s="27">
        <v>9737</v>
      </c>
      <c r="H169" s="27">
        <v>1.1299999999999999</v>
      </c>
      <c r="I169" s="27">
        <v>76.78</v>
      </c>
      <c r="J169" s="27">
        <v>78.97</v>
      </c>
      <c r="K169" s="17">
        <f t="shared" si="21"/>
        <v>0.43584070796460184</v>
      </c>
      <c r="L169" s="12">
        <f t="shared" si="22"/>
        <v>21.542035398230091</v>
      </c>
      <c r="M169" s="12">
        <f t="shared" si="23"/>
        <v>49.426395939086298</v>
      </c>
      <c r="N169" s="12">
        <f t="shared" si="24"/>
        <v>3.2833333333333332</v>
      </c>
      <c r="O169" s="12">
        <f t="shared" si="25"/>
        <v>0.78145350351654075</v>
      </c>
      <c r="P169" s="12">
        <f t="shared" si="26"/>
        <v>1.4717374316228183E-2</v>
      </c>
      <c r="Q169" s="12">
        <f t="shared" si="27"/>
        <v>1.0285230528783538</v>
      </c>
    </row>
    <row r="170" spans="1:17" x14ac:dyDescent="0.25">
      <c r="A170" s="25"/>
      <c r="B170" s="30">
        <v>2</v>
      </c>
      <c r="C170" s="26">
        <f t="shared" si="30"/>
        <v>82.125</v>
      </c>
      <c r="D170" s="27">
        <v>13.96</v>
      </c>
      <c r="E170" s="27">
        <v>335</v>
      </c>
      <c r="F170" s="27">
        <v>52</v>
      </c>
      <c r="G170" s="27">
        <v>14194</v>
      </c>
      <c r="H170" s="27">
        <v>1.94</v>
      </c>
      <c r="I170" s="27">
        <v>132.66999999999999</v>
      </c>
      <c r="J170" s="27">
        <v>197.3</v>
      </c>
      <c r="K170" s="17">
        <f t="shared" si="21"/>
        <v>0.47585227272727282</v>
      </c>
      <c r="L170" s="12">
        <f t="shared" si="22"/>
        <v>20.16193181818182</v>
      </c>
      <c r="M170" s="12">
        <f t="shared" si="23"/>
        <v>42.370149253731341</v>
      </c>
      <c r="N170" s="12">
        <f t="shared" si="24"/>
        <v>6.4423076923076925</v>
      </c>
      <c r="O170" s="12">
        <f t="shared" si="25"/>
        <v>0.39194995100625618</v>
      </c>
      <c r="P170" s="12">
        <f t="shared" si="26"/>
        <v>1.462274817215648E-2</v>
      </c>
      <c r="Q170" s="12">
        <f t="shared" si="27"/>
        <v>1.4871485641064297</v>
      </c>
    </row>
    <row r="171" spans="1:17" x14ac:dyDescent="0.25">
      <c r="A171" s="20">
        <v>2.2200000000000002</v>
      </c>
      <c r="B171" s="30">
        <v>2</v>
      </c>
      <c r="C171" s="23">
        <v>82.5</v>
      </c>
      <c r="D171" s="27">
        <v>13.63</v>
      </c>
      <c r="E171" s="27">
        <v>338</v>
      </c>
      <c r="F171" s="27">
        <v>55</v>
      </c>
      <c r="G171" s="27">
        <v>18738</v>
      </c>
      <c r="H171" s="27">
        <v>2</v>
      </c>
      <c r="I171" s="27">
        <v>136.52000000000001</v>
      </c>
      <c r="J171" s="27">
        <v>173.07</v>
      </c>
      <c r="K171" s="17">
        <f t="shared" si="21"/>
        <v>0.4586160108548169</v>
      </c>
      <c r="L171" s="12">
        <f t="shared" si="22"/>
        <v>25.424694708276803</v>
      </c>
      <c r="M171" s="12">
        <f t="shared" si="23"/>
        <v>55.437869822485204</v>
      </c>
      <c r="N171" s="12">
        <f t="shared" si="24"/>
        <v>6.1454545454545455</v>
      </c>
      <c r="O171" s="12">
        <f t="shared" si="25"/>
        <v>0.40287137415763258</v>
      </c>
      <c r="P171" s="12">
        <f t="shared" si="26"/>
        <v>1.4649868151186638E-2</v>
      </c>
      <c r="Q171" s="12">
        <f t="shared" si="27"/>
        <v>1.2677263404629358</v>
      </c>
    </row>
    <row r="172" spans="1:17" x14ac:dyDescent="0.25">
      <c r="A172" s="25"/>
      <c r="B172" s="30">
        <v>2</v>
      </c>
      <c r="C172" s="26">
        <f>C171+(2.7/8)</f>
        <v>82.837500000000006</v>
      </c>
      <c r="D172" s="27">
        <v>15.72</v>
      </c>
      <c r="E172" s="27">
        <v>434</v>
      </c>
      <c r="F172" s="27">
        <v>49</v>
      </c>
      <c r="G172" s="27">
        <v>13688</v>
      </c>
      <c r="H172" s="27">
        <v>1.78</v>
      </c>
      <c r="I172" s="27">
        <v>95.52</v>
      </c>
      <c r="J172" s="27">
        <v>129.44</v>
      </c>
      <c r="K172" s="17">
        <f t="shared" si="21"/>
        <v>0.82196969696969702</v>
      </c>
      <c r="L172" s="12">
        <f t="shared" si="22"/>
        <v>25.924242424242429</v>
      </c>
      <c r="M172" s="12">
        <f t="shared" si="23"/>
        <v>31.539170506912441</v>
      </c>
      <c r="N172" s="12">
        <f t="shared" si="24"/>
        <v>8.8571428571428577</v>
      </c>
      <c r="O172" s="12">
        <f t="shared" si="25"/>
        <v>0.51298157453936355</v>
      </c>
      <c r="P172" s="12">
        <f t="shared" si="26"/>
        <v>1.8634840871021775E-2</v>
      </c>
      <c r="Q172" s="12">
        <f t="shared" si="27"/>
        <v>1.3551088777219431</v>
      </c>
    </row>
    <row r="173" spans="1:17" x14ac:dyDescent="0.25">
      <c r="A173" s="25"/>
      <c r="B173" s="30">
        <v>2</v>
      </c>
      <c r="C173" s="26">
        <f t="shared" ref="C173:C178" si="31">C172+(2.7/8)</f>
        <v>83.175000000000011</v>
      </c>
      <c r="D173" s="27">
        <v>16.47</v>
      </c>
      <c r="E173" s="27">
        <v>460</v>
      </c>
      <c r="F173" s="27">
        <v>41</v>
      </c>
      <c r="G173" s="27">
        <v>12520</v>
      </c>
      <c r="H173" s="27">
        <v>1.66</v>
      </c>
      <c r="I173" s="27">
        <v>91.04</v>
      </c>
      <c r="J173" s="27">
        <v>135.12</v>
      </c>
      <c r="K173" s="17">
        <f t="shared" si="21"/>
        <v>1.0154525386313464</v>
      </c>
      <c r="L173" s="12">
        <f t="shared" si="22"/>
        <v>27.637969094922731</v>
      </c>
      <c r="M173" s="12">
        <f t="shared" si="23"/>
        <v>27.217391304347824</v>
      </c>
      <c r="N173" s="12">
        <f t="shared" si="24"/>
        <v>11.219512195121951</v>
      </c>
      <c r="O173" s="12">
        <f t="shared" si="25"/>
        <v>0.45035149384885759</v>
      </c>
      <c r="P173" s="12">
        <f t="shared" si="26"/>
        <v>1.8233743409490331E-2</v>
      </c>
      <c r="Q173" s="12">
        <f t="shared" si="27"/>
        <v>1.484182776801406</v>
      </c>
    </row>
    <row r="174" spans="1:17" x14ac:dyDescent="0.25">
      <c r="A174" s="25"/>
      <c r="B174" s="30">
        <v>2</v>
      </c>
      <c r="C174" s="26">
        <f t="shared" si="31"/>
        <v>83.512500000000017</v>
      </c>
      <c r="D174" s="27">
        <v>17.329999999999998</v>
      </c>
      <c r="E174" s="27">
        <v>149</v>
      </c>
      <c r="F174" s="27">
        <v>45</v>
      </c>
      <c r="G174" s="27">
        <v>11290</v>
      </c>
      <c r="H174" s="27">
        <v>1.21</v>
      </c>
      <c r="I174" s="27">
        <v>80.400000000000006</v>
      </c>
      <c r="J174" s="27">
        <v>78.19</v>
      </c>
      <c r="K174" s="17">
        <f t="shared" si="21"/>
        <v>0.40599455040871918</v>
      </c>
      <c r="L174" s="12">
        <f t="shared" si="22"/>
        <v>30.762942779291539</v>
      </c>
      <c r="M174" s="12">
        <f t="shared" si="23"/>
        <v>75.771812080536918</v>
      </c>
      <c r="N174" s="12">
        <f t="shared" si="24"/>
        <v>3.3111111111111109</v>
      </c>
      <c r="O174" s="12">
        <f t="shared" si="25"/>
        <v>0.55970149253731338</v>
      </c>
      <c r="P174" s="12">
        <f t="shared" si="26"/>
        <v>1.5049751243781093E-2</v>
      </c>
      <c r="Q174" s="12">
        <f t="shared" si="27"/>
        <v>0.97251243781094521</v>
      </c>
    </row>
    <row r="175" spans="1:17" x14ac:dyDescent="0.25">
      <c r="A175" s="25"/>
      <c r="B175" s="30">
        <v>2</v>
      </c>
      <c r="C175" s="26">
        <f t="shared" si="31"/>
        <v>83.850000000000023</v>
      </c>
      <c r="D175" s="27">
        <v>13.24</v>
      </c>
      <c r="E175" s="27">
        <v>423</v>
      </c>
      <c r="F175" s="27">
        <v>45</v>
      </c>
      <c r="G175" s="27">
        <v>13139</v>
      </c>
      <c r="H175" s="27">
        <v>1.65</v>
      </c>
      <c r="I175" s="27">
        <v>99.07</v>
      </c>
      <c r="J175" s="27">
        <v>131.57</v>
      </c>
      <c r="K175" s="17">
        <f t="shared" si="21"/>
        <v>0.54510309278350522</v>
      </c>
      <c r="L175" s="12">
        <f t="shared" si="22"/>
        <v>16.931701030927837</v>
      </c>
      <c r="M175" s="12">
        <f t="shared" si="23"/>
        <v>31.061465721040189</v>
      </c>
      <c r="N175" s="12">
        <f t="shared" si="24"/>
        <v>9.4</v>
      </c>
      <c r="O175" s="12">
        <f t="shared" si="25"/>
        <v>0.45422428585848396</v>
      </c>
      <c r="P175" s="12">
        <f t="shared" si="26"/>
        <v>1.6654890481477742E-2</v>
      </c>
      <c r="Q175" s="12">
        <f t="shared" si="27"/>
        <v>1.3280508731200162</v>
      </c>
    </row>
    <row r="176" spans="1:17" x14ac:dyDescent="0.25">
      <c r="A176" s="25"/>
      <c r="B176" s="30">
        <v>2</v>
      </c>
      <c r="C176" s="26">
        <f t="shared" si="31"/>
        <v>84.187500000000028</v>
      </c>
      <c r="D176" s="27">
        <v>15.58</v>
      </c>
      <c r="E176" s="27">
        <v>434</v>
      </c>
      <c r="F176" s="27">
        <v>48</v>
      </c>
      <c r="G176" s="27">
        <v>13422</v>
      </c>
      <c r="H176" s="27">
        <v>1.77</v>
      </c>
      <c r="I176" s="27">
        <v>91.81</v>
      </c>
      <c r="J176" s="27">
        <v>127.91</v>
      </c>
      <c r="K176" s="17">
        <f t="shared" si="21"/>
        <v>0.80073800738007384</v>
      </c>
      <c r="L176" s="12">
        <f t="shared" si="22"/>
        <v>24.763837638376387</v>
      </c>
      <c r="M176" s="12">
        <f t="shared" si="23"/>
        <v>30.926267281105989</v>
      </c>
      <c r="N176" s="12">
        <f t="shared" si="24"/>
        <v>9.0416666666666661</v>
      </c>
      <c r="O176" s="12">
        <f t="shared" si="25"/>
        <v>0.5228188650473804</v>
      </c>
      <c r="P176" s="12">
        <f t="shared" si="26"/>
        <v>1.9278945648622155E-2</v>
      </c>
      <c r="Q176" s="12">
        <f t="shared" si="27"/>
        <v>1.3932033547543841</v>
      </c>
    </row>
    <row r="177" spans="1:17" x14ac:dyDescent="0.25">
      <c r="A177" s="25"/>
      <c r="B177" s="30">
        <v>2</v>
      </c>
      <c r="C177" s="26">
        <f t="shared" si="31"/>
        <v>84.525000000000034</v>
      </c>
      <c r="D177" s="27">
        <v>19.489999999999998</v>
      </c>
      <c r="E177" s="27">
        <v>280</v>
      </c>
      <c r="F177" s="27">
        <v>31</v>
      </c>
      <c r="G177" s="27">
        <v>6821</v>
      </c>
      <c r="H177" s="27">
        <v>0.82</v>
      </c>
      <c r="I177" s="27">
        <v>45.59</v>
      </c>
      <c r="J177" s="27">
        <v>54.7</v>
      </c>
      <c r="K177" s="17">
        <f t="shared" si="21"/>
        <v>1.8543046357615875</v>
      </c>
      <c r="L177" s="12">
        <f t="shared" si="22"/>
        <v>45.172185430463536</v>
      </c>
      <c r="M177" s="12">
        <f t="shared" si="23"/>
        <v>24.360714285714284</v>
      </c>
      <c r="N177" s="12">
        <f t="shared" si="24"/>
        <v>9.0322580645161299</v>
      </c>
      <c r="O177" s="12">
        <f t="shared" si="25"/>
        <v>0.67997367843825396</v>
      </c>
      <c r="P177" s="12">
        <f t="shared" si="26"/>
        <v>1.7986400526431232E-2</v>
      </c>
      <c r="Q177" s="12">
        <f t="shared" si="27"/>
        <v>1.1998245229216933</v>
      </c>
    </row>
    <row r="178" spans="1:17" x14ac:dyDescent="0.25">
      <c r="A178" s="25"/>
      <c r="B178" s="30">
        <v>2</v>
      </c>
      <c r="C178" s="26">
        <f t="shared" si="31"/>
        <v>84.86250000000004</v>
      </c>
      <c r="D178" s="27">
        <v>13.85</v>
      </c>
      <c r="E178" s="27">
        <v>338</v>
      </c>
      <c r="F178" s="27">
        <v>62</v>
      </c>
      <c r="G178" s="27">
        <v>17466</v>
      </c>
      <c r="H178" s="27">
        <v>2.0099999999999998</v>
      </c>
      <c r="I178" s="27">
        <v>135.4</v>
      </c>
      <c r="J178" s="27">
        <v>189.15</v>
      </c>
      <c r="K178" s="17">
        <f t="shared" si="21"/>
        <v>0.47272727272727272</v>
      </c>
      <c r="L178" s="12">
        <f t="shared" si="22"/>
        <v>24.427972027972029</v>
      </c>
      <c r="M178" s="12">
        <f t="shared" si="23"/>
        <v>51.674556213017752</v>
      </c>
      <c r="N178" s="12">
        <f t="shared" si="24"/>
        <v>5.4516129032258061</v>
      </c>
      <c r="O178" s="12">
        <f t="shared" si="25"/>
        <v>0.45790251107828656</v>
      </c>
      <c r="P178" s="12">
        <f t="shared" si="26"/>
        <v>1.4844903988183158E-2</v>
      </c>
      <c r="Q178" s="12">
        <f t="shared" si="27"/>
        <v>1.3969719350073855</v>
      </c>
    </row>
    <row r="179" spans="1:17" x14ac:dyDescent="0.25">
      <c r="A179" s="20">
        <v>2.23</v>
      </c>
      <c r="B179" s="30">
        <v>2</v>
      </c>
      <c r="C179" s="23">
        <v>85.2</v>
      </c>
      <c r="D179" s="27">
        <v>19.25</v>
      </c>
      <c r="E179" s="27">
        <v>176</v>
      </c>
      <c r="F179" s="27">
        <v>17</v>
      </c>
      <c r="G179" s="27">
        <v>4320</v>
      </c>
      <c r="H179" s="27">
        <v>0.6</v>
      </c>
      <c r="I179" s="27">
        <v>23.61</v>
      </c>
      <c r="J179" s="27">
        <v>32.65</v>
      </c>
      <c r="K179" s="17">
        <f t="shared" si="21"/>
        <v>1.0057142857142858</v>
      </c>
      <c r="L179" s="12">
        <f t="shared" si="22"/>
        <v>24.685714285714283</v>
      </c>
      <c r="M179" s="12">
        <f t="shared" si="23"/>
        <v>24.545454545454547</v>
      </c>
      <c r="N179" s="12">
        <f t="shared" si="24"/>
        <v>10.352941176470589</v>
      </c>
      <c r="O179" s="12">
        <f t="shared" si="25"/>
        <v>0.72003388394747991</v>
      </c>
      <c r="P179" s="12">
        <f t="shared" si="26"/>
        <v>2.5412960609911054E-2</v>
      </c>
      <c r="Q179" s="12">
        <f t="shared" si="27"/>
        <v>1.3828886065226598</v>
      </c>
    </row>
    <row r="180" spans="1:17" x14ac:dyDescent="0.25">
      <c r="A180" s="25"/>
      <c r="B180" s="30">
        <v>2</v>
      </c>
      <c r="C180" s="26">
        <f>C179+(2/5)</f>
        <v>85.600000000000009</v>
      </c>
      <c r="D180" s="27">
        <v>14.21</v>
      </c>
      <c r="E180" s="27">
        <v>463</v>
      </c>
      <c r="F180" s="27">
        <v>40</v>
      </c>
      <c r="G180" s="27">
        <v>15200</v>
      </c>
      <c r="H180" s="27">
        <v>1.99</v>
      </c>
      <c r="I180" s="27">
        <v>104.74</v>
      </c>
      <c r="J180" s="27">
        <v>165.42</v>
      </c>
      <c r="K180" s="17">
        <f t="shared" si="21"/>
        <v>0.68188512518409439</v>
      </c>
      <c r="L180" s="12">
        <f t="shared" si="22"/>
        <v>22.385861561119295</v>
      </c>
      <c r="M180" s="12">
        <f t="shared" si="23"/>
        <v>32.829373650107989</v>
      </c>
      <c r="N180" s="12">
        <f t="shared" si="24"/>
        <v>11.574999999999999</v>
      </c>
      <c r="O180" s="12">
        <f t="shared" si="25"/>
        <v>0.38189803322512889</v>
      </c>
      <c r="P180" s="12">
        <f t="shared" si="26"/>
        <v>1.8999427152950162E-2</v>
      </c>
      <c r="Q180" s="12">
        <f t="shared" si="27"/>
        <v>1.5793393164025205</v>
      </c>
    </row>
    <row r="181" spans="1:17" x14ac:dyDescent="0.25">
      <c r="A181" s="20">
        <v>2.2400000000000002</v>
      </c>
      <c r="B181" s="30">
        <v>2</v>
      </c>
      <c r="C181" s="23">
        <v>87.2</v>
      </c>
      <c r="D181" s="27">
        <v>20.62</v>
      </c>
      <c r="E181" s="27">
        <v>257</v>
      </c>
      <c r="F181" s="27">
        <v>19</v>
      </c>
      <c r="G181" s="27">
        <v>7041</v>
      </c>
      <c r="H181" s="27">
        <v>0.79</v>
      </c>
      <c r="I181" s="27">
        <v>31.17</v>
      </c>
      <c r="J181" s="27"/>
      <c r="K181" s="17">
        <f t="shared" ref="K181:K244" si="32">E181/(21-D181)/100</f>
        <v>6.7631578947368602</v>
      </c>
      <c r="L181" s="12">
        <f t="shared" ref="L181:L244" si="33">G181/(21-D181)/100</f>
        <v>185.289473684211</v>
      </c>
      <c r="M181" s="12">
        <f t="shared" si="23"/>
        <v>27.396887159533073</v>
      </c>
      <c r="N181" s="12">
        <f t="shared" si="24"/>
        <v>13.526315789473685</v>
      </c>
      <c r="O181" s="12">
        <f t="shared" si="25"/>
        <v>0.60956047481552766</v>
      </c>
      <c r="P181" s="12">
        <f t="shared" si="26"/>
        <v>2.5344882900224575E-2</v>
      </c>
      <c r="Q181" s="12">
        <f t="shared" si="27"/>
        <v>0</v>
      </c>
    </row>
    <row r="182" spans="1:17" x14ac:dyDescent="0.25">
      <c r="A182" s="25"/>
      <c r="B182" s="30">
        <v>2</v>
      </c>
      <c r="C182" s="26">
        <f>C181+(2.9/12)</f>
        <v>87.441666666666663</v>
      </c>
      <c r="D182" s="27">
        <v>15.33</v>
      </c>
      <c r="E182" s="27">
        <v>554</v>
      </c>
      <c r="F182" s="27">
        <v>42</v>
      </c>
      <c r="G182" s="27">
        <v>17124</v>
      </c>
      <c r="H182" s="27">
        <v>2.17</v>
      </c>
      <c r="I182" s="27">
        <v>104.59</v>
      </c>
      <c r="J182" s="27"/>
      <c r="K182" s="17">
        <f t="shared" si="32"/>
        <v>0.9770723104056438</v>
      </c>
      <c r="L182" s="12">
        <f t="shared" si="33"/>
        <v>30.201058201058199</v>
      </c>
      <c r="M182" s="12">
        <f t="shared" ref="M182:M245" si="34">G182/E182</f>
        <v>30.909747292418771</v>
      </c>
      <c r="N182" s="12">
        <f t="shared" ref="N182:N245" si="35">E182/F182</f>
        <v>13.19047619047619</v>
      </c>
      <c r="O182" s="12">
        <f t="shared" ref="O182:O245" si="36">F182/I182</f>
        <v>0.40156802753609333</v>
      </c>
      <c r="P182" s="12">
        <f t="shared" ref="P182:P245" si="37">H182/I182</f>
        <v>2.0747681422698155E-2</v>
      </c>
      <c r="Q182" s="12">
        <f t="shared" ref="Q182:Q245" si="38">J182/I182</f>
        <v>0</v>
      </c>
    </row>
    <row r="183" spans="1:17" x14ac:dyDescent="0.25">
      <c r="A183" s="25"/>
      <c r="B183" s="30">
        <v>2</v>
      </c>
      <c r="C183" s="26">
        <f t="shared" ref="C183:C192" si="39">C182+(2.9/12)</f>
        <v>87.683333333333323</v>
      </c>
      <c r="D183" s="27">
        <v>12.74</v>
      </c>
      <c r="E183" s="27">
        <v>537</v>
      </c>
      <c r="F183" s="27">
        <v>40</v>
      </c>
      <c r="G183" s="27">
        <v>15726</v>
      </c>
      <c r="H183" s="27">
        <v>1.95</v>
      </c>
      <c r="I183" s="27">
        <v>90.01</v>
      </c>
      <c r="J183" s="27"/>
      <c r="K183" s="17">
        <f t="shared" si="32"/>
        <v>0.65012106537530268</v>
      </c>
      <c r="L183" s="12">
        <f t="shared" si="33"/>
        <v>19.038740920096853</v>
      </c>
      <c r="M183" s="12">
        <f t="shared" si="34"/>
        <v>29.284916201117319</v>
      </c>
      <c r="N183" s="12">
        <f t="shared" si="35"/>
        <v>13.425000000000001</v>
      </c>
      <c r="O183" s="12">
        <f t="shared" si="36"/>
        <v>0.44439506721475391</v>
      </c>
      <c r="P183" s="12">
        <f t="shared" si="37"/>
        <v>2.1664259526719253E-2</v>
      </c>
      <c r="Q183" s="12">
        <f t="shared" si="38"/>
        <v>0</v>
      </c>
    </row>
    <row r="184" spans="1:17" x14ac:dyDescent="0.25">
      <c r="A184" s="25"/>
      <c r="B184" s="30">
        <v>2</v>
      </c>
      <c r="C184" s="26">
        <f t="shared" si="39"/>
        <v>87.924999999999983</v>
      </c>
      <c r="D184" s="27">
        <v>17.37</v>
      </c>
      <c r="E184" s="27">
        <v>104</v>
      </c>
      <c r="F184" s="27">
        <v>40</v>
      </c>
      <c r="G184" s="27">
        <v>12416</v>
      </c>
      <c r="H184" s="27">
        <v>1.19</v>
      </c>
      <c r="I184" s="27">
        <v>62.98</v>
      </c>
      <c r="J184" s="27"/>
      <c r="K184" s="17">
        <f t="shared" si="32"/>
        <v>0.28650137741046838</v>
      </c>
      <c r="L184" s="12">
        <f t="shared" si="33"/>
        <v>34.203856749311306</v>
      </c>
      <c r="M184" s="12">
        <f t="shared" si="34"/>
        <v>119.38461538461539</v>
      </c>
      <c r="N184" s="12">
        <f t="shared" si="35"/>
        <v>2.6</v>
      </c>
      <c r="O184" s="12">
        <f t="shared" si="36"/>
        <v>0.63512226103524927</v>
      </c>
      <c r="P184" s="12">
        <f t="shared" si="37"/>
        <v>1.8894887265798667E-2</v>
      </c>
      <c r="Q184" s="12">
        <f t="shared" si="38"/>
        <v>0</v>
      </c>
    </row>
    <row r="185" spans="1:17" x14ac:dyDescent="0.25">
      <c r="A185" s="25"/>
      <c r="B185" s="30">
        <v>2</v>
      </c>
      <c r="C185" s="26">
        <f t="shared" si="39"/>
        <v>88.166666666666643</v>
      </c>
      <c r="D185" s="27">
        <v>16.23</v>
      </c>
      <c r="E185" s="27">
        <v>140</v>
      </c>
      <c r="F185" s="27">
        <v>48</v>
      </c>
      <c r="G185" s="27">
        <v>15032</v>
      </c>
      <c r="H185" s="27">
        <v>1.48</v>
      </c>
      <c r="I185" s="27">
        <v>83.94</v>
      </c>
      <c r="J185" s="27"/>
      <c r="K185" s="17">
        <f t="shared" si="32"/>
        <v>0.29350104821802936</v>
      </c>
      <c r="L185" s="12">
        <f t="shared" si="33"/>
        <v>31.513626834381554</v>
      </c>
      <c r="M185" s="12">
        <f t="shared" si="34"/>
        <v>107.37142857142857</v>
      </c>
      <c r="N185" s="12">
        <f t="shared" si="35"/>
        <v>2.9166666666666665</v>
      </c>
      <c r="O185" s="12">
        <f t="shared" si="36"/>
        <v>0.57183702644746248</v>
      </c>
      <c r="P185" s="12">
        <f t="shared" si="37"/>
        <v>1.7631641648796759E-2</v>
      </c>
      <c r="Q185" s="12">
        <f t="shared" si="38"/>
        <v>0</v>
      </c>
    </row>
    <row r="186" spans="1:17" x14ac:dyDescent="0.25">
      <c r="A186" s="25"/>
      <c r="B186" s="30">
        <v>2</v>
      </c>
      <c r="C186" s="26">
        <f t="shared" si="39"/>
        <v>88.408333333333303</v>
      </c>
      <c r="D186" s="27">
        <v>11.81</v>
      </c>
      <c r="E186" s="27">
        <v>555</v>
      </c>
      <c r="F186" s="27">
        <v>52</v>
      </c>
      <c r="G186" s="27">
        <v>17010</v>
      </c>
      <c r="H186" s="27">
        <v>2.0299999999999998</v>
      </c>
      <c r="I186" s="27">
        <v>104.77</v>
      </c>
      <c r="J186" s="27"/>
      <c r="K186" s="17">
        <f t="shared" si="32"/>
        <v>0.60391730141458111</v>
      </c>
      <c r="L186" s="12">
        <f t="shared" si="33"/>
        <v>18.509249183895541</v>
      </c>
      <c r="M186" s="12">
        <f t="shared" si="34"/>
        <v>30.648648648648649</v>
      </c>
      <c r="N186" s="12">
        <f t="shared" si="35"/>
        <v>10.673076923076923</v>
      </c>
      <c r="O186" s="12">
        <f t="shared" si="36"/>
        <v>0.49632528395533076</v>
      </c>
      <c r="P186" s="12">
        <f t="shared" si="37"/>
        <v>1.9375775508256178E-2</v>
      </c>
      <c r="Q186" s="12">
        <f t="shared" si="38"/>
        <v>0</v>
      </c>
    </row>
    <row r="187" spans="1:17" x14ac:dyDescent="0.25">
      <c r="A187" s="25"/>
      <c r="B187" s="30">
        <v>2</v>
      </c>
      <c r="C187" s="26">
        <f t="shared" si="39"/>
        <v>88.649999999999963</v>
      </c>
      <c r="D187" s="27">
        <v>14.63</v>
      </c>
      <c r="E187" s="27">
        <v>544</v>
      </c>
      <c r="F187" s="27">
        <v>56</v>
      </c>
      <c r="G187" s="27">
        <v>16888</v>
      </c>
      <c r="H187" s="27">
        <v>1.96</v>
      </c>
      <c r="I187" s="27">
        <v>89.07</v>
      </c>
      <c r="J187" s="27"/>
      <c r="K187" s="17">
        <f t="shared" si="32"/>
        <v>0.85400313971742547</v>
      </c>
      <c r="L187" s="12">
        <f t="shared" si="33"/>
        <v>26.511773940345375</v>
      </c>
      <c r="M187" s="12">
        <f t="shared" si="34"/>
        <v>31.044117647058822</v>
      </c>
      <c r="N187" s="12">
        <f t="shared" si="35"/>
        <v>9.7142857142857135</v>
      </c>
      <c r="O187" s="12">
        <f t="shared" si="36"/>
        <v>0.62871898506792412</v>
      </c>
      <c r="P187" s="12">
        <f t="shared" si="37"/>
        <v>2.2005164477377347E-2</v>
      </c>
      <c r="Q187" s="12">
        <f t="shared" si="38"/>
        <v>0</v>
      </c>
    </row>
    <row r="188" spans="1:17" x14ac:dyDescent="0.25">
      <c r="A188" s="25"/>
      <c r="B188" s="30">
        <v>2</v>
      </c>
      <c r="C188" s="26">
        <f t="shared" si="39"/>
        <v>88.891666666666623</v>
      </c>
      <c r="D188" s="27">
        <v>13.93</v>
      </c>
      <c r="E188" s="27">
        <v>351</v>
      </c>
      <c r="F188" s="27">
        <v>52</v>
      </c>
      <c r="G188" s="27">
        <v>20224</v>
      </c>
      <c r="H188" s="27">
        <v>2.15</v>
      </c>
      <c r="I188" s="27">
        <v>119</v>
      </c>
      <c r="J188" s="27"/>
      <c r="K188" s="17">
        <f t="shared" si="32"/>
        <v>0.49646393210749645</v>
      </c>
      <c r="L188" s="12">
        <f t="shared" si="33"/>
        <v>28.605374823196602</v>
      </c>
      <c r="M188" s="12">
        <f t="shared" si="34"/>
        <v>57.618233618233617</v>
      </c>
      <c r="N188" s="12">
        <f t="shared" si="35"/>
        <v>6.75</v>
      </c>
      <c r="O188" s="12">
        <f t="shared" si="36"/>
        <v>0.43697478991596639</v>
      </c>
      <c r="P188" s="12">
        <f t="shared" si="37"/>
        <v>1.8067226890756301E-2</v>
      </c>
      <c r="Q188" s="12">
        <f t="shared" si="38"/>
        <v>0</v>
      </c>
    </row>
    <row r="189" spans="1:17" x14ac:dyDescent="0.25">
      <c r="A189" s="25"/>
      <c r="B189" s="30">
        <v>2</v>
      </c>
      <c r="C189" s="26">
        <f t="shared" si="39"/>
        <v>89.133333333333283</v>
      </c>
      <c r="D189" s="27">
        <v>17.73</v>
      </c>
      <c r="E189" s="27">
        <v>427</v>
      </c>
      <c r="F189" s="27">
        <v>35</v>
      </c>
      <c r="G189" s="27">
        <v>12012</v>
      </c>
      <c r="H189" s="27">
        <v>1.36</v>
      </c>
      <c r="I189" s="27">
        <v>65</v>
      </c>
      <c r="J189" s="27"/>
      <c r="K189" s="17">
        <f t="shared" si="32"/>
        <v>1.3058103975535169</v>
      </c>
      <c r="L189" s="12">
        <f t="shared" si="33"/>
        <v>36.733944954128447</v>
      </c>
      <c r="M189" s="12">
        <f t="shared" si="34"/>
        <v>28.131147540983605</v>
      </c>
      <c r="N189" s="12">
        <f t="shared" si="35"/>
        <v>12.2</v>
      </c>
      <c r="O189" s="12">
        <f t="shared" si="36"/>
        <v>0.53846153846153844</v>
      </c>
      <c r="P189" s="12">
        <f t="shared" si="37"/>
        <v>2.0923076923076926E-2</v>
      </c>
      <c r="Q189" s="12">
        <f t="shared" si="38"/>
        <v>0</v>
      </c>
    </row>
    <row r="190" spans="1:17" x14ac:dyDescent="0.25">
      <c r="A190" s="25"/>
      <c r="B190" s="30">
        <v>2</v>
      </c>
      <c r="C190" s="26">
        <f t="shared" si="39"/>
        <v>89.374999999999943</v>
      </c>
      <c r="D190" s="27">
        <v>10.98</v>
      </c>
      <c r="E190" s="27">
        <v>400</v>
      </c>
      <c r="F190" s="27">
        <v>64</v>
      </c>
      <c r="G190" s="27">
        <v>24243</v>
      </c>
      <c r="H190" s="27">
        <v>2.9</v>
      </c>
      <c r="I190" s="27">
        <v>161.91999999999999</v>
      </c>
      <c r="J190" s="27"/>
      <c r="K190" s="17">
        <f t="shared" si="32"/>
        <v>0.39920159680638728</v>
      </c>
      <c r="L190" s="12">
        <f t="shared" si="33"/>
        <v>24.194610778443117</v>
      </c>
      <c r="M190" s="12">
        <f t="shared" si="34"/>
        <v>60.607500000000002</v>
      </c>
      <c r="N190" s="12">
        <f t="shared" si="35"/>
        <v>6.25</v>
      </c>
      <c r="O190" s="12">
        <f t="shared" si="36"/>
        <v>0.39525691699604748</v>
      </c>
      <c r="P190" s="12">
        <f t="shared" si="37"/>
        <v>1.79100790513834E-2</v>
      </c>
      <c r="Q190" s="12">
        <f t="shared" si="38"/>
        <v>0</v>
      </c>
    </row>
    <row r="191" spans="1:17" x14ac:dyDescent="0.25">
      <c r="A191" s="25"/>
      <c r="B191" s="30">
        <v>2</v>
      </c>
      <c r="C191" s="26">
        <f t="shared" si="39"/>
        <v>89.616666666666603</v>
      </c>
      <c r="D191" s="27">
        <v>12.27</v>
      </c>
      <c r="E191" s="27">
        <v>354</v>
      </c>
      <c r="F191" s="27">
        <v>59</v>
      </c>
      <c r="G191" s="27">
        <v>22825</v>
      </c>
      <c r="H191" s="27">
        <v>2.2400000000000002</v>
      </c>
      <c r="I191" s="27">
        <v>130.38999999999999</v>
      </c>
      <c r="J191" s="27"/>
      <c r="K191" s="17">
        <f t="shared" si="32"/>
        <v>0.40549828178694158</v>
      </c>
      <c r="L191" s="12">
        <f t="shared" si="33"/>
        <v>26.145475372279492</v>
      </c>
      <c r="M191" s="12">
        <f t="shared" si="34"/>
        <v>64.477401129943502</v>
      </c>
      <c r="N191" s="12">
        <f t="shared" si="35"/>
        <v>6</v>
      </c>
      <c r="O191" s="12">
        <f t="shared" si="36"/>
        <v>0.45248868778280549</v>
      </c>
      <c r="P191" s="12">
        <f t="shared" si="37"/>
        <v>1.7179231536160751E-2</v>
      </c>
      <c r="Q191" s="12">
        <f t="shared" si="38"/>
        <v>0</v>
      </c>
    </row>
    <row r="192" spans="1:17" x14ac:dyDescent="0.25">
      <c r="A192" s="25"/>
      <c r="B192" s="30">
        <v>2</v>
      </c>
      <c r="C192" s="26">
        <f t="shared" si="39"/>
        <v>89.858333333333263</v>
      </c>
      <c r="D192" s="27">
        <v>14.89</v>
      </c>
      <c r="E192" s="27">
        <v>536</v>
      </c>
      <c r="F192" s="27">
        <v>47</v>
      </c>
      <c r="G192" s="27">
        <v>17290</v>
      </c>
      <c r="H192" s="27">
        <v>2.1</v>
      </c>
      <c r="I192" s="27">
        <v>93.43</v>
      </c>
      <c r="J192" s="27"/>
      <c r="K192" s="17">
        <f t="shared" si="32"/>
        <v>0.87725040916530295</v>
      </c>
      <c r="L192" s="12">
        <f t="shared" si="33"/>
        <v>28.297872340425535</v>
      </c>
      <c r="M192" s="12">
        <f t="shared" si="34"/>
        <v>32.257462686567166</v>
      </c>
      <c r="N192" s="12">
        <f t="shared" si="35"/>
        <v>11.404255319148936</v>
      </c>
      <c r="O192" s="12">
        <f t="shared" si="36"/>
        <v>0.50305041207320988</v>
      </c>
      <c r="P192" s="12">
        <f t="shared" si="37"/>
        <v>2.2476720539441292E-2</v>
      </c>
      <c r="Q192" s="12">
        <f t="shared" si="38"/>
        <v>0</v>
      </c>
    </row>
    <row r="193" spans="1:17" x14ac:dyDescent="0.25">
      <c r="A193" s="20">
        <v>2.25</v>
      </c>
      <c r="B193" s="30">
        <v>2</v>
      </c>
      <c r="C193" s="23">
        <v>90.1</v>
      </c>
      <c r="D193" s="27">
        <v>19.66</v>
      </c>
      <c r="E193" s="27">
        <v>174</v>
      </c>
      <c r="F193" s="27">
        <v>15</v>
      </c>
      <c r="G193" s="27">
        <v>5401</v>
      </c>
      <c r="H193" s="27">
        <v>0.54</v>
      </c>
      <c r="I193" s="27">
        <v>19.28</v>
      </c>
      <c r="J193" s="27">
        <v>29.07</v>
      </c>
      <c r="K193" s="17">
        <f t="shared" si="32"/>
        <v>1.2985074626865674</v>
      </c>
      <c r="L193" s="12">
        <f t="shared" si="33"/>
        <v>40.305970149253739</v>
      </c>
      <c r="M193" s="12">
        <f t="shared" si="34"/>
        <v>31.040229885057471</v>
      </c>
      <c r="N193" s="12">
        <f t="shared" si="35"/>
        <v>11.6</v>
      </c>
      <c r="O193" s="12">
        <f t="shared" si="36"/>
        <v>0.77800829875518662</v>
      </c>
      <c r="P193" s="12">
        <f t="shared" si="37"/>
        <v>2.8008298755186723E-2</v>
      </c>
      <c r="Q193" s="12">
        <f t="shared" si="38"/>
        <v>1.5077800829875518</v>
      </c>
    </row>
    <row r="194" spans="1:17" x14ac:dyDescent="0.25">
      <c r="A194" s="25"/>
      <c r="B194" s="30">
        <v>2</v>
      </c>
      <c r="C194" s="26">
        <f>C193+(2.4/10)</f>
        <v>90.339999999999989</v>
      </c>
      <c r="D194" s="27">
        <v>13.3</v>
      </c>
      <c r="E194" s="27">
        <v>448</v>
      </c>
      <c r="F194" s="27">
        <v>47</v>
      </c>
      <c r="G194" s="27">
        <v>21599</v>
      </c>
      <c r="H194" s="27">
        <v>2.4500000000000002</v>
      </c>
      <c r="I194" s="27">
        <v>121.28</v>
      </c>
      <c r="J194" s="27">
        <v>212.34</v>
      </c>
      <c r="K194" s="17">
        <f t="shared" si="32"/>
        <v>0.5818181818181819</v>
      </c>
      <c r="L194" s="12">
        <f t="shared" si="33"/>
        <v>28.050649350649355</v>
      </c>
      <c r="M194" s="12">
        <f t="shared" si="34"/>
        <v>48.212053571428569</v>
      </c>
      <c r="N194" s="12">
        <f t="shared" si="35"/>
        <v>9.5319148936170208</v>
      </c>
      <c r="O194" s="12">
        <f t="shared" si="36"/>
        <v>0.38753298153034299</v>
      </c>
      <c r="P194" s="12">
        <f t="shared" si="37"/>
        <v>2.0201187335092349E-2</v>
      </c>
      <c r="Q194" s="12">
        <f t="shared" si="38"/>
        <v>1.7508245382585752</v>
      </c>
    </row>
    <row r="195" spans="1:17" x14ac:dyDescent="0.25">
      <c r="A195" s="25"/>
      <c r="B195" s="30">
        <v>2</v>
      </c>
      <c r="C195" s="26">
        <f t="shared" ref="C195:C202" si="40">C194+(2.4/10)</f>
        <v>90.579999999999984</v>
      </c>
      <c r="D195" s="27">
        <v>16.57</v>
      </c>
      <c r="E195" s="27">
        <v>446</v>
      </c>
      <c r="F195" s="27">
        <v>25</v>
      </c>
      <c r="G195" s="27">
        <v>12019</v>
      </c>
      <c r="H195" s="27">
        <v>1.45</v>
      </c>
      <c r="I195" s="27">
        <v>56.81</v>
      </c>
      <c r="J195" s="27">
        <v>95.23</v>
      </c>
      <c r="K195" s="17">
        <f t="shared" si="32"/>
        <v>1.0067720090293455</v>
      </c>
      <c r="L195" s="12">
        <f t="shared" si="33"/>
        <v>27.130925507900677</v>
      </c>
      <c r="M195" s="12">
        <f t="shared" si="34"/>
        <v>26.948430493273541</v>
      </c>
      <c r="N195" s="12">
        <f t="shared" si="35"/>
        <v>17.84</v>
      </c>
      <c r="O195" s="12">
        <f t="shared" si="36"/>
        <v>0.44006336912515398</v>
      </c>
      <c r="P195" s="12">
        <f t="shared" si="37"/>
        <v>2.5523675409258931E-2</v>
      </c>
      <c r="Q195" s="12">
        <f t="shared" si="38"/>
        <v>1.6762893856715366</v>
      </c>
    </row>
    <row r="196" spans="1:17" x14ac:dyDescent="0.25">
      <c r="A196" s="25"/>
      <c r="B196" s="30">
        <v>2</v>
      </c>
      <c r="C196" s="26">
        <f t="shared" si="40"/>
        <v>90.819999999999979</v>
      </c>
      <c r="D196" s="27">
        <v>10.56</v>
      </c>
      <c r="E196" s="27">
        <v>477</v>
      </c>
      <c r="F196" s="27">
        <v>58</v>
      </c>
      <c r="G196" s="27">
        <v>29078</v>
      </c>
      <c r="H196" s="27">
        <v>3.02</v>
      </c>
      <c r="I196" s="27">
        <v>148.83000000000001</v>
      </c>
      <c r="J196" s="27">
        <v>294.13</v>
      </c>
      <c r="K196" s="17">
        <f t="shared" si="32"/>
        <v>0.45689655172413796</v>
      </c>
      <c r="L196" s="12">
        <f t="shared" si="33"/>
        <v>27.85249042145594</v>
      </c>
      <c r="M196" s="12">
        <f t="shared" si="34"/>
        <v>60.960167714884697</v>
      </c>
      <c r="N196" s="12">
        <f t="shared" si="35"/>
        <v>8.2241379310344822</v>
      </c>
      <c r="O196" s="12">
        <f t="shared" si="36"/>
        <v>0.38970637640260697</v>
      </c>
      <c r="P196" s="12">
        <f t="shared" si="37"/>
        <v>2.0291607874756434E-2</v>
      </c>
      <c r="Q196" s="12">
        <f t="shared" si="38"/>
        <v>1.9762816636430824</v>
      </c>
    </row>
    <row r="197" spans="1:17" x14ac:dyDescent="0.25">
      <c r="A197" s="25"/>
      <c r="B197" s="30">
        <v>2</v>
      </c>
      <c r="C197" s="26">
        <f t="shared" si="40"/>
        <v>91.059999999999974</v>
      </c>
      <c r="D197" s="27">
        <v>14.32</v>
      </c>
      <c r="E197" s="27">
        <v>565</v>
      </c>
      <c r="F197" s="27">
        <v>38</v>
      </c>
      <c r="G197" s="27">
        <v>16659</v>
      </c>
      <c r="H197" s="27">
        <v>2</v>
      </c>
      <c r="I197" s="27">
        <v>80.2</v>
      </c>
      <c r="J197" s="27">
        <v>123.61</v>
      </c>
      <c r="K197" s="17">
        <f t="shared" si="32"/>
        <v>0.84580838323353291</v>
      </c>
      <c r="L197" s="12">
        <f t="shared" si="33"/>
        <v>24.938622754491021</v>
      </c>
      <c r="M197" s="12">
        <f t="shared" si="34"/>
        <v>29.48495575221239</v>
      </c>
      <c r="N197" s="12">
        <f t="shared" si="35"/>
        <v>14.868421052631579</v>
      </c>
      <c r="O197" s="12">
        <f t="shared" si="36"/>
        <v>0.47381546134663338</v>
      </c>
      <c r="P197" s="12">
        <f t="shared" si="37"/>
        <v>2.4937655860349125E-2</v>
      </c>
      <c r="Q197" s="12">
        <f t="shared" si="38"/>
        <v>1.5412718204488778</v>
      </c>
    </row>
    <row r="198" spans="1:17" x14ac:dyDescent="0.25">
      <c r="A198" s="25"/>
      <c r="B198" s="30">
        <v>2</v>
      </c>
      <c r="C198" s="26">
        <f t="shared" si="40"/>
        <v>91.299999999999969</v>
      </c>
      <c r="D198" s="27">
        <v>14.56</v>
      </c>
      <c r="E198" s="27">
        <v>632</v>
      </c>
      <c r="F198" s="27">
        <v>35</v>
      </c>
      <c r="G198" s="27">
        <v>17574</v>
      </c>
      <c r="H198" s="27">
        <v>2.1</v>
      </c>
      <c r="I198" s="27">
        <v>91.38</v>
      </c>
      <c r="J198" s="27">
        <v>163.87</v>
      </c>
      <c r="K198" s="17">
        <f t="shared" si="32"/>
        <v>0.98136645962732927</v>
      </c>
      <c r="L198" s="12">
        <f t="shared" si="33"/>
        <v>27.288819875776397</v>
      </c>
      <c r="M198" s="12">
        <f t="shared" si="34"/>
        <v>27.806962025316455</v>
      </c>
      <c r="N198" s="12">
        <f t="shared" si="35"/>
        <v>18.057142857142857</v>
      </c>
      <c r="O198" s="12">
        <f t="shared" si="36"/>
        <v>0.38301597723790765</v>
      </c>
      <c r="P198" s="12">
        <f t="shared" si="37"/>
        <v>2.2980958634274462E-2</v>
      </c>
      <c r="Q198" s="12">
        <f t="shared" si="38"/>
        <v>1.7932808054278837</v>
      </c>
    </row>
    <row r="199" spans="1:17" x14ac:dyDescent="0.25">
      <c r="A199" s="25"/>
      <c r="B199" s="30">
        <v>2</v>
      </c>
      <c r="C199" s="26">
        <f t="shared" si="40"/>
        <v>91.539999999999964</v>
      </c>
      <c r="D199" s="27">
        <v>16.399999999999999</v>
      </c>
      <c r="E199" s="27">
        <v>75</v>
      </c>
      <c r="F199" s="27">
        <v>36</v>
      </c>
      <c r="G199" s="27">
        <v>11599</v>
      </c>
      <c r="H199" s="27">
        <v>1.1000000000000001</v>
      </c>
      <c r="I199" s="27">
        <v>50.69</v>
      </c>
      <c r="J199" s="27">
        <v>57.36</v>
      </c>
      <c r="K199" s="17">
        <f t="shared" si="32"/>
        <v>0.16304347826086951</v>
      </c>
      <c r="L199" s="12">
        <f t="shared" si="33"/>
        <v>25.215217391304339</v>
      </c>
      <c r="M199" s="12">
        <f t="shared" si="34"/>
        <v>154.65333333333334</v>
      </c>
      <c r="N199" s="12">
        <f t="shared" si="35"/>
        <v>2.0833333333333335</v>
      </c>
      <c r="O199" s="12">
        <f t="shared" si="36"/>
        <v>0.71019925034523579</v>
      </c>
      <c r="P199" s="12">
        <f t="shared" si="37"/>
        <v>2.1700532649437762E-2</v>
      </c>
      <c r="Q199" s="12">
        <f t="shared" si="38"/>
        <v>1.1315841388834089</v>
      </c>
    </row>
    <row r="200" spans="1:17" x14ac:dyDescent="0.25">
      <c r="A200" s="25"/>
      <c r="B200" s="30">
        <v>2</v>
      </c>
      <c r="C200" s="26">
        <f t="shared" si="40"/>
        <v>91.779999999999959</v>
      </c>
      <c r="D200" s="27">
        <v>15.6</v>
      </c>
      <c r="E200" s="27">
        <v>125</v>
      </c>
      <c r="F200" s="27">
        <v>46</v>
      </c>
      <c r="G200" s="27">
        <v>14819</v>
      </c>
      <c r="H200" s="27">
        <v>1.28</v>
      </c>
      <c r="I200" s="27">
        <v>69.33</v>
      </c>
      <c r="J200" s="27">
        <v>82.67</v>
      </c>
      <c r="K200" s="17">
        <f t="shared" si="32"/>
        <v>0.23148148148148145</v>
      </c>
      <c r="L200" s="12">
        <f t="shared" si="33"/>
        <v>27.44259259259259</v>
      </c>
      <c r="M200" s="12">
        <f t="shared" si="34"/>
        <v>118.55200000000001</v>
      </c>
      <c r="N200" s="12">
        <f t="shared" si="35"/>
        <v>2.7173913043478262</v>
      </c>
      <c r="O200" s="12">
        <f t="shared" si="36"/>
        <v>0.66349343718448006</v>
      </c>
      <c r="P200" s="12">
        <f t="shared" si="37"/>
        <v>1.8462426078176837E-2</v>
      </c>
      <c r="Q200" s="12">
        <f t="shared" si="38"/>
        <v>1.1924130967834992</v>
      </c>
    </row>
    <row r="201" spans="1:17" x14ac:dyDescent="0.25">
      <c r="A201" s="25"/>
      <c r="B201" s="30">
        <v>2</v>
      </c>
      <c r="C201" s="26">
        <f t="shared" si="40"/>
        <v>92.019999999999953</v>
      </c>
      <c r="D201" s="27">
        <v>13.55</v>
      </c>
      <c r="E201" s="27">
        <v>561</v>
      </c>
      <c r="F201" s="27">
        <v>42</v>
      </c>
      <c r="G201" s="27">
        <v>17652</v>
      </c>
      <c r="H201" s="27">
        <v>2.0699999999999998</v>
      </c>
      <c r="I201" s="27">
        <v>98.74</v>
      </c>
      <c r="J201" s="27">
        <v>150.02000000000001</v>
      </c>
      <c r="K201" s="17">
        <f t="shared" si="32"/>
        <v>0.75302013422818803</v>
      </c>
      <c r="L201" s="12">
        <f t="shared" si="33"/>
        <v>23.693959731543629</v>
      </c>
      <c r="M201" s="12">
        <f t="shared" si="34"/>
        <v>31.46524064171123</v>
      </c>
      <c r="N201" s="12">
        <f t="shared" si="35"/>
        <v>13.357142857142858</v>
      </c>
      <c r="O201" s="12">
        <f t="shared" si="36"/>
        <v>0.42535953007899535</v>
      </c>
      <c r="P201" s="12">
        <f t="shared" si="37"/>
        <v>2.0964148268179057E-2</v>
      </c>
      <c r="Q201" s="12">
        <f t="shared" si="38"/>
        <v>1.5193437310107354</v>
      </c>
    </row>
    <row r="202" spans="1:17" x14ac:dyDescent="0.25">
      <c r="A202" s="25"/>
      <c r="B202" s="30">
        <v>2</v>
      </c>
      <c r="C202" s="26">
        <f t="shared" si="40"/>
        <v>92.259999999999948</v>
      </c>
      <c r="D202" s="27">
        <v>14.5</v>
      </c>
      <c r="E202" s="27">
        <v>567</v>
      </c>
      <c r="F202" s="27">
        <v>38</v>
      </c>
      <c r="G202" s="27">
        <v>16662</v>
      </c>
      <c r="H202" s="27">
        <v>2.06</v>
      </c>
      <c r="I202" s="27">
        <v>81.56</v>
      </c>
      <c r="J202" s="27">
        <v>127.76</v>
      </c>
      <c r="K202" s="17">
        <f t="shared" si="32"/>
        <v>0.87230769230769223</v>
      </c>
      <c r="L202" s="12">
        <f t="shared" si="33"/>
        <v>25.633846153846154</v>
      </c>
      <c r="M202" s="12">
        <f t="shared" si="34"/>
        <v>29.386243386243386</v>
      </c>
      <c r="N202" s="12">
        <f t="shared" si="35"/>
        <v>14.921052631578947</v>
      </c>
      <c r="O202" s="12">
        <f t="shared" si="36"/>
        <v>0.4659146640510054</v>
      </c>
      <c r="P202" s="12">
        <f t="shared" si="37"/>
        <v>2.5257479156449238E-2</v>
      </c>
      <c r="Q202" s="12">
        <f t="shared" si="38"/>
        <v>1.5664541441883277</v>
      </c>
    </row>
    <row r="203" spans="1:17" x14ac:dyDescent="0.25">
      <c r="A203" s="20">
        <v>2.2599999999999998</v>
      </c>
      <c r="B203" s="30">
        <v>2</v>
      </c>
      <c r="C203" s="23">
        <v>92.5</v>
      </c>
      <c r="D203" s="24">
        <v>19.62</v>
      </c>
      <c r="E203" s="24">
        <v>209</v>
      </c>
      <c r="F203" s="24">
        <v>11</v>
      </c>
      <c r="G203" s="24">
        <v>5506</v>
      </c>
      <c r="H203" s="24">
        <v>0.76</v>
      </c>
      <c r="I203" s="24">
        <v>19.98</v>
      </c>
      <c r="J203" s="24">
        <v>32.909999999999997</v>
      </c>
      <c r="K203" s="17">
        <f t="shared" si="32"/>
        <v>1.5144927536231896</v>
      </c>
      <c r="L203" s="12">
        <f t="shared" si="33"/>
        <v>39.898550724637715</v>
      </c>
      <c r="M203" s="12">
        <f t="shared" si="34"/>
        <v>26.344497607655502</v>
      </c>
      <c r="N203" s="12">
        <f t="shared" si="35"/>
        <v>19</v>
      </c>
      <c r="O203" s="12">
        <f t="shared" si="36"/>
        <v>0.55055055055055058</v>
      </c>
      <c r="P203" s="12">
        <f t="shared" si="37"/>
        <v>3.8038038038038034E-2</v>
      </c>
      <c r="Q203" s="12">
        <f t="shared" si="38"/>
        <v>1.6471471471471471</v>
      </c>
    </row>
    <row r="204" spans="1:17" x14ac:dyDescent="0.25">
      <c r="A204" s="25"/>
      <c r="B204" s="30">
        <v>2</v>
      </c>
      <c r="C204" s="26">
        <f>C203+(2/6)</f>
        <v>92.833333333333329</v>
      </c>
      <c r="D204" s="27">
        <v>14.23</v>
      </c>
      <c r="E204" s="27">
        <v>746</v>
      </c>
      <c r="F204" s="27">
        <v>32</v>
      </c>
      <c r="G204" s="27">
        <v>18204</v>
      </c>
      <c r="H204" s="27">
        <v>2.6</v>
      </c>
      <c r="I204" s="27">
        <v>96.18</v>
      </c>
      <c r="J204" s="27">
        <v>170.6</v>
      </c>
      <c r="K204" s="17">
        <f t="shared" si="32"/>
        <v>1.1019202363367802</v>
      </c>
      <c r="L204" s="12">
        <f t="shared" si="33"/>
        <v>26.889217134416544</v>
      </c>
      <c r="M204" s="12">
        <f t="shared" si="34"/>
        <v>24.402144772117964</v>
      </c>
      <c r="N204" s="12">
        <f t="shared" si="35"/>
        <v>23.3125</v>
      </c>
      <c r="O204" s="12">
        <f t="shared" si="36"/>
        <v>0.33270950301517987</v>
      </c>
      <c r="P204" s="12">
        <f t="shared" si="37"/>
        <v>2.7032647119983363E-2</v>
      </c>
      <c r="Q204" s="12">
        <f t="shared" si="38"/>
        <v>1.7737575379496775</v>
      </c>
    </row>
    <row r="205" spans="1:17" x14ac:dyDescent="0.25">
      <c r="A205" s="25"/>
      <c r="B205" s="30">
        <v>2</v>
      </c>
      <c r="C205" s="26">
        <f>C204+(2/6)</f>
        <v>93.166666666666657</v>
      </c>
      <c r="D205" s="27">
        <v>16.18</v>
      </c>
      <c r="E205" s="27">
        <v>550</v>
      </c>
      <c r="F205" s="27">
        <v>24</v>
      </c>
      <c r="G205" s="27">
        <v>11966</v>
      </c>
      <c r="H205" s="27">
        <v>1.73</v>
      </c>
      <c r="I205" s="27">
        <v>53.77</v>
      </c>
      <c r="J205" s="27">
        <v>94.76</v>
      </c>
      <c r="K205" s="17">
        <f t="shared" si="32"/>
        <v>1.1410788381742738</v>
      </c>
      <c r="L205" s="12">
        <f t="shared" si="33"/>
        <v>24.825726141078835</v>
      </c>
      <c r="M205" s="12">
        <f t="shared" si="34"/>
        <v>21.756363636363638</v>
      </c>
      <c r="N205" s="12">
        <f t="shared" si="35"/>
        <v>22.916666666666668</v>
      </c>
      <c r="O205" s="12">
        <f t="shared" si="36"/>
        <v>0.44634554584340708</v>
      </c>
      <c r="P205" s="12">
        <f t="shared" si="37"/>
        <v>3.2174074762878924E-2</v>
      </c>
      <c r="Q205" s="12">
        <f t="shared" si="38"/>
        <v>1.7623209968383857</v>
      </c>
    </row>
    <row r="206" spans="1:17" x14ac:dyDescent="0.25">
      <c r="A206" s="25"/>
      <c r="B206" s="30">
        <v>2</v>
      </c>
      <c r="C206" s="26">
        <f>C205+(2/6)</f>
        <v>93.499999999999986</v>
      </c>
      <c r="D206" s="27">
        <v>9.84</v>
      </c>
      <c r="E206" s="27">
        <v>595</v>
      </c>
      <c r="F206" s="27">
        <v>58</v>
      </c>
      <c r="G206" s="27">
        <v>29751</v>
      </c>
      <c r="H206" s="27">
        <v>3.56</v>
      </c>
      <c r="I206" s="27">
        <v>158.58000000000001</v>
      </c>
      <c r="J206" s="27">
        <v>288.24</v>
      </c>
      <c r="K206" s="17">
        <f t="shared" si="32"/>
        <v>0.53315412186379929</v>
      </c>
      <c r="L206" s="12">
        <f t="shared" si="33"/>
        <v>26.658602150537636</v>
      </c>
      <c r="M206" s="12">
        <f t="shared" si="34"/>
        <v>50.001680672268911</v>
      </c>
      <c r="N206" s="12">
        <f t="shared" si="35"/>
        <v>10.258620689655173</v>
      </c>
      <c r="O206" s="12">
        <f t="shared" si="36"/>
        <v>0.36574599571194349</v>
      </c>
      <c r="P206" s="12">
        <f t="shared" si="37"/>
        <v>2.244923697818136E-2</v>
      </c>
      <c r="Q206" s="12">
        <f t="shared" si="38"/>
        <v>1.817631479379493</v>
      </c>
    </row>
    <row r="207" spans="1:17" x14ac:dyDescent="0.25">
      <c r="A207" s="25"/>
      <c r="B207" s="30">
        <v>2</v>
      </c>
      <c r="C207" s="26">
        <f>C206+(2/6)</f>
        <v>93.833333333333314</v>
      </c>
      <c r="D207" s="27">
        <v>7.92</v>
      </c>
      <c r="E207" s="27">
        <v>422</v>
      </c>
      <c r="F207" s="27">
        <v>53</v>
      </c>
      <c r="G207" s="27">
        <v>26937</v>
      </c>
      <c r="H207" s="27">
        <v>2.63</v>
      </c>
      <c r="I207" s="27">
        <v>123.6</v>
      </c>
      <c r="J207" s="27">
        <v>191.35</v>
      </c>
      <c r="K207" s="17">
        <f t="shared" si="32"/>
        <v>0.32262996941896027</v>
      </c>
      <c r="L207" s="12">
        <f t="shared" si="33"/>
        <v>20.594036697247706</v>
      </c>
      <c r="M207" s="12">
        <f t="shared" si="34"/>
        <v>63.83175355450237</v>
      </c>
      <c r="N207" s="12">
        <f t="shared" si="35"/>
        <v>7.9622641509433958</v>
      </c>
      <c r="O207" s="12">
        <f t="shared" si="36"/>
        <v>0.42880258899676377</v>
      </c>
      <c r="P207" s="12">
        <f t="shared" si="37"/>
        <v>2.127831715210356E-2</v>
      </c>
      <c r="Q207" s="12">
        <f t="shared" si="38"/>
        <v>1.5481391585760518</v>
      </c>
    </row>
    <row r="208" spans="1:17" x14ac:dyDescent="0.25">
      <c r="A208" s="25"/>
      <c r="B208" s="30">
        <v>2</v>
      </c>
      <c r="C208" s="26">
        <f>C207+(2/6)</f>
        <v>94.166666666666643</v>
      </c>
      <c r="D208" s="27">
        <v>14.07</v>
      </c>
      <c r="E208" s="27">
        <v>745</v>
      </c>
      <c r="F208" s="27">
        <v>33</v>
      </c>
      <c r="G208" s="27">
        <v>16788</v>
      </c>
      <c r="H208" s="27">
        <v>2.35</v>
      </c>
      <c r="I208" s="27">
        <v>81.19</v>
      </c>
      <c r="J208" s="27">
        <v>127.55</v>
      </c>
      <c r="K208" s="17">
        <f t="shared" si="32"/>
        <v>1.075036075036075</v>
      </c>
      <c r="L208" s="12">
        <f t="shared" si="33"/>
        <v>24.225108225108226</v>
      </c>
      <c r="M208" s="12">
        <f t="shared" si="34"/>
        <v>22.534228187919464</v>
      </c>
      <c r="N208" s="12">
        <f t="shared" si="35"/>
        <v>22.575757575757574</v>
      </c>
      <c r="O208" s="12">
        <f t="shared" si="36"/>
        <v>0.40645399679763516</v>
      </c>
      <c r="P208" s="12">
        <f t="shared" si="37"/>
        <v>2.8944451287104326E-2</v>
      </c>
      <c r="Q208" s="12">
        <f t="shared" si="38"/>
        <v>1.5710062815617687</v>
      </c>
    </row>
    <row r="209" spans="1:17" x14ac:dyDescent="0.25">
      <c r="A209" s="20">
        <v>2.27</v>
      </c>
      <c r="B209" s="30">
        <v>2</v>
      </c>
      <c r="C209" s="23">
        <v>94.5</v>
      </c>
      <c r="D209" s="27">
        <v>19.600000000000001</v>
      </c>
      <c r="E209" s="27">
        <v>232</v>
      </c>
      <c r="F209" s="27">
        <v>12</v>
      </c>
      <c r="G209" s="27">
        <v>8701</v>
      </c>
      <c r="H209" s="27"/>
      <c r="I209" s="27">
        <v>25.36</v>
      </c>
      <c r="J209" s="27">
        <v>48.83</v>
      </c>
      <c r="K209" s="17">
        <f t="shared" si="32"/>
        <v>1.657142857142859</v>
      </c>
      <c r="L209" s="12">
        <f t="shared" si="33"/>
        <v>62.150000000000063</v>
      </c>
      <c r="M209" s="12">
        <f t="shared" si="34"/>
        <v>37.504310344827587</v>
      </c>
      <c r="N209" s="12">
        <f t="shared" si="35"/>
        <v>19.333333333333332</v>
      </c>
      <c r="O209" s="12">
        <f t="shared" si="36"/>
        <v>0.47318611987381703</v>
      </c>
      <c r="P209" s="12">
        <f t="shared" si="37"/>
        <v>0</v>
      </c>
      <c r="Q209" s="12">
        <f t="shared" si="38"/>
        <v>1.9254731861198737</v>
      </c>
    </row>
    <row r="210" spans="1:17" x14ac:dyDescent="0.25">
      <c r="A210" s="25"/>
      <c r="B210" s="30">
        <v>2</v>
      </c>
      <c r="C210" s="26">
        <f>C209+(1.9/18)</f>
        <v>94.605555555555554</v>
      </c>
      <c r="D210" s="27">
        <v>13.18</v>
      </c>
      <c r="E210" s="27">
        <v>670</v>
      </c>
      <c r="F210" s="27">
        <v>40</v>
      </c>
      <c r="G210" s="27">
        <v>32126</v>
      </c>
      <c r="H210" s="27">
        <v>3.42</v>
      </c>
      <c r="I210" s="27">
        <v>133.07</v>
      </c>
      <c r="J210" s="27">
        <v>276.45</v>
      </c>
      <c r="K210" s="17">
        <f t="shared" si="32"/>
        <v>0.85677749360613797</v>
      </c>
      <c r="L210" s="12">
        <f t="shared" si="33"/>
        <v>41.081841432225062</v>
      </c>
      <c r="M210" s="12">
        <f t="shared" si="34"/>
        <v>47.949253731343283</v>
      </c>
      <c r="N210" s="12">
        <f t="shared" si="35"/>
        <v>16.75</v>
      </c>
      <c r="O210" s="12">
        <f t="shared" si="36"/>
        <v>0.3005936725031938</v>
      </c>
      <c r="P210" s="12">
        <f t="shared" si="37"/>
        <v>2.570075899902307E-2</v>
      </c>
      <c r="Q210" s="12">
        <f t="shared" si="38"/>
        <v>2.0774780190876982</v>
      </c>
    </row>
    <row r="211" spans="1:17" x14ac:dyDescent="0.25">
      <c r="A211" s="25"/>
      <c r="B211" s="30">
        <v>2</v>
      </c>
      <c r="C211" s="26">
        <f t="shared" ref="C211:C226" si="41">C210+(1.9/18)</f>
        <v>94.711111111111109</v>
      </c>
      <c r="D211" s="27">
        <v>16.48</v>
      </c>
      <c r="E211" s="27">
        <v>605</v>
      </c>
      <c r="F211" s="27">
        <v>22</v>
      </c>
      <c r="G211" s="27">
        <v>17456</v>
      </c>
      <c r="H211" s="27">
        <v>2.0299999999999998</v>
      </c>
      <c r="I211" s="27">
        <v>62.96</v>
      </c>
      <c r="J211" s="27">
        <v>124.42</v>
      </c>
      <c r="K211" s="17">
        <f t="shared" si="32"/>
        <v>1.3384955752212391</v>
      </c>
      <c r="L211" s="12">
        <f t="shared" si="33"/>
        <v>38.619469026548678</v>
      </c>
      <c r="M211" s="12">
        <f t="shared" si="34"/>
        <v>28.85289256198347</v>
      </c>
      <c r="N211" s="12">
        <f t="shared" si="35"/>
        <v>27.5</v>
      </c>
      <c r="O211" s="12">
        <f t="shared" si="36"/>
        <v>0.34942820838627697</v>
      </c>
      <c r="P211" s="12">
        <f t="shared" si="37"/>
        <v>3.2242693773824646E-2</v>
      </c>
      <c r="Q211" s="12">
        <f t="shared" si="38"/>
        <v>1.9761753494282084</v>
      </c>
    </row>
    <row r="212" spans="1:17" x14ac:dyDescent="0.25">
      <c r="A212" s="25"/>
      <c r="B212" s="30">
        <v>2</v>
      </c>
      <c r="C212" s="26">
        <f t="shared" si="41"/>
        <v>94.816666666666663</v>
      </c>
      <c r="D212" s="27">
        <v>9.84</v>
      </c>
      <c r="E212" s="27">
        <v>642</v>
      </c>
      <c r="F212" s="27">
        <v>57</v>
      </c>
      <c r="G212" s="27">
        <v>46653</v>
      </c>
      <c r="H212" s="27">
        <v>4.9400000000000004</v>
      </c>
      <c r="I212" s="27">
        <v>204.16</v>
      </c>
      <c r="J212" s="27">
        <v>454.67</v>
      </c>
      <c r="K212" s="17">
        <f t="shared" si="32"/>
        <v>0.57526881720430101</v>
      </c>
      <c r="L212" s="12">
        <f t="shared" si="33"/>
        <v>41.803763440860209</v>
      </c>
      <c r="M212" s="12">
        <f t="shared" si="34"/>
        <v>72.668224299065415</v>
      </c>
      <c r="N212" s="12">
        <f t="shared" si="35"/>
        <v>11.263157894736842</v>
      </c>
      <c r="O212" s="12">
        <f t="shared" si="36"/>
        <v>0.27919278996865204</v>
      </c>
      <c r="P212" s="12">
        <f t="shared" si="37"/>
        <v>2.4196708463949845E-2</v>
      </c>
      <c r="Q212" s="12">
        <f t="shared" si="38"/>
        <v>2.2270278213166144</v>
      </c>
    </row>
    <row r="213" spans="1:17" x14ac:dyDescent="0.25">
      <c r="A213" s="25"/>
      <c r="B213" s="30">
        <v>2</v>
      </c>
      <c r="C213" s="26">
        <f t="shared" si="41"/>
        <v>94.922222222222217</v>
      </c>
      <c r="D213" s="27">
        <v>10.6</v>
      </c>
      <c r="E213" s="27">
        <v>449</v>
      </c>
      <c r="F213" s="27">
        <v>57</v>
      </c>
      <c r="G213" s="27">
        <v>43367</v>
      </c>
      <c r="H213" s="27">
        <v>3.68</v>
      </c>
      <c r="I213" s="27">
        <v>170.45</v>
      </c>
      <c r="J213" s="27">
        <v>310.83999999999997</v>
      </c>
      <c r="K213" s="17">
        <f t="shared" si="32"/>
        <v>0.4317307692307692</v>
      </c>
      <c r="L213" s="12">
        <f t="shared" si="33"/>
        <v>41.699038461538457</v>
      </c>
      <c r="M213" s="12">
        <f t="shared" si="34"/>
        <v>96.585746102449889</v>
      </c>
      <c r="N213" s="12">
        <f t="shared" si="35"/>
        <v>7.8771929824561404</v>
      </c>
      <c r="O213" s="12">
        <f t="shared" si="36"/>
        <v>0.33440891757113528</v>
      </c>
      <c r="P213" s="12">
        <f t="shared" si="37"/>
        <v>2.1589909064241717E-2</v>
      </c>
      <c r="Q213" s="12">
        <f t="shared" si="38"/>
        <v>1.8236432971545908</v>
      </c>
    </row>
    <row r="214" spans="1:17" x14ac:dyDescent="0.25">
      <c r="A214" s="25"/>
      <c r="B214" s="30">
        <v>2</v>
      </c>
      <c r="C214" s="26">
        <f t="shared" si="41"/>
        <v>95.027777777777771</v>
      </c>
      <c r="D214" s="27">
        <v>14.06</v>
      </c>
      <c r="E214" s="27">
        <v>834</v>
      </c>
      <c r="F214" s="27">
        <v>31</v>
      </c>
      <c r="G214" s="27">
        <v>24577</v>
      </c>
      <c r="H214" s="27">
        <v>2.78</v>
      </c>
      <c r="I214" s="27">
        <v>88</v>
      </c>
      <c r="J214" s="27">
        <v>166.39</v>
      </c>
      <c r="K214" s="17">
        <f t="shared" si="32"/>
        <v>1.2017291066282423</v>
      </c>
      <c r="L214" s="12">
        <f t="shared" si="33"/>
        <v>35.413544668587896</v>
      </c>
      <c r="M214" s="12">
        <f t="shared" si="34"/>
        <v>29.468824940047963</v>
      </c>
      <c r="N214" s="12">
        <f t="shared" si="35"/>
        <v>26.903225806451612</v>
      </c>
      <c r="O214" s="12">
        <f t="shared" si="36"/>
        <v>0.35227272727272729</v>
      </c>
      <c r="P214" s="12">
        <f t="shared" si="37"/>
        <v>3.1590909090909086E-2</v>
      </c>
      <c r="Q214" s="12">
        <f t="shared" si="38"/>
        <v>1.8907954545454544</v>
      </c>
    </row>
    <row r="215" spans="1:17" x14ac:dyDescent="0.25">
      <c r="A215" s="25"/>
      <c r="B215" s="30">
        <v>2</v>
      </c>
      <c r="C215" s="26">
        <f t="shared" si="41"/>
        <v>95.133333333333326</v>
      </c>
      <c r="D215" s="27">
        <v>17.25</v>
      </c>
      <c r="E215" s="27">
        <v>471</v>
      </c>
      <c r="F215" s="27">
        <v>23</v>
      </c>
      <c r="G215" s="27">
        <v>14947</v>
      </c>
      <c r="H215" s="27">
        <v>1.65</v>
      </c>
      <c r="I215" s="27">
        <v>49.24</v>
      </c>
      <c r="J215" s="27">
        <v>84.37</v>
      </c>
      <c r="K215" s="17">
        <f t="shared" si="32"/>
        <v>1.256</v>
      </c>
      <c r="L215" s="12">
        <f t="shared" si="33"/>
        <v>39.858666666666664</v>
      </c>
      <c r="M215" s="12">
        <f t="shared" si="34"/>
        <v>31.734607218683653</v>
      </c>
      <c r="N215" s="12">
        <f t="shared" si="35"/>
        <v>20.478260869565219</v>
      </c>
      <c r="O215" s="12">
        <f t="shared" si="36"/>
        <v>0.46709991876523149</v>
      </c>
      <c r="P215" s="12">
        <f t="shared" si="37"/>
        <v>3.3509341998375304E-2</v>
      </c>
      <c r="Q215" s="12">
        <f t="shared" si="38"/>
        <v>1.7134443541835906</v>
      </c>
    </row>
    <row r="216" spans="1:17" x14ac:dyDescent="0.25">
      <c r="A216" s="25"/>
      <c r="B216" s="30">
        <v>2</v>
      </c>
      <c r="C216" s="26">
        <f t="shared" si="41"/>
        <v>95.23888888888888</v>
      </c>
      <c r="D216" s="27">
        <v>15.48</v>
      </c>
      <c r="E216" s="27">
        <v>369</v>
      </c>
      <c r="F216" s="27">
        <v>34</v>
      </c>
      <c r="G216" s="27">
        <v>21980</v>
      </c>
      <c r="H216" s="27">
        <v>1.88</v>
      </c>
      <c r="I216" s="27">
        <v>70.88</v>
      </c>
      <c r="J216" s="27">
        <v>110.06</v>
      </c>
      <c r="K216" s="17">
        <f t="shared" si="32"/>
        <v>0.6684782608695653</v>
      </c>
      <c r="L216" s="12">
        <f t="shared" si="33"/>
        <v>39.818840579710148</v>
      </c>
      <c r="M216" s="12">
        <f t="shared" si="34"/>
        <v>59.566395663956641</v>
      </c>
      <c r="N216" s="12">
        <f t="shared" si="35"/>
        <v>10.852941176470589</v>
      </c>
      <c r="O216" s="12">
        <f t="shared" si="36"/>
        <v>0.47968397291196391</v>
      </c>
      <c r="P216" s="12">
        <f t="shared" si="37"/>
        <v>2.652370203160271E-2</v>
      </c>
      <c r="Q216" s="12">
        <f t="shared" si="38"/>
        <v>1.5527652370203162</v>
      </c>
    </row>
    <row r="217" spans="1:17" x14ac:dyDescent="0.25">
      <c r="A217" s="25"/>
      <c r="B217" s="30">
        <v>2</v>
      </c>
      <c r="C217" s="26">
        <f t="shared" si="41"/>
        <v>95.344444444444434</v>
      </c>
      <c r="D217" s="27">
        <v>16.61</v>
      </c>
      <c r="E217" s="27">
        <v>398</v>
      </c>
      <c r="F217" s="27">
        <v>27</v>
      </c>
      <c r="G217" s="27">
        <v>19214</v>
      </c>
      <c r="H217" s="27">
        <v>1.85</v>
      </c>
      <c r="I217" s="27">
        <v>66.150000000000006</v>
      </c>
      <c r="J217" s="27">
        <v>115.56</v>
      </c>
      <c r="K217" s="17">
        <f t="shared" si="32"/>
        <v>0.90660592255125261</v>
      </c>
      <c r="L217" s="12">
        <f t="shared" si="33"/>
        <v>43.767653758542139</v>
      </c>
      <c r="M217" s="12">
        <f t="shared" si="34"/>
        <v>48.276381909547737</v>
      </c>
      <c r="N217" s="12">
        <f t="shared" si="35"/>
        <v>14.74074074074074</v>
      </c>
      <c r="O217" s="12">
        <f t="shared" si="36"/>
        <v>0.4081632653061224</v>
      </c>
      <c r="P217" s="12">
        <f t="shared" si="37"/>
        <v>2.7966742252456538E-2</v>
      </c>
      <c r="Q217" s="12">
        <f t="shared" si="38"/>
        <v>1.7469387755102039</v>
      </c>
    </row>
    <row r="218" spans="1:17" x14ac:dyDescent="0.25">
      <c r="A218" s="25"/>
      <c r="B218" s="30">
        <v>2</v>
      </c>
      <c r="C218" s="26">
        <f t="shared" si="41"/>
        <v>95.449999999999989</v>
      </c>
      <c r="D218" s="27">
        <v>13.84</v>
      </c>
      <c r="E218" s="27">
        <v>850</v>
      </c>
      <c r="F218" s="27">
        <v>29</v>
      </c>
      <c r="G218" s="27">
        <v>27149</v>
      </c>
      <c r="H218" s="27">
        <v>3.28</v>
      </c>
      <c r="I218" s="27">
        <v>109.2</v>
      </c>
      <c r="J218" s="27">
        <v>238.06</v>
      </c>
      <c r="K218" s="17">
        <f t="shared" si="32"/>
        <v>1.1871508379888267</v>
      </c>
      <c r="L218" s="12">
        <f t="shared" si="33"/>
        <v>37.917597765363126</v>
      </c>
      <c r="M218" s="12">
        <f t="shared" si="34"/>
        <v>31.94</v>
      </c>
      <c r="N218" s="12">
        <f t="shared" si="35"/>
        <v>29.310344827586206</v>
      </c>
      <c r="O218" s="12">
        <f t="shared" si="36"/>
        <v>0.26556776556776557</v>
      </c>
      <c r="P218" s="12">
        <f t="shared" si="37"/>
        <v>3.0036630036630034E-2</v>
      </c>
      <c r="Q218" s="12">
        <f t="shared" si="38"/>
        <v>2.1800366300366298</v>
      </c>
    </row>
    <row r="219" spans="1:17" x14ac:dyDescent="0.25">
      <c r="A219" s="25"/>
      <c r="B219" s="30">
        <v>2</v>
      </c>
      <c r="C219" s="26">
        <f t="shared" si="41"/>
        <v>95.555555555555543</v>
      </c>
      <c r="D219" s="27">
        <v>14.49</v>
      </c>
      <c r="E219" s="27">
        <v>789</v>
      </c>
      <c r="F219" s="27">
        <v>29</v>
      </c>
      <c r="G219" s="27">
        <v>24030</v>
      </c>
      <c r="H219" s="27">
        <v>2.89</v>
      </c>
      <c r="I219" s="27">
        <v>89.42</v>
      </c>
      <c r="J219" s="27">
        <v>193.3</v>
      </c>
      <c r="K219" s="17">
        <f t="shared" si="32"/>
        <v>1.2119815668202767</v>
      </c>
      <c r="L219" s="12">
        <f t="shared" si="33"/>
        <v>36.912442396313367</v>
      </c>
      <c r="M219" s="12">
        <f t="shared" si="34"/>
        <v>30.456273764258555</v>
      </c>
      <c r="N219" s="12">
        <f t="shared" si="35"/>
        <v>27.206896551724139</v>
      </c>
      <c r="O219" s="12">
        <f t="shared" si="36"/>
        <v>0.32431223439946322</v>
      </c>
      <c r="P219" s="12">
        <f t="shared" si="37"/>
        <v>3.2319391634980987E-2</v>
      </c>
      <c r="Q219" s="12">
        <f t="shared" si="38"/>
        <v>2.1617087899798704</v>
      </c>
    </row>
    <row r="220" spans="1:17" x14ac:dyDescent="0.25">
      <c r="A220" s="25"/>
      <c r="B220" s="30">
        <v>2</v>
      </c>
      <c r="C220" s="26">
        <f t="shared" si="41"/>
        <v>95.661111111111097</v>
      </c>
      <c r="D220" s="27">
        <v>15.46</v>
      </c>
      <c r="E220" s="27">
        <v>76</v>
      </c>
      <c r="F220" s="27">
        <v>37</v>
      </c>
      <c r="G220" s="27">
        <v>20599</v>
      </c>
      <c r="H220" s="27">
        <v>2.11</v>
      </c>
      <c r="I220" s="27">
        <v>84.42</v>
      </c>
      <c r="J220" s="27">
        <v>126.66</v>
      </c>
      <c r="K220" s="17">
        <f t="shared" si="32"/>
        <v>0.13718411552346571</v>
      </c>
      <c r="L220" s="12">
        <f t="shared" si="33"/>
        <v>37.182310469314082</v>
      </c>
      <c r="M220" s="12">
        <f t="shared" si="34"/>
        <v>271.03947368421052</v>
      </c>
      <c r="N220" s="12">
        <f t="shared" si="35"/>
        <v>2.0540540540540539</v>
      </c>
      <c r="O220" s="12">
        <f t="shared" si="36"/>
        <v>0.43828476664297561</v>
      </c>
      <c r="P220" s="12">
        <f t="shared" si="37"/>
        <v>2.4994077232883202E-2</v>
      </c>
      <c r="Q220" s="12">
        <f t="shared" si="38"/>
        <v>1.5003553660270077</v>
      </c>
    </row>
    <row r="221" spans="1:17" x14ac:dyDescent="0.25">
      <c r="A221" s="25"/>
      <c r="B221" s="30">
        <v>2</v>
      </c>
      <c r="C221" s="26">
        <f t="shared" si="41"/>
        <v>95.766666666666652</v>
      </c>
      <c r="D221" s="27">
        <v>14.38</v>
      </c>
      <c r="E221" s="27">
        <v>128</v>
      </c>
      <c r="F221" s="27">
        <v>49</v>
      </c>
      <c r="G221" s="27">
        <v>24313</v>
      </c>
      <c r="H221" s="27">
        <v>2.29</v>
      </c>
      <c r="I221" s="27">
        <v>100.84</v>
      </c>
      <c r="J221" s="27">
        <v>146.88999999999999</v>
      </c>
      <c r="K221" s="17">
        <f t="shared" si="32"/>
        <v>0.19335347432024172</v>
      </c>
      <c r="L221" s="12">
        <f t="shared" si="33"/>
        <v>36.72658610271904</v>
      </c>
      <c r="M221" s="12">
        <f t="shared" si="34"/>
        <v>189.9453125</v>
      </c>
      <c r="N221" s="12">
        <f t="shared" si="35"/>
        <v>2.6122448979591835</v>
      </c>
      <c r="O221" s="12">
        <f t="shared" si="36"/>
        <v>0.48591828639428797</v>
      </c>
      <c r="P221" s="12">
        <f t="shared" si="37"/>
        <v>2.2709242364141215E-2</v>
      </c>
      <c r="Q221" s="12">
        <f t="shared" si="38"/>
        <v>1.4566640222134073</v>
      </c>
    </row>
    <row r="222" spans="1:17" x14ac:dyDescent="0.25">
      <c r="A222" s="25"/>
      <c r="B222" s="30">
        <v>2</v>
      </c>
      <c r="C222" s="26">
        <f t="shared" si="41"/>
        <v>95.872222222222206</v>
      </c>
      <c r="D222" s="27">
        <v>13.01</v>
      </c>
      <c r="E222" s="27">
        <v>730</v>
      </c>
      <c r="F222" s="27">
        <v>47</v>
      </c>
      <c r="G222" s="27">
        <v>29324</v>
      </c>
      <c r="H222" s="27">
        <v>3.26</v>
      </c>
      <c r="I222" s="27">
        <v>133.63</v>
      </c>
      <c r="J222" s="27">
        <v>235.91</v>
      </c>
      <c r="K222" s="17">
        <f t="shared" si="32"/>
        <v>0.91364205256570719</v>
      </c>
      <c r="L222" s="12">
        <f t="shared" si="33"/>
        <v>36.7008760951189</v>
      </c>
      <c r="M222" s="12">
        <f t="shared" si="34"/>
        <v>40.169863013698631</v>
      </c>
      <c r="N222" s="12">
        <f t="shared" si="35"/>
        <v>15.531914893617021</v>
      </c>
      <c r="O222" s="12">
        <f t="shared" si="36"/>
        <v>0.35171742872109557</v>
      </c>
      <c r="P222" s="12">
        <f t="shared" si="37"/>
        <v>2.439571952405897E-2</v>
      </c>
      <c r="Q222" s="12">
        <f t="shared" si="38"/>
        <v>1.765396991693482</v>
      </c>
    </row>
    <row r="223" spans="1:17" x14ac:dyDescent="0.25">
      <c r="A223" s="25"/>
      <c r="B223" s="30">
        <v>2</v>
      </c>
      <c r="C223" s="26">
        <f t="shared" si="41"/>
        <v>95.97777777777776</v>
      </c>
      <c r="D223" s="27">
        <v>13.99</v>
      </c>
      <c r="E223" s="27">
        <v>828</v>
      </c>
      <c r="F223" s="27">
        <v>32</v>
      </c>
      <c r="G223" s="27">
        <v>24500</v>
      </c>
      <c r="H223" s="27">
        <v>2.81</v>
      </c>
      <c r="I223" s="27">
        <v>90.69</v>
      </c>
      <c r="J223" s="27">
        <v>164.4</v>
      </c>
      <c r="K223" s="17">
        <f t="shared" si="32"/>
        <v>1.181169757489301</v>
      </c>
      <c r="L223" s="12">
        <f t="shared" si="33"/>
        <v>34.950071326676181</v>
      </c>
      <c r="M223" s="12">
        <f t="shared" si="34"/>
        <v>29.589371980676329</v>
      </c>
      <c r="N223" s="12">
        <f t="shared" si="35"/>
        <v>25.875</v>
      </c>
      <c r="O223" s="12">
        <f t="shared" si="36"/>
        <v>0.35285036939023046</v>
      </c>
      <c r="P223" s="12">
        <f t="shared" si="37"/>
        <v>3.0984673062079613E-2</v>
      </c>
      <c r="Q223" s="12">
        <f t="shared" si="38"/>
        <v>1.812768772742309</v>
      </c>
    </row>
    <row r="224" spans="1:17" x14ac:dyDescent="0.25">
      <c r="A224" s="25"/>
      <c r="B224" s="30">
        <v>2</v>
      </c>
      <c r="C224" s="26">
        <f t="shared" si="41"/>
        <v>96.083333333333314</v>
      </c>
      <c r="D224" s="27">
        <v>17.510000000000002</v>
      </c>
      <c r="E224" s="27">
        <v>443</v>
      </c>
      <c r="F224" s="27">
        <v>21</v>
      </c>
      <c r="G224" s="27">
        <v>13639</v>
      </c>
      <c r="H224" s="27">
        <v>1.54</v>
      </c>
      <c r="I224" s="27">
        <v>47.2</v>
      </c>
      <c r="J224" s="27">
        <v>79.38</v>
      </c>
      <c r="K224" s="17">
        <f t="shared" si="32"/>
        <v>1.269340974212035</v>
      </c>
      <c r="L224" s="12">
        <f t="shared" si="33"/>
        <v>39.080229226361048</v>
      </c>
      <c r="M224" s="12">
        <f t="shared" si="34"/>
        <v>30.787810383747178</v>
      </c>
      <c r="N224" s="12">
        <f t="shared" si="35"/>
        <v>21.095238095238095</v>
      </c>
      <c r="O224" s="12">
        <f t="shared" si="36"/>
        <v>0.44491525423728812</v>
      </c>
      <c r="P224" s="12">
        <f t="shared" si="37"/>
        <v>3.2627118644067796E-2</v>
      </c>
      <c r="Q224" s="12">
        <f t="shared" si="38"/>
        <v>1.6817796610169489</v>
      </c>
    </row>
    <row r="225" spans="1:17" x14ac:dyDescent="0.25">
      <c r="A225" s="25"/>
      <c r="B225" s="30">
        <v>2</v>
      </c>
      <c r="C225" s="26">
        <f t="shared" si="41"/>
        <v>96.188888888888869</v>
      </c>
      <c r="D225" s="27">
        <v>11.08</v>
      </c>
      <c r="E225" s="27">
        <v>414</v>
      </c>
      <c r="F225" s="27">
        <v>58</v>
      </c>
      <c r="G225" s="27">
        <v>40241</v>
      </c>
      <c r="H225" s="27">
        <v>3.59</v>
      </c>
      <c r="I225" s="27">
        <v>161.27000000000001</v>
      </c>
      <c r="J225" s="27">
        <v>331.65</v>
      </c>
      <c r="K225" s="17">
        <f t="shared" si="32"/>
        <v>0.41733870967741937</v>
      </c>
      <c r="L225" s="12">
        <f t="shared" si="33"/>
        <v>40.565524193548384</v>
      </c>
      <c r="M225" s="12">
        <f t="shared" si="34"/>
        <v>97.200483091787433</v>
      </c>
      <c r="N225" s="12">
        <f t="shared" si="35"/>
        <v>7.1379310344827589</v>
      </c>
      <c r="O225" s="12">
        <f t="shared" si="36"/>
        <v>0.35964531530972899</v>
      </c>
      <c r="P225" s="12">
        <f t="shared" si="37"/>
        <v>2.2260804861412537E-2</v>
      </c>
      <c r="Q225" s="12">
        <f t="shared" si="38"/>
        <v>2.0564891176288209</v>
      </c>
    </row>
    <row r="226" spans="1:17" x14ac:dyDescent="0.25">
      <c r="A226" s="25"/>
      <c r="B226" s="30">
        <v>2</v>
      </c>
      <c r="C226" s="26">
        <f t="shared" si="41"/>
        <v>96.294444444444423</v>
      </c>
      <c r="D226" s="27">
        <v>16.309999999999999</v>
      </c>
      <c r="E226" s="27">
        <v>516</v>
      </c>
      <c r="F226" s="27">
        <v>27</v>
      </c>
      <c r="G226" s="27">
        <v>20530</v>
      </c>
      <c r="H226" s="27">
        <v>2.27</v>
      </c>
      <c r="I226" s="27">
        <v>71.459999999999994</v>
      </c>
      <c r="J226" s="27">
        <v>146.34</v>
      </c>
      <c r="K226" s="17">
        <f t="shared" si="32"/>
        <v>1.1002132196162044</v>
      </c>
      <c r="L226" s="12">
        <f t="shared" si="33"/>
        <v>43.773987206823016</v>
      </c>
      <c r="M226" s="12">
        <f t="shared" si="34"/>
        <v>39.786821705426355</v>
      </c>
      <c r="N226" s="12">
        <f t="shared" si="35"/>
        <v>19.111111111111111</v>
      </c>
      <c r="O226" s="12">
        <f t="shared" si="36"/>
        <v>0.37783375314861462</v>
      </c>
      <c r="P226" s="12">
        <f t="shared" si="37"/>
        <v>3.1766022949902044E-2</v>
      </c>
      <c r="Q226" s="12">
        <f t="shared" si="38"/>
        <v>2.0478589420654916</v>
      </c>
    </row>
    <row r="227" spans="1:17" x14ac:dyDescent="0.25">
      <c r="A227" s="20">
        <v>2.29</v>
      </c>
      <c r="B227" s="30">
        <v>2</v>
      </c>
      <c r="C227" s="23">
        <v>96.4</v>
      </c>
      <c r="D227" s="27">
        <v>19.73</v>
      </c>
      <c r="E227" s="27">
        <v>261</v>
      </c>
      <c r="F227" s="27">
        <v>12</v>
      </c>
      <c r="G227" s="27">
        <v>5380</v>
      </c>
      <c r="H227" s="27">
        <v>1.35</v>
      </c>
      <c r="I227" s="27">
        <v>31.14</v>
      </c>
      <c r="J227" s="27">
        <v>56.87</v>
      </c>
      <c r="K227" s="17">
        <f t="shared" si="32"/>
        <v>2.0551181102362213</v>
      </c>
      <c r="L227" s="12">
        <f t="shared" si="33"/>
        <v>42.362204724409466</v>
      </c>
      <c r="M227" s="12">
        <f t="shared" si="34"/>
        <v>20.613026819923373</v>
      </c>
      <c r="N227" s="12">
        <f t="shared" si="35"/>
        <v>21.75</v>
      </c>
      <c r="O227" s="12">
        <f t="shared" si="36"/>
        <v>0.38535645472061658</v>
      </c>
      <c r="P227" s="12">
        <f t="shared" si="37"/>
        <v>4.3352601156069363E-2</v>
      </c>
      <c r="Q227" s="12">
        <f t="shared" si="38"/>
        <v>1.8262684649967886</v>
      </c>
    </row>
    <row r="228" spans="1:17" x14ac:dyDescent="0.25">
      <c r="A228" s="25"/>
      <c r="B228" s="30">
        <v>2</v>
      </c>
      <c r="C228" s="26">
        <f>C227+(1.1/17)</f>
        <v>96.464705882352945</v>
      </c>
      <c r="D228" s="27">
        <v>17.579999999999998</v>
      </c>
      <c r="E228" s="27">
        <v>490</v>
      </c>
      <c r="F228" s="27">
        <v>19</v>
      </c>
      <c r="G228" s="27">
        <v>10779</v>
      </c>
      <c r="H228" s="27">
        <v>1.66</v>
      </c>
      <c r="I228" s="27">
        <v>43.78</v>
      </c>
      <c r="J228" s="27">
        <v>79.989999999999995</v>
      </c>
      <c r="K228" s="17">
        <f t="shared" si="32"/>
        <v>1.4327485380116951</v>
      </c>
      <c r="L228" s="12">
        <f t="shared" si="33"/>
        <v>31.517543859649109</v>
      </c>
      <c r="M228" s="12">
        <f t="shared" si="34"/>
        <v>21.997959183673469</v>
      </c>
      <c r="N228" s="12">
        <f t="shared" si="35"/>
        <v>25.789473684210527</v>
      </c>
      <c r="O228" s="12">
        <f t="shared" si="36"/>
        <v>0.43398812243033347</v>
      </c>
      <c r="P228" s="12">
        <f t="shared" si="37"/>
        <v>3.7916857012334396E-2</v>
      </c>
      <c r="Q228" s="12">
        <f t="shared" si="38"/>
        <v>1.8270899954317039</v>
      </c>
    </row>
    <row r="229" spans="1:17" x14ac:dyDescent="0.25">
      <c r="A229" s="25"/>
      <c r="B229" s="30">
        <v>2</v>
      </c>
      <c r="C229" s="26">
        <f t="shared" ref="C229:C243" si="42">C228+(1.1/17)</f>
        <v>96.529411764705884</v>
      </c>
      <c r="D229" s="27">
        <v>13.35</v>
      </c>
      <c r="E229" s="27">
        <v>902</v>
      </c>
      <c r="F229" s="27">
        <v>30</v>
      </c>
      <c r="G229" s="27">
        <v>21134</v>
      </c>
      <c r="H229" s="27">
        <v>3.32</v>
      </c>
      <c r="I229" s="27">
        <v>96.41</v>
      </c>
      <c r="J229" s="27">
        <v>194.31</v>
      </c>
      <c r="K229" s="17">
        <f t="shared" si="32"/>
        <v>1.1790849673202615</v>
      </c>
      <c r="L229" s="12">
        <f t="shared" si="33"/>
        <v>27.626143790849675</v>
      </c>
      <c r="M229" s="12">
        <f t="shared" si="34"/>
        <v>23.430155210643015</v>
      </c>
      <c r="N229" s="12">
        <f t="shared" si="35"/>
        <v>30.066666666666666</v>
      </c>
      <c r="O229" s="12">
        <f t="shared" si="36"/>
        <v>0.31117104034851156</v>
      </c>
      <c r="P229" s="12">
        <f t="shared" si="37"/>
        <v>3.443626179856861E-2</v>
      </c>
      <c r="Q229" s="12">
        <f t="shared" si="38"/>
        <v>2.0154548283373095</v>
      </c>
    </row>
    <row r="230" spans="1:17" x14ac:dyDescent="0.25">
      <c r="A230" s="25"/>
      <c r="B230" s="30">
        <v>2</v>
      </c>
      <c r="C230" s="26">
        <f t="shared" si="42"/>
        <v>96.594117647058823</v>
      </c>
      <c r="D230" s="27">
        <v>15.98</v>
      </c>
      <c r="E230" s="27">
        <v>758</v>
      </c>
      <c r="F230" s="27">
        <v>17</v>
      </c>
      <c r="G230" s="27">
        <v>11305</v>
      </c>
      <c r="H230" s="27">
        <v>1.96</v>
      </c>
      <c r="I230" s="27">
        <v>44.21</v>
      </c>
      <c r="J230" s="27">
        <v>84.48</v>
      </c>
      <c r="K230" s="17">
        <f t="shared" si="32"/>
        <v>1.50996015936255</v>
      </c>
      <c r="L230" s="12">
        <f t="shared" si="33"/>
        <v>22.519920318725102</v>
      </c>
      <c r="M230" s="12">
        <f t="shared" si="34"/>
        <v>14.914248021108179</v>
      </c>
      <c r="N230" s="12">
        <f t="shared" si="35"/>
        <v>44.588235294117645</v>
      </c>
      <c r="O230" s="12">
        <f t="shared" si="36"/>
        <v>0.38452838724270527</v>
      </c>
      <c r="P230" s="12">
        <f t="shared" si="37"/>
        <v>4.4333861117394256E-2</v>
      </c>
      <c r="Q230" s="12">
        <f t="shared" si="38"/>
        <v>1.9108798914272789</v>
      </c>
    </row>
    <row r="231" spans="1:17" x14ac:dyDescent="0.25">
      <c r="A231" s="25"/>
      <c r="B231" s="30">
        <v>2</v>
      </c>
      <c r="C231" s="26">
        <f t="shared" si="42"/>
        <v>96.658823529411762</v>
      </c>
      <c r="D231" s="27">
        <v>13.63</v>
      </c>
      <c r="E231" s="27">
        <v>600</v>
      </c>
      <c r="F231" s="27">
        <v>41</v>
      </c>
      <c r="G231" s="27">
        <v>19980</v>
      </c>
      <c r="H231" s="27">
        <v>3.19</v>
      </c>
      <c r="I231" s="27">
        <v>94.27</v>
      </c>
      <c r="J231" s="27">
        <v>159.09</v>
      </c>
      <c r="K231" s="17">
        <f t="shared" si="32"/>
        <v>0.81411126187245597</v>
      </c>
      <c r="L231" s="12">
        <f t="shared" si="33"/>
        <v>27.109905020352784</v>
      </c>
      <c r="M231" s="12">
        <f t="shared" si="34"/>
        <v>33.299999999999997</v>
      </c>
      <c r="N231" s="12">
        <f t="shared" si="35"/>
        <v>14.634146341463415</v>
      </c>
      <c r="O231" s="12">
        <f t="shared" si="36"/>
        <v>0.4349209716770977</v>
      </c>
      <c r="P231" s="12">
        <f t="shared" si="37"/>
        <v>3.3838973162193697E-2</v>
      </c>
      <c r="Q231" s="12">
        <f t="shared" si="38"/>
        <v>1.687599448392914</v>
      </c>
    </row>
    <row r="232" spans="1:17" x14ac:dyDescent="0.25">
      <c r="A232" s="25"/>
      <c r="B232" s="30">
        <v>2</v>
      </c>
      <c r="C232" s="26">
        <f t="shared" si="42"/>
        <v>96.723529411764702</v>
      </c>
      <c r="D232" s="27">
        <v>13.87</v>
      </c>
      <c r="E232" s="27">
        <v>1077</v>
      </c>
      <c r="F232" s="27">
        <v>26</v>
      </c>
      <c r="G232" s="27">
        <v>17456</v>
      </c>
      <c r="H232" s="27">
        <v>2.93</v>
      </c>
      <c r="I232" s="27">
        <v>72.27</v>
      </c>
      <c r="J232" s="27">
        <v>121.44</v>
      </c>
      <c r="K232" s="17">
        <f t="shared" si="32"/>
        <v>1.5105189340813461</v>
      </c>
      <c r="L232" s="12">
        <f t="shared" si="33"/>
        <v>24.482468443197753</v>
      </c>
      <c r="M232" s="12">
        <f t="shared" si="34"/>
        <v>16.207985143918293</v>
      </c>
      <c r="N232" s="12">
        <f t="shared" si="35"/>
        <v>41.42307692307692</v>
      </c>
      <c r="O232" s="12">
        <f t="shared" si="36"/>
        <v>0.35976200359762006</v>
      </c>
      <c r="P232" s="12">
        <f t="shared" si="37"/>
        <v>4.0542410405424112E-2</v>
      </c>
      <c r="Q232" s="12">
        <f t="shared" si="38"/>
        <v>1.6803652968036531</v>
      </c>
    </row>
    <row r="233" spans="1:17" x14ac:dyDescent="0.25">
      <c r="A233" s="25"/>
      <c r="B233" s="30">
        <v>2</v>
      </c>
      <c r="C233" s="26">
        <f t="shared" si="42"/>
        <v>96.788235294117641</v>
      </c>
      <c r="D233" s="27">
        <v>16</v>
      </c>
      <c r="E233" s="27">
        <v>711</v>
      </c>
      <c r="F233" s="27">
        <v>28</v>
      </c>
      <c r="G233" s="27">
        <v>12996</v>
      </c>
      <c r="H233" s="27">
        <v>2.08</v>
      </c>
      <c r="I233" s="27">
        <v>52.2</v>
      </c>
      <c r="J233" s="27">
        <v>83.68</v>
      </c>
      <c r="K233" s="17">
        <f t="shared" si="32"/>
        <v>1.4219999999999999</v>
      </c>
      <c r="L233" s="12">
        <f t="shared" si="33"/>
        <v>25.991999999999997</v>
      </c>
      <c r="M233" s="12">
        <f t="shared" si="34"/>
        <v>18.278481012658229</v>
      </c>
      <c r="N233" s="12">
        <f t="shared" si="35"/>
        <v>25.392857142857142</v>
      </c>
      <c r="O233" s="12">
        <f t="shared" si="36"/>
        <v>0.53639846743295017</v>
      </c>
      <c r="P233" s="12">
        <f t="shared" si="37"/>
        <v>3.9846743295019159E-2</v>
      </c>
      <c r="Q233" s="12">
        <f t="shared" si="38"/>
        <v>1.6030651340996169</v>
      </c>
    </row>
    <row r="234" spans="1:17" x14ac:dyDescent="0.25">
      <c r="A234" s="25"/>
      <c r="B234" s="30">
        <v>2</v>
      </c>
      <c r="C234" s="26">
        <f t="shared" si="42"/>
        <v>96.85294117647058</v>
      </c>
      <c r="D234" s="27">
        <v>13.95</v>
      </c>
      <c r="E234" s="27">
        <v>585</v>
      </c>
      <c r="F234" s="27">
        <v>37</v>
      </c>
      <c r="G234" s="27">
        <v>19009</v>
      </c>
      <c r="H234" s="27">
        <v>2.99</v>
      </c>
      <c r="I234" s="27">
        <v>88.37</v>
      </c>
      <c r="J234" s="27">
        <v>151.28</v>
      </c>
      <c r="K234" s="17">
        <f t="shared" si="32"/>
        <v>0.82978723404255306</v>
      </c>
      <c r="L234" s="12">
        <f t="shared" si="33"/>
        <v>26.963120567375885</v>
      </c>
      <c r="M234" s="12">
        <f t="shared" si="34"/>
        <v>32.494017094017096</v>
      </c>
      <c r="N234" s="12">
        <f t="shared" si="35"/>
        <v>15.810810810810811</v>
      </c>
      <c r="O234" s="12">
        <f t="shared" si="36"/>
        <v>0.41869412696616498</v>
      </c>
      <c r="P234" s="12">
        <f t="shared" si="37"/>
        <v>3.3835011881860361E-2</v>
      </c>
      <c r="Q234" s="12">
        <f t="shared" si="38"/>
        <v>1.7118931764173362</v>
      </c>
    </row>
    <row r="235" spans="1:17" x14ac:dyDescent="0.25">
      <c r="A235" s="25"/>
      <c r="B235" s="30">
        <v>2</v>
      </c>
      <c r="C235" s="26">
        <f t="shared" si="42"/>
        <v>96.917647058823519</v>
      </c>
      <c r="D235" s="27">
        <v>14.62</v>
      </c>
      <c r="E235" s="27">
        <v>579</v>
      </c>
      <c r="F235" s="27">
        <v>29</v>
      </c>
      <c r="G235" s="27">
        <v>16539</v>
      </c>
      <c r="H235" s="27">
        <v>2.64</v>
      </c>
      <c r="I235" s="27">
        <v>77.63</v>
      </c>
      <c r="J235" s="27">
        <v>142.41999999999999</v>
      </c>
      <c r="K235" s="17">
        <f t="shared" si="32"/>
        <v>0.90752351097178674</v>
      </c>
      <c r="L235" s="12">
        <f t="shared" si="33"/>
        <v>25.923197492163009</v>
      </c>
      <c r="M235" s="12">
        <f t="shared" si="34"/>
        <v>28.564766839378237</v>
      </c>
      <c r="N235" s="12">
        <f t="shared" si="35"/>
        <v>19.96551724137931</v>
      </c>
      <c r="O235" s="12">
        <f t="shared" si="36"/>
        <v>0.37356692000515268</v>
      </c>
      <c r="P235" s="12">
        <f t="shared" si="37"/>
        <v>3.4007471338400104E-2</v>
      </c>
      <c r="Q235" s="12">
        <f t="shared" si="38"/>
        <v>1.8346000257632358</v>
      </c>
    </row>
    <row r="236" spans="1:17" x14ac:dyDescent="0.25">
      <c r="A236" s="25"/>
      <c r="B236" s="30">
        <v>2</v>
      </c>
      <c r="C236" s="26">
        <f t="shared" si="42"/>
        <v>96.982352941176458</v>
      </c>
      <c r="D236" s="27">
        <v>15</v>
      </c>
      <c r="E236" s="27">
        <v>980</v>
      </c>
      <c r="F236" s="27">
        <v>22</v>
      </c>
      <c r="G236" s="27">
        <v>16141</v>
      </c>
      <c r="H236" s="27">
        <v>2.67</v>
      </c>
      <c r="I236" s="27">
        <v>61.08</v>
      </c>
      <c r="J236" s="27">
        <v>125.47</v>
      </c>
      <c r="K236" s="17">
        <f t="shared" si="32"/>
        <v>1.6333333333333335</v>
      </c>
      <c r="L236" s="12">
        <f t="shared" si="33"/>
        <v>26.901666666666664</v>
      </c>
      <c r="M236" s="12">
        <f t="shared" si="34"/>
        <v>16.470408163265308</v>
      </c>
      <c r="N236" s="12">
        <f t="shared" si="35"/>
        <v>44.545454545454547</v>
      </c>
      <c r="O236" s="12">
        <f t="shared" si="36"/>
        <v>0.36018336607727569</v>
      </c>
      <c r="P236" s="12">
        <f t="shared" si="37"/>
        <v>4.3713163064833006E-2</v>
      </c>
      <c r="Q236" s="12">
        <f t="shared" si="38"/>
        <v>2.0541912246234446</v>
      </c>
    </row>
    <row r="237" spans="1:17" x14ac:dyDescent="0.25">
      <c r="A237" s="25"/>
      <c r="B237" s="30">
        <v>2</v>
      </c>
      <c r="C237" s="26">
        <f t="shared" si="42"/>
        <v>97.047058823529397</v>
      </c>
      <c r="D237" s="27">
        <v>16.079999999999998</v>
      </c>
      <c r="E237" s="27">
        <v>175</v>
      </c>
      <c r="F237" s="27">
        <v>44</v>
      </c>
      <c r="G237" s="27"/>
      <c r="H237" s="27">
        <v>2.41</v>
      </c>
      <c r="I237" s="27">
        <v>81.180000000000007</v>
      </c>
      <c r="J237" s="27">
        <v>128.06</v>
      </c>
      <c r="K237" s="17">
        <f t="shared" si="32"/>
        <v>0.35569105691056896</v>
      </c>
      <c r="L237" s="12">
        <f t="shared" si="33"/>
        <v>0</v>
      </c>
      <c r="M237" s="12">
        <f t="shared" si="34"/>
        <v>0</v>
      </c>
      <c r="N237" s="12">
        <f t="shared" si="35"/>
        <v>3.9772727272727271</v>
      </c>
      <c r="O237" s="12">
        <f t="shared" si="36"/>
        <v>0.54200542005420049</v>
      </c>
      <c r="P237" s="12">
        <f t="shared" si="37"/>
        <v>2.9687115052968709E-2</v>
      </c>
      <c r="Q237" s="12">
        <f t="shared" si="38"/>
        <v>1.5774821384577482</v>
      </c>
    </row>
    <row r="238" spans="1:17" x14ac:dyDescent="0.25">
      <c r="A238" s="25"/>
      <c r="B238" s="30">
        <v>2</v>
      </c>
      <c r="C238" s="26">
        <f t="shared" si="42"/>
        <v>97.111764705882337</v>
      </c>
      <c r="D238" s="27">
        <v>14.09</v>
      </c>
      <c r="E238" s="27">
        <v>165</v>
      </c>
      <c r="F238" s="27">
        <v>50</v>
      </c>
      <c r="G238" s="27">
        <v>17911</v>
      </c>
      <c r="H238" s="27">
        <v>2.61</v>
      </c>
      <c r="I238" s="27">
        <v>95.91</v>
      </c>
      <c r="J238" s="27">
        <v>134.88999999999999</v>
      </c>
      <c r="K238" s="17">
        <f t="shared" si="32"/>
        <v>0.23878437047756873</v>
      </c>
      <c r="L238" s="12">
        <f t="shared" si="33"/>
        <v>25.920405209840808</v>
      </c>
      <c r="M238" s="12">
        <f t="shared" si="34"/>
        <v>108.55151515151515</v>
      </c>
      <c r="N238" s="12">
        <f t="shared" si="35"/>
        <v>3.3</v>
      </c>
      <c r="O238" s="12">
        <f t="shared" si="36"/>
        <v>0.5213220727765614</v>
      </c>
      <c r="P238" s="12">
        <f t="shared" si="37"/>
        <v>2.7213012198936501E-2</v>
      </c>
      <c r="Q238" s="12">
        <f t="shared" si="38"/>
        <v>1.4064226879366071</v>
      </c>
    </row>
    <row r="239" spans="1:17" x14ac:dyDescent="0.25">
      <c r="A239" s="25"/>
      <c r="B239" s="30">
        <v>2</v>
      </c>
      <c r="C239" s="26">
        <f t="shared" si="42"/>
        <v>97.176470588235276</v>
      </c>
      <c r="D239" s="27">
        <v>12.67</v>
      </c>
      <c r="E239" s="27">
        <v>900</v>
      </c>
      <c r="F239" s="27">
        <v>42</v>
      </c>
      <c r="G239" s="27">
        <v>20702</v>
      </c>
      <c r="H239" s="27">
        <v>3.22</v>
      </c>
      <c r="I239" s="27">
        <v>108.6</v>
      </c>
      <c r="J239" s="27">
        <v>177.86</v>
      </c>
      <c r="K239" s="17">
        <f t="shared" si="32"/>
        <v>1.0804321728691477</v>
      </c>
      <c r="L239" s="12">
        <f t="shared" si="33"/>
        <v>24.852340936374549</v>
      </c>
      <c r="M239" s="12">
        <f t="shared" si="34"/>
        <v>23.002222222222223</v>
      </c>
      <c r="N239" s="12">
        <f t="shared" si="35"/>
        <v>21.428571428571427</v>
      </c>
      <c r="O239" s="12">
        <f t="shared" si="36"/>
        <v>0.38674033149171272</v>
      </c>
      <c r="P239" s="12">
        <f t="shared" si="37"/>
        <v>2.965009208103131E-2</v>
      </c>
      <c r="Q239" s="12">
        <f t="shared" si="38"/>
        <v>1.637753222836096</v>
      </c>
    </row>
    <row r="240" spans="1:17" x14ac:dyDescent="0.25">
      <c r="A240" s="25"/>
      <c r="B240" s="30">
        <v>2</v>
      </c>
      <c r="C240" s="26">
        <f t="shared" si="42"/>
        <v>97.241176470588215</v>
      </c>
      <c r="D240" s="27">
        <v>13.35</v>
      </c>
      <c r="E240" s="27">
        <v>1081</v>
      </c>
      <c r="F240" s="27">
        <v>29</v>
      </c>
      <c r="G240" s="27">
        <v>17533</v>
      </c>
      <c r="H240" s="27">
        <v>3</v>
      </c>
      <c r="I240" s="27">
        <v>74.55</v>
      </c>
      <c r="J240" s="27">
        <v>128.31</v>
      </c>
      <c r="K240" s="17">
        <f t="shared" si="32"/>
        <v>1.4130718954248365</v>
      </c>
      <c r="L240" s="12">
        <f t="shared" si="33"/>
        <v>22.918954248366013</v>
      </c>
      <c r="M240" s="12">
        <f t="shared" si="34"/>
        <v>16.219241443108235</v>
      </c>
      <c r="N240" s="12">
        <f t="shared" si="35"/>
        <v>37.275862068965516</v>
      </c>
      <c r="O240" s="12">
        <f t="shared" si="36"/>
        <v>0.38900067069081157</v>
      </c>
      <c r="P240" s="12">
        <f t="shared" si="37"/>
        <v>4.0241448692152917E-2</v>
      </c>
      <c r="Q240" s="12">
        <f t="shared" si="38"/>
        <v>1.7211267605633804</v>
      </c>
    </row>
    <row r="241" spans="1:17" x14ac:dyDescent="0.25">
      <c r="A241" s="25"/>
      <c r="B241" s="30">
        <v>2</v>
      </c>
      <c r="C241" s="26">
        <f t="shared" si="42"/>
        <v>97.305882352941154</v>
      </c>
      <c r="D241" s="27">
        <v>16.52</v>
      </c>
      <c r="E241" s="27">
        <v>626</v>
      </c>
      <c r="F241" s="27">
        <v>22</v>
      </c>
      <c r="G241" s="27">
        <v>10663</v>
      </c>
      <c r="H241" s="27">
        <v>1.78</v>
      </c>
      <c r="I241" s="27">
        <v>44.76</v>
      </c>
      <c r="J241" s="27">
        <v>68.510000000000005</v>
      </c>
      <c r="K241" s="17">
        <f t="shared" si="32"/>
        <v>1.3973214285714284</v>
      </c>
      <c r="L241" s="12">
        <f t="shared" si="33"/>
        <v>23.801339285714285</v>
      </c>
      <c r="M241" s="12">
        <f t="shared" si="34"/>
        <v>17.033546325878593</v>
      </c>
      <c r="N241" s="12">
        <f t="shared" si="35"/>
        <v>28.454545454545453</v>
      </c>
      <c r="O241" s="12">
        <f t="shared" si="36"/>
        <v>0.49151027703306527</v>
      </c>
      <c r="P241" s="12">
        <f t="shared" si="37"/>
        <v>3.9767649687220734E-2</v>
      </c>
      <c r="Q241" s="12">
        <f t="shared" si="38"/>
        <v>1.530607685433423</v>
      </c>
    </row>
    <row r="242" spans="1:17" x14ac:dyDescent="0.25">
      <c r="A242" s="25"/>
      <c r="B242" s="30">
        <v>2</v>
      </c>
      <c r="C242" s="26">
        <f t="shared" si="42"/>
        <v>97.370588235294093</v>
      </c>
      <c r="D242" s="27">
        <v>10.95</v>
      </c>
      <c r="E242" s="27">
        <v>548</v>
      </c>
      <c r="F242" s="27">
        <v>53</v>
      </c>
      <c r="G242" s="27">
        <v>29568</v>
      </c>
      <c r="H242" s="27">
        <v>4.46</v>
      </c>
      <c r="I242" s="27">
        <v>161.63</v>
      </c>
      <c r="J242" s="27">
        <v>323.13</v>
      </c>
      <c r="K242" s="17">
        <f t="shared" si="32"/>
        <v>0.54527363184079602</v>
      </c>
      <c r="L242" s="12">
        <f t="shared" si="33"/>
        <v>29.420895522388058</v>
      </c>
      <c r="M242" s="12">
        <f t="shared" si="34"/>
        <v>53.956204379562045</v>
      </c>
      <c r="N242" s="12">
        <f t="shared" si="35"/>
        <v>10.339622641509434</v>
      </c>
      <c r="O242" s="12">
        <f t="shared" si="36"/>
        <v>0.32790942275567653</v>
      </c>
      <c r="P242" s="12">
        <f t="shared" si="37"/>
        <v>2.7593887273402215E-2</v>
      </c>
      <c r="Q242" s="12">
        <f t="shared" si="38"/>
        <v>1.9991956938687125</v>
      </c>
    </row>
    <row r="243" spans="1:17" x14ac:dyDescent="0.25">
      <c r="A243" s="25"/>
      <c r="B243" s="30">
        <v>2</v>
      </c>
      <c r="C243" s="26">
        <f t="shared" si="42"/>
        <v>97.435294117647032</v>
      </c>
      <c r="D243" s="27">
        <v>14.65</v>
      </c>
      <c r="E243" s="27">
        <v>738</v>
      </c>
      <c r="F243" s="27">
        <v>26</v>
      </c>
      <c r="G243" s="27">
        <v>17417</v>
      </c>
      <c r="H243" s="27">
        <v>2.73</v>
      </c>
      <c r="I243" s="27">
        <v>73.23</v>
      </c>
      <c r="J243" s="27">
        <v>138.41</v>
      </c>
      <c r="K243" s="17">
        <f t="shared" si="32"/>
        <v>1.1622047244094489</v>
      </c>
      <c r="L243" s="12">
        <f t="shared" si="33"/>
        <v>27.428346456692918</v>
      </c>
      <c r="M243" s="12">
        <f t="shared" si="34"/>
        <v>23.600271002710027</v>
      </c>
      <c r="N243" s="12">
        <f t="shared" si="35"/>
        <v>28.384615384615383</v>
      </c>
      <c r="O243" s="12">
        <f t="shared" si="36"/>
        <v>0.35504574627884744</v>
      </c>
      <c r="P243" s="12">
        <f t="shared" si="37"/>
        <v>3.7279803359278982E-2</v>
      </c>
      <c r="Q243" s="12">
        <f t="shared" si="38"/>
        <v>1.8900723747098183</v>
      </c>
    </row>
    <row r="244" spans="1:17" x14ac:dyDescent="0.25">
      <c r="A244" s="20">
        <v>3.1</v>
      </c>
      <c r="B244" s="30">
        <v>2</v>
      </c>
      <c r="C244" s="23">
        <v>97.5</v>
      </c>
      <c r="D244" s="27">
        <v>14.72</v>
      </c>
      <c r="E244" s="27">
        <v>779</v>
      </c>
      <c r="F244" s="27">
        <v>26</v>
      </c>
      <c r="G244" s="27">
        <v>18008</v>
      </c>
      <c r="H244" s="27">
        <v>2.76</v>
      </c>
      <c r="I244" s="27">
        <v>67.31</v>
      </c>
      <c r="J244" s="27">
        <v>133.6</v>
      </c>
      <c r="K244" s="17">
        <f t="shared" si="32"/>
        <v>1.2404458598726116</v>
      </c>
      <c r="L244" s="12">
        <f t="shared" si="33"/>
        <v>28.675159235668794</v>
      </c>
      <c r="M244" s="12">
        <f t="shared" si="34"/>
        <v>23.116816431322206</v>
      </c>
      <c r="N244" s="12">
        <f t="shared" si="35"/>
        <v>29.96153846153846</v>
      </c>
      <c r="O244" s="12">
        <f t="shared" si="36"/>
        <v>0.38627247065814885</v>
      </c>
      <c r="P244" s="12">
        <f t="shared" si="37"/>
        <v>4.100430842371118E-2</v>
      </c>
      <c r="Q244" s="12">
        <f t="shared" si="38"/>
        <v>1.984846233843411</v>
      </c>
    </row>
    <row r="245" spans="1:17" x14ac:dyDescent="0.25">
      <c r="A245" s="25"/>
      <c r="B245" s="30">
        <v>2</v>
      </c>
      <c r="C245" s="26">
        <f>C244+(0.9/21)</f>
        <v>97.542857142857144</v>
      </c>
      <c r="D245" s="27">
        <v>16.18</v>
      </c>
      <c r="E245" s="27">
        <v>732</v>
      </c>
      <c r="F245" s="27">
        <v>27</v>
      </c>
      <c r="G245" s="27">
        <v>14142</v>
      </c>
      <c r="H245" s="27">
        <v>2.14</v>
      </c>
      <c r="I245" s="27">
        <v>50.14</v>
      </c>
      <c r="J245" s="27">
        <v>82.08</v>
      </c>
      <c r="K245" s="17">
        <f t="shared" ref="K245:K308" si="43">E245/(21-D245)/100</f>
        <v>1.5186721991701244</v>
      </c>
      <c r="L245" s="12">
        <f t="shared" ref="L245:L308" si="44">G245/(21-D245)/100</f>
        <v>29.3402489626556</v>
      </c>
      <c r="M245" s="12">
        <f t="shared" si="34"/>
        <v>19.319672131147541</v>
      </c>
      <c r="N245" s="12">
        <f t="shared" si="35"/>
        <v>27.111111111111111</v>
      </c>
      <c r="O245" s="12">
        <f t="shared" si="36"/>
        <v>0.53849222177901879</v>
      </c>
      <c r="P245" s="12">
        <f t="shared" si="37"/>
        <v>4.2680494615077787E-2</v>
      </c>
      <c r="Q245" s="12">
        <f t="shared" si="38"/>
        <v>1.637016354208217</v>
      </c>
    </row>
    <row r="246" spans="1:17" x14ac:dyDescent="0.25">
      <c r="A246" s="25"/>
      <c r="B246" s="30">
        <v>2</v>
      </c>
      <c r="C246" s="26">
        <f t="shared" ref="C246:C264" si="45">C245+(0.9/21)</f>
        <v>97.585714285714289</v>
      </c>
      <c r="D246" s="27">
        <v>13.25</v>
      </c>
      <c r="E246" s="27">
        <v>1104</v>
      </c>
      <c r="F246" s="27">
        <v>25</v>
      </c>
      <c r="G246" s="27">
        <v>18790</v>
      </c>
      <c r="H246" s="27">
        <v>2.95</v>
      </c>
      <c r="I246" s="27">
        <v>68.819999999999993</v>
      </c>
      <c r="J246" s="27">
        <v>121.89</v>
      </c>
      <c r="K246" s="17">
        <f t="shared" si="43"/>
        <v>1.4245161290322579</v>
      </c>
      <c r="L246" s="12">
        <f t="shared" si="44"/>
        <v>24.245161290322581</v>
      </c>
      <c r="M246" s="12">
        <f t="shared" ref="M246:M309" si="46">G246/E246</f>
        <v>17.019927536231883</v>
      </c>
      <c r="N246" s="12">
        <f t="shared" ref="N246:N309" si="47">E246/F246</f>
        <v>44.16</v>
      </c>
      <c r="O246" s="12">
        <f t="shared" ref="O246:O309" si="48">F246/I246</f>
        <v>0.36326649229875041</v>
      </c>
      <c r="P246" s="12">
        <f t="shared" ref="P246:P309" si="49">H246/I246</f>
        <v>4.2865446091252549E-2</v>
      </c>
      <c r="Q246" s="12">
        <f t="shared" ref="Q246:Q309" si="50">J246/I246</f>
        <v>1.7711421098517874</v>
      </c>
    </row>
    <row r="247" spans="1:17" x14ac:dyDescent="0.25">
      <c r="A247" s="25"/>
      <c r="B247" s="30">
        <v>2</v>
      </c>
      <c r="C247" s="26">
        <f t="shared" si="45"/>
        <v>97.628571428571433</v>
      </c>
      <c r="D247" s="27">
        <v>16.149999999999999</v>
      </c>
      <c r="E247" s="27">
        <v>235</v>
      </c>
      <c r="F247" s="27">
        <v>31</v>
      </c>
      <c r="G247" s="27">
        <v>14010</v>
      </c>
      <c r="H247" s="27">
        <v>2</v>
      </c>
      <c r="I247" s="27">
        <v>59.91</v>
      </c>
      <c r="J247" s="27">
        <v>90.79</v>
      </c>
      <c r="K247" s="17">
        <f t="shared" si="43"/>
        <v>0.48453608247422664</v>
      </c>
      <c r="L247" s="12">
        <f t="shared" si="44"/>
        <v>28.886597938144323</v>
      </c>
      <c r="M247" s="12">
        <f t="shared" si="46"/>
        <v>59.617021276595743</v>
      </c>
      <c r="N247" s="12">
        <f t="shared" si="47"/>
        <v>7.580645161290323</v>
      </c>
      <c r="O247" s="12">
        <f t="shared" si="48"/>
        <v>0.51744283091303622</v>
      </c>
      <c r="P247" s="12">
        <f t="shared" si="49"/>
        <v>3.3383408446002336E-2</v>
      </c>
      <c r="Q247" s="12">
        <f t="shared" si="50"/>
        <v>1.5154398264062763</v>
      </c>
    </row>
    <row r="248" spans="1:17" x14ac:dyDescent="0.25">
      <c r="A248" s="25"/>
      <c r="B248" s="30">
        <v>2</v>
      </c>
      <c r="C248" s="26">
        <f t="shared" si="45"/>
        <v>97.671428571428578</v>
      </c>
      <c r="D248" s="27">
        <v>9.44</v>
      </c>
      <c r="E248" s="27">
        <v>630</v>
      </c>
      <c r="F248" s="27">
        <v>47</v>
      </c>
      <c r="G248" s="27">
        <v>31847</v>
      </c>
      <c r="H248" s="27">
        <v>4.6500000000000004</v>
      </c>
      <c r="I248" s="27">
        <v>157.65</v>
      </c>
      <c r="J248" s="27">
        <v>314.23</v>
      </c>
      <c r="K248" s="17">
        <f t="shared" si="43"/>
        <v>0.54498269896193774</v>
      </c>
      <c r="L248" s="12">
        <f t="shared" si="44"/>
        <v>27.549307958477506</v>
      </c>
      <c r="M248" s="12">
        <f t="shared" si="46"/>
        <v>50.550793650793651</v>
      </c>
      <c r="N248" s="12">
        <f t="shared" si="47"/>
        <v>13.404255319148936</v>
      </c>
      <c r="O248" s="12">
        <f t="shared" si="48"/>
        <v>0.29812876625436091</v>
      </c>
      <c r="P248" s="12">
        <f t="shared" si="49"/>
        <v>2.9495718363463371E-2</v>
      </c>
      <c r="Q248" s="12">
        <f t="shared" si="50"/>
        <v>1.9932128131937838</v>
      </c>
    </row>
    <row r="249" spans="1:17" x14ac:dyDescent="0.25">
      <c r="A249" s="25"/>
      <c r="B249" s="30">
        <v>2</v>
      </c>
      <c r="C249" s="26">
        <f t="shared" si="45"/>
        <v>97.714285714285722</v>
      </c>
      <c r="D249" s="27">
        <v>14.38</v>
      </c>
      <c r="E249" s="27">
        <v>629</v>
      </c>
      <c r="F249" s="27">
        <v>35</v>
      </c>
      <c r="G249" s="27">
        <v>19585</v>
      </c>
      <c r="H249" s="27">
        <v>2.84</v>
      </c>
      <c r="I249" s="27">
        <v>77.239999999999995</v>
      </c>
      <c r="J249" s="27">
        <v>130.80000000000001</v>
      </c>
      <c r="K249" s="17">
        <f t="shared" si="43"/>
        <v>0.95015105740181283</v>
      </c>
      <c r="L249" s="12">
        <f t="shared" si="44"/>
        <v>29.584592145015108</v>
      </c>
      <c r="M249" s="12">
        <f t="shared" si="46"/>
        <v>31.136724960254373</v>
      </c>
      <c r="N249" s="12">
        <f t="shared" si="47"/>
        <v>17.971428571428572</v>
      </c>
      <c r="O249" s="12">
        <f t="shared" si="48"/>
        <v>0.45313309166235116</v>
      </c>
      <c r="P249" s="12">
        <f t="shared" si="49"/>
        <v>3.6768513723459351E-2</v>
      </c>
      <c r="Q249" s="12">
        <f t="shared" si="50"/>
        <v>1.6934230968410153</v>
      </c>
    </row>
    <row r="250" spans="1:17" x14ac:dyDescent="0.25">
      <c r="A250" s="25"/>
      <c r="B250" s="30">
        <v>2</v>
      </c>
      <c r="C250" s="26">
        <f t="shared" si="45"/>
        <v>97.757142857142867</v>
      </c>
      <c r="D250" s="27">
        <v>14.24</v>
      </c>
      <c r="E250" s="27">
        <v>1137</v>
      </c>
      <c r="F250" s="27">
        <v>20</v>
      </c>
      <c r="G250" s="27">
        <v>18755</v>
      </c>
      <c r="H250" s="27">
        <v>3.04</v>
      </c>
      <c r="I250" s="27">
        <v>64.73</v>
      </c>
      <c r="J250" s="27">
        <v>138.13</v>
      </c>
      <c r="K250" s="17">
        <f t="shared" si="43"/>
        <v>1.6819526627218935</v>
      </c>
      <c r="L250" s="12">
        <f t="shared" si="44"/>
        <v>27.744082840236686</v>
      </c>
      <c r="M250" s="12">
        <f t="shared" si="46"/>
        <v>16.495162708883026</v>
      </c>
      <c r="N250" s="12">
        <f t="shared" si="47"/>
        <v>56.85</v>
      </c>
      <c r="O250" s="12">
        <f t="shared" si="48"/>
        <v>0.30897574540398576</v>
      </c>
      <c r="P250" s="12">
        <f t="shared" si="49"/>
        <v>4.6964313301405838E-2</v>
      </c>
      <c r="Q250" s="12">
        <f t="shared" si="50"/>
        <v>2.1339409856326275</v>
      </c>
    </row>
    <row r="251" spans="1:17" x14ac:dyDescent="0.25">
      <c r="A251" s="25"/>
      <c r="B251" s="30">
        <v>2</v>
      </c>
      <c r="C251" s="26">
        <f t="shared" si="45"/>
        <v>97.800000000000011</v>
      </c>
      <c r="D251" s="27">
        <v>13.91</v>
      </c>
      <c r="E251" s="27">
        <v>644</v>
      </c>
      <c r="F251" s="27">
        <v>33</v>
      </c>
      <c r="G251" s="27">
        <v>20702</v>
      </c>
      <c r="H251" s="27">
        <v>2.95</v>
      </c>
      <c r="I251" s="27">
        <v>81.41</v>
      </c>
      <c r="J251" s="27">
        <v>145.69999999999999</v>
      </c>
      <c r="K251" s="17">
        <f t="shared" si="43"/>
        <v>0.90832157968970373</v>
      </c>
      <c r="L251" s="12">
        <f t="shared" si="44"/>
        <v>29.198871650211569</v>
      </c>
      <c r="M251" s="12">
        <f t="shared" si="46"/>
        <v>32.145962732919251</v>
      </c>
      <c r="N251" s="12">
        <f t="shared" si="47"/>
        <v>19.515151515151516</v>
      </c>
      <c r="O251" s="12">
        <f t="shared" si="48"/>
        <v>0.40535560741923599</v>
      </c>
      <c r="P251" s="12">
        <f t="shared" si="49"/>
        <v>3.6236334602628671E-2</v>
      </c>
      <c r="Q251" s="12">
        <f t="shared" si="50"/>
        <v>1.7897064242722023</v>
      </c>
    </row>
    <row r="252" spans="1:17" x14ac:dyDescent="0.25">
      <c r="A252" s="25"/>
      <c r="B252" s="30">
        <v>2</v>
      </c>
      <c r="C252" s="26">
        <f t="shared" si="45"/>
        <v>97.842857142857156</v>
      </c>
      <c r="D252" s="27">
        <v>17.079999999999998</v>
      </c>
      <c r="E252" s="27">
        <v>662</v>
      </c>
      <c r="F252" s="27">
        <v>20</v>
      </c>
      <c r="G252" s="27">
        <v>11422</v>
      </c>
      <c r="H252" s="27">
        <v>1.81</v>
      </c>
      <c r="I252" s="27">
        <v>41.91</v>
      </c>
      <c r="J252" s="27">
        <v>62.77</v>
      </c>
      <c r="K252" s="17">
        <f t="shared" si="43"/>
        <v>1.6887755102040807</v>
      </c>
      <c r="L252" s="12">
        <f t="shared" si="44"/>
        <v>29.137755102040806</v>
      </c>
      <c r="M252" s="12">
        <f t="shared" si="46"/>
        <v>17.253776435045317</v>
      </c>
      <c r="N252" s="12">
        <f t="shared" si="47"/>
        <v>33.1</v>
      </c>
      <c r="O252" s="12">
        <f t="shared" si="48"/>
        <v>0.47721307563827253</v>
      </c>
      <c r="P252" s="12">
        <f t="shared" si="49"/>
        <v>4.3187783345263665E-2</v>
      </c>
      <c r="Q252" s="12">
        <f t="shared" si="50"/>
        <v>1.4977332378907184</v>
      </c>
    </row>
    <row r="253" spans="1:17" x14ac:dyDescent="0.25">
      <c r="A253" s="25"/>
      <c r="B253" s="30">
        <v>2</v>
      </c>
      <c r="C253" s="26">
        <f t="shared" si="45"/>
        <v>97.8857142857143</v>
      </c>
      <c r="D253" s="27">
        <v>16.64</v>
      </c>
      <c r="E253" s="27">
        <v>772</v>
      </c>
      <c r="F253" s="27">
        <v>15</v>
      </c>
      <c r="G253" s="27">
        <v>11715</v>
      </c>
      <c r="H253" s="27">
        <v>1.9</v>
      </c>
      <c r="I253" s="27">
        <v>37.43</v>
      </c>
      <c r="J253" s="27">
        <v>70.819999999999993</v>
      </c>
      <c r="K253" s="17">
        <f t="shared" si="43"/>
        <v>1.7706422018348627</v>
      </c>
      <c r="L253" s="12">
        <f t="shared" si="44"/>
        <v>26.869266055045873</v>
      </c>
      <c r="M253" s="12">
        <f t="shared" si="46"/>
        <v>15.174870466321243</v>
      </c>
      <c r="N253" s="12">
        <f t="shared" si="47"/>
        <v>51.466666666666669</v>
      </c>
      <c r="O253" s="12">
        <f t="shared" si="48"/>
        <v>0.40074806305102861</v>
      </c>
      <c r="P253" s="12">
        <f t="shared" si="49"/>
        <v>5.0761421319796954E-2</v>
      </c>
      <c r="Q253" s="12">
        <f t="shared" si="50"/>
        <v>1.8920651883515895</v>
      </c>
    </row>
    <row r="254" spans="1:17" x14ac:dyDescent="0.25">
      <c r="A254" s="25"/>
      <c r="B254" s="30">
        <v>2</v>
      </c>
      <c r="C254" s="26">
        <f t="shared" si="45"/>
        <v>97.928571428571445</v>
      </c>
      <c r="D254" s="27">
        <v>14.72</v>
      </c>
      <c r="E254" s="27">
        <v>779</v>
      </c>
      <c r="F254" s="27">
        <v>26</v>
      </c>
      <c r="G254" s="27">
        <v>18008</v>
      </c>
      <c r="H254" s="27">
        <v>2.76</v>
      </c>
      <c r="I254" s="27">
        <v>67.31</v>
      </c>
      <c r="J254" s="27">
        <v>133.6</v>
      </c>
      <c r="K254" s="17">
        <f t="shared" si="43"/>
        <v>1.2404458598726116</v>
      </c>
      <c r="L254" s="12">
        <f t="shared" si="44"/>
        <v>28.675159235668794</v>
      </c>
      <c r="M254" s="12">
        <f t="shared" si="46"/>
        <v>23.116816431322206</v>
      </c>
      <c r="N254" s="12">
        <f t="shared" si="47"/>
        <v>29.96153846153846</v>
      </c>
      <c r="O254" s="12">
        <f t="shared" si="48"/>
        <v>0.38627247065814885</v>
      </c>
      <c r="P254" s="12">
        <f t="shared" si="49"/>
        <v>4.100430842371118E-2</v>
      </c>
      <c r="Q254" s="12">
        <f t="shared" si="50"/>
        <v>1.984846233843411</v>
      </c>
    </row>
    <row r="255" spans="1:17" x14ac:dyDescent="0.25">
      <c r="A255" s="25"/>
      <c r="B255" s="30">
        <v>2</v>
      </c>
      <c r="C255" s="26">
        <f t="shared" si="45"/>
        <v>97.971428571428589</v>
      </c>
      <c r="D255" s="27">
        <v>14.73</v>
      </c>
      <c r="E255" s="27">
        <v>1022</v>
      </c>
      <c r="F255" s="27">
        <v>20</v>
      </c>
      <c r="G255" s="27">
        <v>16880</v>
      </c>
      <c r="H255" s="27">
        <v>2.67</v>
      </c>
      <c r="I255" s="27">
        <v>57.29</v>
      </c>
      <c r="J255" s="27">
        <v>120.27</v>
      </c>
      <c r="K255" s="17">
        <f t="shared" si="43"/>
        <v>1.6299840510366825</v>
      </c>
      <c r="L255" s="12">
        <f t="shared" si="44"/>
        <v>26.921850079744818</v>
      </c>
      <c r="M255" s="12">
        <f t="shared" si="46"/>
        <v>16.516634050880626</v>
      </c>
      <c r="N255" s="12">
        <f t="shared" si="47"/>
        <v>51.1</v>
      </c>
      <c r="O255" s="12">
        <f t="shared" si="48"/>
        <v>0.34910106475824754</v>
      </c>
      <c r="P255" s="12">
        <f t="shared" si="49"/>
        <v>4.6604992145226044E-2</v>
      </c>
      <c r="Q255" s="12">
        <f t="shared" si="50"/>
        <v>2.0993192529237215</v>
      </c>
    </row>
    <row r="256" spans="1:17" x14ac:dyDescent="0.25">
      <c r="A256" s="25"/>
      <c r="B256" s="30">
        <v>2</v>
      </c>
      <c r="C256" s="26">
        <f t="shared" si="45"/>
        <v>98.014285714285734</v>
      </c>
      <c r="D256" s="27">
        <v>10.84</v>
      </c>
      <c r="E256" s="27">
        <v>210</v>
      </c>
      <c r="F256" s="27">
        <v>50</v>
      </c>
      <c r="G256" s="27">
        <v>20422</v>
      </c>
      <c r="H256" s="27">
        <v>2.87</v>
      </c>
      <c r="I256" s="27">
        <v>104.53</v>
      </c>
      <c r="J256" s="27">
        <v>164.05</v>
      </c>
      <c r="K256" s="17">
        <f t="shared" si="43"/>
        <v>0.20669291338582677</v>
      </c>
      <c r="L256" s="12">
        <f t="shared" si="44"/>
        <v>20.1003937007874</v>
      </c>
      <c r="M256" s="12">
        <f t="shared" si="46"/>
        <v>97.247619047619054</v>
      </c>
      <c r="N256" s="12">
        <f t="shared" si="47"/>
        <v>4.2</v>
      </c>
      <c r="O256" s="12">
        <f t="shared" si="48"/>
        <v>0.47833157945087534</v>
      </c>
      <c r="P256" s="12">
        <f t="shared" si="49"/>
        <v>2.7456232660480244E-2</v>
      </c>
      <c r="Q256" s="12">
        <f t="shared" si="50"/>
        <v>1.5694059121783221</v>
      </c>
    </row>
    <row r="257" spans="1:17" x14ac:dyDescent="0.25">
      <c r="A257" s="25"/>
      <c r="B257" s="30">
        <v>2</v>
      </c>
      <c r="C257" s="26">
        <f t="shared" si="45"/>
        <v>98.057142857142878</v>
      </c>
      <c r="D257" s="27">
        <v>18.149999999999999</v>
      </c>
      <c r="E257" s="27">
        <v>403</v>
      </c>
      <c r="F257" s="27">
        <v>13</v>
      </c>
      <c r="G257" s="27">
        <v>8593</v>
      </c>
      <c r="H257" s="27">
        <v>1.26</v>
      </c>
      <c r="I257" s="27">
        <v>27.28</v>
      </c>
      <c r="J257" s="27">
        <v>49.99</v>
      </c>
      <c r="K257" s="17">
        <f t="shared" si="43"/>
        <v>1.4140350877192975</v>
      </c>
      <c r="L257" s="12">
        <f t="shared" si="44"/>
        <v>30.150877192982442</v>
      </c>
      <c r="M257" s="12">
        <f t="shared" si="46"/>
        <v>21.322580645161292</v>
      </c>
      <c r="N257" s="12">
        <f t="shared" si="47"/>
        <v>31</v>
      </c>
      <c r="O257" s="12">
        <f t="shared" si="48"/>
        <v>0.47653958944281521</v>
      </c>
      <c r="P257" s="12">
        <f t="shared" si="49"/>
        <v>4.6187683284457479E-2</v>
      </c>
      <c r="Q257" s="12">
        <f t="shared" si="50"/>
        <v>1.8324780058651027</v>
      </c>
    </row>
    <row r="258" spans="1:17" x14ac:dyDescent="0.25">
      <c r="A258" s="25"/>
      <c r="B258" s="30">
        <v>2</v>
      </c>
      <c r="C258" s="26">
        <f t="shared" si="45"/>
        <v>98.100000000000023</v>
      </c>
      <c r="D258" s="27">
        <v>10.59</v>
      </c>
      <c r="E258" s="27">
        <v>1118</v>
      </c>
      <c r="F258" s="27">
        <v>25</v>
      </c>
      <c r="G258" s="27">
        <v>18855</v>
      </c>
      <c r="H258" s="27">
        <v>2.97</v>
      </c>
      <c r="I258" s="27">
        <v>70.87</v>
      </c>
      <c r="J258" s="27">
        <v>123.85</v>
      </c>
      <c r="K258" s="17">
        <f t="shared" si="43"/>
        <v>1.0739673390970221</v>
      </c>
      <c r="L258" s="12">
        <f t="shared" si="44"/>
        <v>18.112391930835734</v>
      </c>
      <c r="M258" s="12">
        <f t="shared" si="46"/>
        <v>16.864937388193201</v>
      </c>
      <c r="N258" s="12">
        <f t="shared" si="47"/>
        <v>44.72</v>
      </c>
      <c r="O258" s="12">
        <f t="shared" si="48"/>
        <v>0.35275857203330041</v>
      </c>
      <c r="P258" s="12">
        <f t="shared" si="49"/>
        <v>4.1907718357556085E-2</v>
      </c>
      <c r="Q258" s="12">
        <f t="shared" si="50"/>
        <v>1.7475659658529701</v>
      </c>
    </row>
    <row r="259" spans="1:17" x14ac:dyDescent="0.25">
      <c r="A259" s="25"/>
      <c r="B259" s="30">
        <v>2</v>
      </c>
      <c r="C259" s="26">
        <f t="shared" si="45"/>
        <v>98.142857142857167</v>
      </c>
      <c r="D259" s="27">
        <v>10.69</v>
      </c>
      <c r="E259" s="27">
        <v>582</v>
      </c>
      <c r="F259" s="27">
        <v>43</v>
      </c>
      <c r="G259" s="27">
        <v>30236</v>
      </c>
      <c r="H259" s="27">
        <v>4.4400000000000004</v>
      </c>
      <c r="I259" s="27">
        <v>148.61000000000001</v>
      </c>
      <c r="J259" s="27">
        <v>309.23</v>
      </c>
      <c r="K259" s="17">
        <f t="shared" si="43"/>
        <v>0.56450048496605232</v>
      </c>
      <c r="L259" s="12">
        <f t="shared" si="44"/>
        <v>29.326867119301646</v>
      </c>
      <c r="M259" s="12">
        <f t="shared" si="46"/>
        <v>51.951890034364261</v>
      </c>
      <c r="N259" s="12">
        <f t="shared" si="47"/>
        <v>13.534883720930232</v>
      </c>
      <c r="O259" s="12">
        <f t="shared" si="48"/>
        <v>0.2893479577417401</v>
      </c>
      <c r="P259" s="12">
        <f t="shared" si="49"/>
        <v>2.9876858892402935E-2</v>
      </c>
      <c r="Q259" s="12">
        <f t="shared" si="50"/>
        <v>2.0808155574994953</v>
      </c>
    </row>
    <row r="260" spans="1:17" x14ac:dyDescent="0.25">
      <c r="A260" s="25"/>
      <c r="B260" s="30">
        <v>2</v>
      </c>
      <c r="C260" s="26">
        <f t="shared" si="45"/>
        <v>98.185714285714312</v>
      </c>
      <c r="D260" s="27">
        <v>15.28</v>
      </c>
      <c r="E260" s="27">
        <v>631</v>
      </c>
      <c r="F260" s="27">
        <v>24</v>
      </c>
      <c r="G260" s="27">
        <v>17132</v>
      </c>
      <c r="H260" s="27">
        <v>2.57</v>
      </c>
      <c r="I260" s="27">
        <v>66.12</v>
      </c>
      <c r="J260" s="27">
        <v>126.16</v>
      </c>
      <c r="K260" s="17">
        <f t="shared" si="43"/>
        <v>1.1031468531468531</v>
      </c>
      <c r="L260" s="12">
        <f t="shared" si="44"/>
        <v>29.951048951048946</v>
      </c>
      <c r="M260" s="12">
        <f t="shared" si="46"/>
        <v>27.150554675118858</v>
      </c>
      <c r="N260" s="12">
        <f t="shared" si="47"/>
        <v>26.291666666666668</v>
      </c>
      <c r="O260" s="12">
        <f t="shared" si="48"/>
        <v>0.36297640653357527</v>
      </c>
      <c r="P260" s="12">
        <f t="shared" si="49"/>
        <v>3.8868723532970349E-2</v>
      </c>
      <c r="Q260" s="12">
        <f t="shared" si="50"/>
        <v>1.9080459770114941</v>
      </c>
    </row>
    <row r="261" spans="1:17" x14ac:dyDescent="0.25">
      <c r="A261" s="25"/>
      <c r="B261" s="30">
        <v>2</v>
      </c>
      <c r="C261" s="26">
        <f t="shared" si="45"/>
        <v>98.228571428571456</v>
      </c>
      <c r="D261" s="27">
        <v>19.7</v>
      </c>
      <c r="E261" s="27">
        <v>285</v>
      </c>
      <c r="F261" s="27">
        <v>13</v>
      </c>
      <c r="G261" s="27">
        <v>5278</v>
      </c>
      <c r="H261" s="27"/>
      <c r="I261" s="27">
        <v>16.600000000000001</v>
      </c>
      <c r="J261" s="27">
        <v>23.07</v>
      </c>
      <c r="K261" s="17">
        <f t="shared" si="43"/>
        <v>2.1923076923076912</v>
      </c>
      <c r="L261" s="12">
        <f t="shared" si="44"/>
        <v>40.59999999999998</v>
      </c>
      <c r="M261" s="12">
        <f t="shared" si="46"/>
        <v>18.519298245614035</v>
      </c>
      <c r="N261" s="12">
        <f t="shared" si="47"/>
        <v>21.923076923076923</v>
      </c>
      <c r="O261" s="12">
        <f t="shared" si="48"/>
        <v>0.7831325301204819</v>
      </c>
      <c r="P261" s="12">
        <f t="shared" si="49"/>
        <v>0</v>
      </c>
      <c r="Q261" s="12">
        <f t="shared" si="50"/>
        <v>1.3897590361445782</v>
      </c>
    </row>
    <row r="262" spans="1:17" x14ac:dyDescent="0.25">
      <c r="A262" s="25"/>
      <c r="B262" s="30">
        <v>2</v>
      </c>
      <c r="C262" s="26">
        <f t="shared" si="45"/>
        <v>98.271428571428601</v>
      </c>
      <c r="D262" s="27">
        <v>17.84</v>
      </c>
      <c r="E262" s="27">
        <v>478</v>
      </c>
      <c r="F262" s="27">
        <v>19</v>
      </c>
      <c r="G262" s="27">
        <v>9738</v>
      </c>
      <c r="H262" s="27">
        <v>1.47</v>
      </c>
      <c r="I262" s="27">
        <v>31.66</v>
      </c>
      <c r="J262" s="27">
        <v>59.82</v>
      </c>
      <c r="K262" s="17">
        <f t="shared" si="43"/>
        <v>1.5126582278481013</v>
      </c>
      <c r="L262" s="12">
        <f t="shared" si="44"/>
        <v>30.816455696202528</v>
      </c>
      <c r="M262" s="12">
        <f t="shared" si="46"/>
        <v>20.372384937238493</v>
      </c>
      <c r="N262" s="12">
        <f t="shared" si="47"/>
        <v>25.157894736842106</v>
      </c>
      <c r="O262" s="12">
        <f t="shared" si="48"/>
        <v>0.6001263423878711</v>
      </c>
      <c r="P262" s="12">
        <f t="shared" si="49"/>
        <v>4.6430827542640551E-2</v>
      </c>
      <c r="Q262" s="12">
        <f t="shared" si="50"/>
        <v>1.8894504106127605</v>
      </c>
    </row>
    <row r="263" spans="1:17" x14ac:dyDescent="0.25">
      <c r="A263" s="25"/>
      <c r="B263" s="30">
        <v>2</v>
      </c>
      <c r="C263" s="26">
        <f t="shared" si="45"/>
        <v>98.314285714285745</v>
      </c>
      <c r="D263" s="27">
        <v>13.21</v>
      </c>
      <c r="E263" s="27">
        <v>981</v>
      </c>
      <c r="F263" s="27">
        <v>36</v>
      </c>
      <c r="G263" s="27">
        <v>21050</v>
      </c>
      <c r="H263" s="27">
        <v>3.16</v>
      </c>
      <c r="I263" s="27">
        <v>97.42</v>
      </c>
      <c r="J263" s="27">
        <v>164.04</v>
      </c>
      <c r="K263" s="17">
        <f t="shared" si="43"/>
        <v>1.2593068035943518</v>
      </c>
      <c r="L263" s="12">
        <f t="shared" si="44"/>
        <v>27.02182284980745</v>
      </c>
      <c r="M263" s="12">
        <f t="shared" si="46"/>
        <v>21.457696228338431</v>
      </c>
      <c r="N263" s="12">
        <f t="shared" si="47"/>
        <v>27.25</v>
      </c>
      <c r="O263" s="12">
        <f t="shared" si="48"/>
        <v>0.36953397659618148</v>
      </c>
      <c r="P263" s="12">
        <f t="shared" si="49"/>
        <v>3.243687127899815E-2</v>
      </c>
      <c r="Q263" s="12">
        <f t="shared" si="50"/>
        <v>1.6838431533566003</v>
      </c>
    </row>
    <row r="264" spans="1:17" x14ac:dyDescent="0.25">
      <c r="A264" s="25"/>
      <c r="B264" s="30">
        <v>2</v>
      </c>
      <c r="C264" s="26">
        <f t="shared" si="45"/>
        <v>98.35714285714289</v>
      </c>
      <c r="D264" s="27">
        <v>13.46</v>
      </c>
      <c r="E264" s="27">
        <v>986</v>
      </c>
      <c r="F264" s="27">
        <v>24</v>
      </c>
      <c r="G264" s="27">
        <v>21305</v>
      </c>
      <c r="H264" s="27">
        <v>3.18</v>
      </c>
      <c r="I264" s="27">
        <v>81.91</v>
      </c>
      <c r="J264" s="27">
        <v>174.67</v>
      </c>
      <c r="K264" s="17">
        <f t="shared" si="43"/>
        <v>1.3076923076923077</v>
      </c>
      <c r="L264" s="12">
        <f t="shared" si="44"/>
        <v>28.255968169761278</v>
      </c>
      <c r="M264" s="12">
        <f t="shared" si="46"/>
        <v>21.607505070993916</v>
      </c>
      <c r="N264" s="12">
        <f t="shared" si="47"/>
        <v>41.083333333333336</v>
      </c>
      <c r="O264" s="12">
        <f t="shared" si="48"/>
        <v>0.29300451715297277</v>
      </c>
      <c r="P264" s="12">
        <f t="shared" si="49"/>
        <v>3.8823098522768898E-2</v>
      </c>
      <c r="Q264" s="12">
        <f t="shared" si="50"/>
        <v>2.1324624587962395</v>
      </c>
    </row>
    <row r="265" spans="1:17" x14ac:dyDescent="0.25">
      <c r="A265" s="20">
        <v>3.2</v>
      </c>
      <c r="B265" s="30">
        <v>2</v>
      </c>
      <c r="C265" s="23">
        <v>98.4</v>
      </c>
      <c r="D265" s="27">
        <v>14.64</v>
      </c>
      <c r="E265" s="27">
        <v>909</v>
      </c>
      <c r="F265" s="27">
        <v>24</v>
      </c>
      <c r="G265" s="27">
        <v>20920</v>
      </c>
      <c r="H265" s="27">
        <v>3.23</v>
      </c>
      <c r="I265" s="27">
        <v>66.37</v>
      </c>
      <c r="J265" s="27">
        <v>139.81</v>
      </c>
      <c r="K265" s="17">
        <f t="shared" si="43"/>
        <v>1.429245283018868</v>
      </c>
      <c r="L265" s="12">
        <f t="shared" si="44"/>
        <v>32.893081761006293</v>
      </c>
      <c r="M265" s="12">
        <f t="shared" si="46"/>
        <v>23.014301430143014</v>
      </c>
      <c r="N265" s="12">
        <f t="shared" si="47"/>
        <v>37.875</v>
      </c>
      <c r="O265" s="12">
        <f t="shared" si="48"/>
        <v>0.36160916076540606</v>
      </c>
      <c r="P265" s="12">
        <f t="shared" si="49"/>
        <v>4.8666566219677562E-2</v>
      </c>
      <c r="Q265" s="12">
        <f t="shared" si="50"/>
        <v>2.1065240319421425</v>
      </c>
    </row>
    <row r="266" spans="1:17" x14ac:dyDescent="0.25">
      <c r="A266" s="25"/>
      <c r="B266" s="30">
        <v>2</v>
      </c>
      <c r="C266" s="26">
        <f>C265+(1.9/19)</f>
        <v>98.5</v>
      </c>
      <c r="D266" s="27">
        <v>16.579999999999998</v>
      </c>
      <c r="E266" s="27">
        <v>687</v>
      </c>
      <c r="F266" s="27">
        <v>22</v>
      </c>
      <c r="G266" s="27">
        <v>13150</v>
      </c>
      <c r="H266" s="27">
        <v>1.85</v>
      </c>
      <c r="I266" s="27">
        <v>39.950000000000003</v>
      </c>
      <c r="J266" s="27">
        <v>66.45</v>
      </c>
      <c r="K266" s="17">
        <f t="shared" si="43"/>
        <v>1.5542986425339362</v>
      </c>
      <c r="L266" s="12">
        <f t="shared" si="44"/>
        <v>29.751131221719447</v>
      </c>
      <c r="M266" s="12">
        <f t="shared" si="46"/>
        <v>19.141193595342067</v>
      </c>
      <c r="N266" s="12">
        <f t="shared" si="47"/>
        <v>31.227272727272727</v>
      </c>
      <c r="O266" s="12">
        <f t="shared" si="48"/>
        <v>0.55068836045056313</v>
      </c>
      <c r="P266" s="12">
        <f t="shared" si="49"/>
        <v>4.6307884856070083E-2</v>
      </c>
      <c r="Q266" s="12">
        <f t="shared" si="50"/>
        <v>1.6633291614518146</v>
      </c>
    </row>
    <row r="267" spans="1:17" x14ac:dyDescent="0.25">
      <c r="A267" s="25"/>
      <c r="B267" s="30">
        <v>2</v>
      </c>
      <c r="C267" s="26">
        <f t="shared" ref="C267:C283" si="51">C266+(1.9/19)</f>
        <v>98.6</v>
      </c>
      <c r="D267" s="27">
        <v>14.31</v>
      </c>
      <c r="E267" s="27">
        <v>1113</v>
      </c>
      <c r="F267" s="27">
        <v>22</v>
      </c>
      <c r="G267" s="27">
        <v>18383</v>
      </c>
      <c r="H267" s="27">
        <v>2.89</v>
      </c>
      <c r="I267" s="27">
        <v>61.94</v>
      </c>
      <c r="J267" s="27">
        <v>107.85</v>
      </c>
      <c r="K267" s="17">
        <f t="shared" si="43"/>
        <v>1.6636771300448432</v>
      </c>
      <c r="L267" s="12">
        <f t="shared" si="44"/>
        <v>27.478325859491779</v>
      </c>
      <c r="M267" s="12">
        <f t="shared" si="46"/>
        <v>16.516621743036836</v>
      </c>
      <c r="N267" s="12">
        <f t="shared" si="47"/>
        <v>50.590909090909093</v>
      </c>
      <c r="O267" s="12">
        <f t="shared" si="48"/>
        <v>0.35518243461414273</v>
      </c>
      <c r="P267" s="12">
        <f t="shared" si="49"/>
        <v>4.6658056183403296E-2</v>
      </c>
      <c r="Q267" s="12">
        <f t="shared" si="50"/>
        <v>1.7412011624152406</v>
      </c>
    </row>
    <row r="268" spans="1:17" x14ac:dyDescent="0.25">
      <c r="A268" s="25"/>
      <c r="B268" s="30">
        <v>2</v>
      </c>
      <c r="C268" s="26">
        <f t="shared" si="51"/>
        <v>98.699999999999989</v>
      </c>
      <c r="D268" s="27">
        <v>17.57</v>
      </c>
      <c r="E268" s="27">
        <v>324</v>
      </c>
      <c r="F268" s="27">
        <v>19</v>
      </c>
      <c r="G268" s="27">
        <v>10587</v>
      </c>
      <c r="H268" s="27">
        <v>1.69</v>
      </c>
      <c r="I268" s="27">
        <v>39.18</v>
      </c>
      <c r="J268" s="27">
        <v>59.19</v>
      </c>
      <c r="K268" s="17">
        <f t="shared" si="43"/>
        <v>0.94460641399416911</v>
      </c>
      <c r="L268" s="12">
        <f t="shared" si="44"/>
        <v>30.865889212827991</v>
      </c>
      <c r="M268" s="12">
        <f t="shared" si="46"/>
        <v>32.675925925925924</v>
      </c>
      <c r="N268" s="12">
        <f t="shared" si="47"/>
        <v>17.05263157894737</v>
      </c>
      <c r="O268" s="12">
        <f t="shared" si="48"/>
        <v>0.48494129657988772</v>
      </c>
      <c r="P268" s="12">
        <f t="shared" si="49"/>
        <v>4.3134252169474217E-2</v>
      </c>
      <c r="Q268" s="12">
        <f t="shared" si="50"/>
        <v>1.510719754977029</v>
      </c>
    </row>
    <row r="269" spans="1:17" x14ac:dyDescent="0.25">
      <c r="A269" s="25"/>
      <c r="B269" s="30">
        <v>2</v>
      </c>
      <c r="C269" s="26">
        <f t="shared" si="51"/>
        <v>98.799999999999983</v>
      </c>
      <c r="D269" s="27">
        <v>9.81</v>
      </c>
      <c r="E269" s="27">
        <v>705</v>
      </c>
      <c r="F269" s="27">
        <v>43</v>
      </c>
      <c r="G269" s="27">
        <v>31888</v>
      </c>
      <c r="H269" s="27">
        <v>4.8899999999999997</v>
      </c>
      <c r="I269" s="27">
        <v>147.38999999999999</v>
      </c>
      <c r="J269" s="27">
        <v>311.43</v>
      </c>
      <c r="K269" s="17">
        <f t="shared" si="43"/>
        <v>0.63002680965147451</v>
      </c>
      <c r="L269" s="12">
        <f t="shared" si="44"/>
        <v>28.496872207327975</v>
      </c>
      <c r="M269" s="12">
        <f t="shared" si="46"/>
        <v>45.231205673758865</v>
      </c>
      <c r="N269" s="12">
        <f t="shared" si="47"/>
        <v>16.395348837209301</v>
      </c>
      <c r="O269" s="12">
        <f t="shared" si="48"/>
        <v>0.29174299477576499</v>
      </c>
      <c r="P269" s="12">
        <f t="shared" si="49"/>
        <v>3.317728475473234E-2</v>
      </c>
      <c r="Q269" s="12">
        <f t="shared" si="50"/>
        <v>2.1129656014655001</v>
      </c>
    </row>
    <row r="270" spans="1:17" x14ac:dyDescent="0.25">
      <c r="A270" s="25"/>
      <c r="B270" s="30">
        <v>2</v>
      </c>
      <c r="C270" s="26">
        <f t="shared" si="51"/>
        <v>98.899999999999977</v>
      </c>
      <c r="D270" s="27">
        <v>14.08</v>
      </c>
      <c r="E270" s="27">
        <v>1276</v>
      </c>
      <c r="F270" s="27">
        <v>17</v>
      </c>
      <c r="G270" s="27">
        <v>19268</v>
      </c>
      <c r="H270" s="27">
        <v>3.13</v>
      </c>
      <c r="I270" s="27">
        <v>57.21</v>
      </c>
      <c r="J270" s="27">
        <v>128.47999999999999</v>
      </c>
      <c r="K270" s="17">
        <f t="shared" si="43"/>
        <v>1.8439306358381504</v>
      </c>
      <c r="L270" s="12">
        <f t="shared" si="44"/>
        <v>27.843930635838152</v>
      </c>
      <c r="M270" s="12">
        <f t="shared" si="46"/>
        <v>15.100313479623825</v>
      </c>
      <c r="N270" s="12">
        <f t="shared" si="47"/>
        <v>75.058823529411768</v>
      </c>
      <c r="O270" s="12">
        <f t="shared" si="48"/>
        <v>0.29715084775388917</v>
      </c>
      <c r="P270" s="12">
        <f t="shared" si="49"/>
        <v>5.4710714909980772E-2</v>
      </c>
      <c r="Q270" s="12">
        <f t="shared" si="50"/>
        <v>2.2457612305540988</v>
      </c>
    </row>
    <row r="271" spans="1:17" x14ac:dyDescent="0.25">
      <c r="A271" s="25"/>
      <c r="B271" s="30">
        <v>2</v>
      </c>
      <c r="C271" s="26">
        <f t="shared" si="51"/>
        <v>98.999999999999972</v>
      </c>
      <c r="D271" s="27">
        <v>19.100000000000001</v>
      </c>
      <c r="E271" s="27">
        <v>320</v>
      </c>
      <c r="F271" s="27">
        <v>10</v>
      </c>
      <c r="G271" s="27">
        <v>6077</v>
      </c>
      <c r="H271" s="27"/>
      <c r="I271" s="27">
        <v>15.89</v>
      </c>
      <c r="J271" s="27">
        <v>30.51</v>
      </c>
      <c r="K271" s="17">
        <f t="shared" si="43"/>
        <v>1.6842105263157907</v>
      </c>
      <c r="L271" s="12">
        <f t="shared" si="44"/>
        <v>31.984210526315813</v>
      </c>
      <c r="M271" s="12">
        <f t="shared" si="46"/>
        <v>18.990625000000001</v>
      </c>
      <c r="N271" s="12">
        <f t="shared" si="47"/>
        <v>32</v>
      </c>
      <c r="O271" s="12">
        <f t="shared" si="48"/>
        <v>0.62932662051604782</v>
      </c>
      <c r="P271" s="12">
        <f t="shared" si="49"/>
        <v>0</v>
      </c>
      <c r="Q271" s="12">
        <f t="shared" si="50"/>
        <v>1.9200755191944621</v>
      </c>
    </row>
    <row r="272" spans="1:17" x14ac:dyDescent="0.25">
      <c r="A272" s="25"/>
      <c r="B272" s="30">
        <v>2</v>
      </c>
      <c r="C272" s="26">
        <f t="shared" si="51"/>
        <v>99.099999999999966</v>
      </c>
      <c r="D272" s="27">
        <v>13.4</v>
      </c>
      <c r="E272" s="27">
        <v>717</v>
      </c>
      <c r="F272" s="27">
        <v>35</v>
      </c>
      <c r="G272" s="27">
        <v>22932</v>
      </c>
      <c r="H272" s="27">
        <v>3.26</v>
      </c>
      <c r="I272" s="27">
        <v>80.75</v>
      </c>
      <c r="J272" s="27">
        <v>142.37</v>
      </c>
      <c r="K272" s="17">
        <f t="shared" si="43"/>
        <v>0.94342105263157905</v>
      </c>
      <c r="L272" s="12">
        <f t="shared" si="44"/>
        <v>30.173684210526318</v>
      </c>
      <c r="M272" s="12">
        <f t="shared" si="46"/>
        <v>31.98326359832636</v>
      </c>
      <c r="N272" s="12">
        <f t="shared" si="47"/>
        <v>20.485714285714284</v>
      </c>
      <c r="O272" s="12">
        <f t="shared" si="48"/>
        <v>0.43343653250773995</v>
      </c>
      <c r="P272" s="12">
        <f t="shared" si="49"/>
        <v>4.0371517027863776E-2</v>
      </c>
      <c r="Q272" s="12">
        <f t="shared" si="50"/>
        <v>1.7630959752321982</v>
      </c>
    </row>
    <row r="273" spans="1:17" x14ac:dyDescent="0.25">
      <c r="A273" s="25"/>
      <c r="B273" s="30">
        <v>2</v>
      </c>
      <c r="C273" s="26">
        <f t="shared" si="51"/>
        <v>99.19999999999996</v>
      </c>
      <c r="D273" s="27">
        <v>17.23</v>
      </c>
      <c r="E273" s="27">
        <v>758</v>
      </c>
      <c r="F273" s="27">
        <v>2</v>
      </c>
      <c r="G273" s="27">
        <v>3203</v>
      </c>
      <c r="H273" s="27">
        <v>1.7</v>
      </c>
      <c r="I273" s="27">
        <v>35.11</v>
      </c>
      <c r="J273" s="27">
        <v>54.28</v>
      </c>
      <c r="K273" s="17">
        <f t="shared" si="43"/>
        <v>2.010610079575597</v>
      </c>
      <c r="L273" s="12">
        <f t="shared" si="44"/>
        <v>8.4960212201591521</v>
      </c>
      <c r="M273" s="12">
        <f t="shared" si="46"/>
        <v>4.2255936675461738</v>
      </c>
      <c r="N273" s="12">
        <f t="shared" si="47"/>
        <v>379</v>
      </c>
      <c r="O273" s="12">
        <f t="shared" si="48"/>
        <v>5.6963827969239531E-2</v>
      </c>
      <c r="P273" s="12">
        <f t="shared" si="49"/>
        <v>4.8419253773853602E-2</v>
      </c>
      <c r="Q273" s="12">
        <f t="shared" si="50"/>
        <v>1.5459982910851611</v>
      </c>
    </row>
    <row r="274" spans="1:17" x14ac:dyDescent="0.25">
      <c r="A274" s="25"/>
      <c r="B274" s="30">
        <v>2</v>
      </c>
      <c r="C274" s="26">
        <f t="shared" si="51"/>
        <v>99.299999999999955</v>
      </c>
      <c r="D274" s="27">
        <v>16.98</v>
      </c>
      <c r="E274" s="27">
        <v>768</v>
      </c>
      <c r="F274" s="27">
        <v>13</v>
      </c>
      <c r="G274" s="27">
        <v>11295</v>
      </c>
      <c r="H274" s="27">
        <v>1.86</v>
      </c>
      <c r="I274" s="27">
        <v>32.43</v>
      </c>
      <c r="J274" s="27">
        <v>63.58</v>
      </c>
      <c r="K274" s="17">
        <f t="shared" si="43"/>
        <v>1.91044776119403</v>
      </c>
      <c r="L274" s="12">
        <f t="shared" si="44"/>
        <v>28.097014925373138</v>
      </c>
      <c r="M274" s="12">
        <f t="shared" si="46"/>
        <v>14.70703125</v>
      </c>
      <c r="N274" s="12">
        <f t="shared" si="47"/>
        <v>59.07692307692308</v>
      </c>
      <c r="O274" s="12">
        <f t="shared" si="48"/>
        <v>0.40086339808818994</v>
      </c>
      <c r="P274" s="12">
        <f t="shared" si="49"/>
        <v>5.7354301572617949E-2</v>
      </c>
      <c r="Q274" s="12">
        <f t="shared" si="50"/>
        <v>1.9605303731113166</v>
      </c>
    </row>
    <row r="275" spans="1:17" x14ac:dyDescent="0.25">
      <c r="A275" s="25"/>
      <c r="B275" s="30">
        <v>2</v>
      </c>
      <c r="C275" s="26">
        <f t="shared" si="51"/>
        <v>99.399999999999949</v>
      </c>
      <c r="D275" s="27">
        <v>14.51</v>
      </c>
      <c r="E275" s="27">
        <v>1087</v>
      </c>
      <c r="F275" s="27">
        <v>16</v>
      </c>
      <c r="G275" s="27">
        <v>17130</v>
      </c>
      <c r="H275" s="27">
        <v>2.67</v>
      </c>
      <c r="I275" s="27">
        <v>50.27</v>
      </c>
      <c r="J275" s="27">
        <v>109.04</v>
      </c>
      <c r="K275" s="17">
        <f t="shared" si="43"/>
        <v>1.6748844375963019</v>
      </c>
      <c r="L275" s="12">
        <f t="shared" si="44"/>
        <v>26.394453004622495</v>
      </c>
      <c r="M275" s="12">
        <f t="shared" si="46"/>
        <v>15.758969641214351</v>
      </c>
      <c r="N275" s="12">
        <f t="shared" si="47"/>
        <v>67.9375</v>
      </c>
      <c r="O275" s="12">
        <f t="shared" si="48"/>
        <v>0.31828128108215631</v>
      </c>
      <c r="P275" s="12">
        <f t="shared" si="49"/>
        <v>5.3113188780584838E-2</v>
      </c>
      <c r="Q275" s="12">
        <f t="shared" si="50"/>
        <v>2.1690869305748954</v>
      </c>
    </row>
    <row r="276" spans="1:17" x14ac:dyDescent="0.25">
      <c r="A276" s="25"/>
      <c r="B276" s="30">
        <v>2</v>
      </c>
      <c r="C276" s="26">
        <f t="shared" si="51"/>
        <v>99.499999999999943</v>
      </c>
      <c r="D276" s="27">
        <v>14.82</v>
      </c>
      <c r="E276" s="27">
        <v>216</v>
      </c>
      <c r="F276" s="27">
        <v>37</v>
      </c>
      <c r="G276" s="27">
        <v>17823</v>
      </c>
      <c r="H276" s="27">
        <v>2.4</v>
      </c>
      <c r="I276" s="27">
        <v>80.19</v>
      </c>
      <c r="J276" s="27">
        <v>134.19999999999999</v>
      </c>
      <c r="K276" s="17">
        <f t="shared" si="43"/>
        <v>0.34951456310679613</v>
      </c>
      <c r="L276" s="12">
        <f t="shared" si="44"/>
        <v>28.839805825242721</v>
      </c>
      <c r="M276" s="12">
        <f t="shared" si="46"/>
        <v>82.513888888888886</v>
      </c>
      <c r="N276" s="12">
        <f t="shared" si="47"/>
        <v>5.8378378378378377</v>
      </c>
      <c r="O276" s="12">
        <f t="shared" si="48"/>
        <v>0.4614041651078688</v>
      </c>
      <c r="P276" s="12">
        <f t="shared" si="49"/>
        <v>2.9928918817807706E-2</v>
      </c>
      <c r="Q276" s="12">
        <f t="shared" si="50"/>
        <v>1.6735253772290808</v>
      </c>
    </row>
    <row r="277" spans="1:17" x14ac:dyDescent="0.25">
      <c r="A277" s="25"/>
      <c r="B277" s="30">
        <v>2</v>
      </c>
      <c r="C277" s="26">
        <f t="shared" si="51"/>
        <v>99.599999999999937</v>
      </c>
      <c r="D277" s="27">
        <v>18.079999999999998</v>
      </c>
      <c r="E277" s="27">
        <v>500</v>
      </c>
      <c r="F277" s="27">
        <v>14</v>
      </c>
      <c r="G277" s="27">
        <v>9832</v>
      </c>
      <c r="H277" s="27">
        <v>1.4</v>
      </c>
      <c r="I277" s="27">
        <v>27.53</v>
      </c>
      <c r="J277" s="27">
        <v>51.35</v>
      </c>
      <c r="K277" s="17">
        <f t="shared" si="43"/>
        <v>1.7123287671232867</v>
      </c>
      <c r="L277" s="12">
        <f t="shared" si="44"/>
        <v>33.67123287671231</v>
      </c>
      <c r="M277" s="12">
        <f t="shared" si="46"/>
        <v>19.664000000000001</v>
      </c>
      <c r="N277" s="12">
        <f t="shared" si="47"/>
        <v>35.714285714285715</v>
      </c>
      <c r="O277" s="12">
        <f t="shared" si="48"/>
        <v>0.50853614239011979</v>
      </c>
      <c r="P277" s="12">
        <f t="shared" si="49"/>
        <v>5.0853614239011982E-2</v>
      </c>
      <c r="Q277" s="12">
        <f t="shared" si="50"/>
        <v>1.8652379222666182</v>
      </c>
    </row>
    <row r="278" spans="1:17" x14ac:dyDescent="0.25">
      <c r="A278" s="25"/>
      <c r="B278" s="30">
        <v>2</v>
      </c>
      <c r="C278" s="26">
        <f t="shared" si="51"/>
        <v>99.699999999999932</v>
      </c>
      <c r="D278" s="27">
        <v>13.97</v>
      </c>
      <c r="E278" s="27">
        <v>1156</v>
      </c>
      <c r="F278" s="27">
        <v>24</v>
      </c>
      <c r="G278" s="27">
        <v>18611</v>
      </c>
      <c r="H278" s="27">
        <v>2.87</v>
      </c>
      <c r="I278" s="27">
        <v>61.09</v>
      </c>
      <c r="J278" s="27">
        <v>105.29</v>
      </c>
      <c r="K278" s="17">
        <f t="shared" si="43"/>
        <v>1.6443812233285919</v>
      </c>
      <c r="L278" s="12">
        <f t="shared" si="44"/>
        <v>26.473684210526315</v>
      </c>
      <c r="M278" s="12">
        <f t="shared" si="46"/>
        <v>16.099480968858131</v>
      </c>
      <c r="N278" s="12">
        <f t="shared" si="47"/>
        <v>48.166666666666664</v>
      </c>
      <c r="O278" s="12">
        <f t="shared" si="48"/>
        <v>0.39286298903257488</v>
      </c>
      <c r="P278" s="12">
        <f t="shared" si="49"/>
        <v>4.6979865771812082E-2</v>
      </c>
      <c r="Q278" s="12">
        <f t="shared" si="50"/>
        <v>1.7235226714683254</v>
      </c>
    </row>
    <row r="279" spans="1:17" x14ac:dyDescent="0.25">
      <c r="A279" s="25"/>
      <c r="B279" s="30">
        <v>2</v>
      </c>
      <c r="C279" s="26">
        <f t="shared" si="51"/>
        <v>99.799999999999926</v>
      </c>
      <c r="D279" s="27">
        <v>11.35</v>
      </c>
      <c r="E279" s="27">
        <v>636</v>
      </c>
      <c r="F279" s="27">
        <v>36</v>
      </c>
      <c r="G279" s="27">
        <v>30209</v>
      </c>
      <c r="H279" s="27">
        <v>4.3499999999999996</v>
      </c>
      <c r="I279" s="27">
        <v>129.94999999999999</v>
      </c>
      <c r="J279" s="27">
        <v>284.97000000000003</v>
      </c>
      <c r="K279" s="17">
        <f t="shared" si="43"/>
        <v>0.65906735751295331</v>
      </c>
      <c r="L279" s="12">
        <f t="shared" si="44"/>
        <v>31.30466321243523</v>
      </c>
      <c r="M279" s="12">
        <f t="shared" si="46"/>
        <v>47.498427672955977</v>
      </c>
      <c r="N279" s="12">
        <f t="shared" si="47"/>
        <v>17.666666666666668</v>
      </c>
      <c r="O279" s="12">
        <f t="shared" si="48"/>
        <v>0.27702962677953064</v>
      </c>
      <c r="P279" s="12">
        <f t="shared" si="49"/>
        <v>3.3474413235859944E-2</v>
      </c>
      <c r="Q279" s="12">
        <f t="shared" si="50"/>
        <v>2.1929203539823012</v>
      </c>
    </row>
    <row r="280" spans="1:17" x14ac:dyDescent="0.25">
      <c r="A280" s="25"/>
      <c r="B280" s="30">
        <v>2</v>
      </c>
      <c r="C280" s="26">
        <f t="shared" si="51"/>
        <v>99.89999999999992</v>
      </c>
      <c r="D280" s="27">
        <v>15.27</v>
      </c>
      <c r="E280" s="27">
        <v>725</v>
      </c>
      <c r="F280" s="27">
        <v>24</v>
      </c>
      <c r="G280" s="27">
        <v>19486</v>
      </c>
      <c r="H280" s="27">
        <v>2.9</v>
      </c>
      <c r="I280" s="27">
        <v>67.83</v>
      </c>
      <c r="J280" s="27">
        <v>127.05</v>
      </c>
      <c r="K280" s="17">
        <f t="shared" si="43"/>
        <v>1.2652705061082024</v>
      </c>
      <c r="L280" s="12">
        <f t="shared" si="44"/>
        <v>34.00698080279232</v>
      </c>
      <c r="M280" s="12">
        <f t="shared" si="46"/>
        <v>26.877241379310345</v>
      </c>
      <c r="N280" s="12">
        <f t="shared" si="47"/>
        <v>30.208333333333332</v>
      </c>
      <c r="O280" s="12">
        <f t="shared" si="48"/>
        <v>0.35382574082264484</v>
      </c>
      <c r="P280" s="12">
        <f t="shared" si="49"/>
        <v>4.2753943682736252E-2</v>
      </c>
      <c r="Q280" s="12">
        <f t="shared" si="50"/>
        <v>1.8730650154798762</v>
      </c>
    </row>
    <row r="281" spans="1:17" x14ac:dyDescent="0.25">
      <c r="A281" s="25"/>
      <c r="B281" s="30">
        <v>2</v>
      </c>
      <c r="C281" s="26">
        <f t="shared" si="51"/>
        <v>99.999999999999915</v>
      </c>
      <c r="D281" s="27">
        <v>18.940000000000001</v>
      </c>
      <c r="E281" s="27">
        <v>459</v>
      </c>
      <c r="F281" s="27">
        <v>11</v>
      </c>
      <c r="G281" s="27">
        <v>8155</v>
      </c>
      <c r="H281" s="27">
        <v>1.18</v>
      </c>
      <c r="I281" s="27">
        <v>22.07</v>
      </c>
      <c r="J281" s="27">
        <v>43.22</v>
      </c>
      <c r="K281" s="17">
        <f t="shared" si="43"/>
        <v>2.2281553398058267</v>
      </c>
      <c r="L281" s="12">
        <f t="shared" si="44"/>
        <v>39.587378640776727</v>
      </c>
      <c r="M281" s="12">
        <f t="shared" si="46"/>
        <v>17.766884531590414</v>
      </c>
      <c r="N281" s="12">
        <f t="shared" si="47"/>
        <v>41.727272727272727</v>
      </c>
      <c r="O281" s="12">
        <f t="shared" si="48"/>
        <v>0.49841413683733576</v>
      </c>
      <c r="P281" s="12">
        <f t="shared" si="49"/>
        <v>5.3466243769823285E-2</v>
      </c>
      <c r="Q281" s="12">
        <f t="shared" si="50"/>
        <v>1.9583144540099682</v>
      </c>
    </row>
    <row r="282" spans="1:17" x14ac:dyDescent="0.25">
      <c r="A282" s="25"/>
      <c r="B282" s="30">
        <v>2</v>
      </c>
      <c r="C282" s="26">
        <f t="shared" si="51"/>
        <v>100.09999999999991</v>
      </c>
      <c r="D282" s="27">
        <v>14.4</v>
      </c>
      <c r="E282" s="27">
        <v>925</v>
      </c>
      <c r="F282" s="27">
        <v>26</v>
      </c>
      <c r="G282" s="27">
        <v>17849</v>
      </c>
      <c r="H282" s="27">
        <v>2.66</v>
      </c>
      <c r="I282" s="27">
        <v>70.95</v>
      </c>
      <c r="J282" s="27">
        <v>123.85</v>
      </c>
      <c r="K282" s="17">
        <f t="shared" si="43"/>
        <v>1.4015151515151516</v>
      </c>
      <c r="L282" s="12">
        <f t="shared" si="44"/>
        <v>27.043939393939397</v>
      </c>
      <c r="M282" s="12">
        <f t="shared" si="46"/>
        <v>19.296216216216216</v>
      </c>
      <c r="N282" s="12">
        <f t="shared" si="47"/>
        <v>35.57692307692308</v>
      </c>
      <c r="O282" s="12">
        <f t="shared" si="48"/>
        <v>0.36645525017618041</v>
      </c>
      <c r="P282" s="12">
        <f t="shared" si="49"/>
        <v>3.749119097956307E-2</v>
      </c>
      <c r="Q282" s="12">
        <f t="shared" si="50"/>
        <v>1.7455954897815362</v>
      </c>
    </row>
    <row r="283" spans="1:17" x14ac:dyDescent="0.25">
      <c r="A283" s="25"/>
      <c r="B283" s="30">
        <v>2</v>
      </c>
      <c r="C283" s="26">
        <f t="shared" si="51"/>
        <v>100.1999999999999</v>
      </c>
      <c r="D283" s="27">
        <v>14.13</v>
      </c>
      <c r="E283" s="27">
        <v>1087</v>
      </c>
      <c r="F283" s="27">
        <v>22</v>
      </c>
      <c r="G283" s="27">
        <v>21498</v>
      </c>
      <c r="H283" s="27">
        <v>3.16</v>
      </c>
      <c r="I283" s="27">
        <v>73.5</v>
      </c>
      <c r="J283" s="27">
        <v>153.08000000000001</v>
      </c>
      <c r="K283" s="17">
        <f t="shared" si="43"/>
        <v>1.5822416302765649</v>
      </c>
      <c r="L283" s="12">
        <f t="shared" si="44"/>
        <v>31.292576419213979</v>
      </c>
      <c r="M283" s="12">
        <f t="shared" si="46"/>
        <v>19.77736890524379</v>
      </c>
      <c r="N283" s="12">
        <f t="shared" si="47"/>
        <v>49.409090909090907</v>
      </c>
      <c r="O283" s="12">
        <f t="shared" si="48"/>
        <v>0.29931972789115646</v>
      </c>
      <c r="P283" s="12">
        <f t="shared" si="49"/>
        <v>4.2993197278911564E-2</v>
      </c>
      <c r="Q283" s="12">
        <f t="shared" si="50"/>
        <v>2.0827210884353744</v>
      </c>
    </row>
    <row r="284" spans="1:17" x14ac:dyDescent="0.25">
      <c r="A284" s="20">
        <v>3.3</v>
      </c>
      <c r="B284" s="30">
        <v>2</v>
      </c>
      <c r="C284" s="23">
        <v>100.3</v>
      </c>
      <c r="D284" s="24">
        <v>13.13</v>
      </c>
      <c r="E284" s="24">
        <v>1278</v>
      </c>
      <c r="F284" s="24">
        <v>23</v>
      </c>
      <c r="G284" s="24">
        <v>23248</v>
      </c>
      <c r="H284" s="24">
        <v>3.64</v>
      </c>
      <c r="I284" s="24">
        <v>77.72</v>
      </c>
      <c r="J284" s="24">
        <v>166.69</v>
      </c>
      <c r="K284" s="17">
        <f t="shared" si="43"/>
        <v>1.6238881829733165</v>
      </c>
      <c r="L284" s="12">
        <f t="shared" si="44"/>
        <v>29.540025412960613</v>
      </c>
      <c r="M284" s="12">
        <f t="shared" si="46"/>
        <v>18.190923317683882</v>
      </c>
      <c r="N284" s="12">
        <f t="shared" si="47"/>
        <v>55.565217391304351</v>
      </c>
      <c r="O284" s="12">
        <f t="shared" si="48"/>
        <v>0.29593412249099332</v>
      </c>
      <c r="P284" s="12">
        <f t="shared" si="49"/>
        <v>4.6834791559444158E-2</v>
      </c>
      <c r="Q284" s="12">
        <f t="shared" si="50"/>
        <v>2.1447503860010295</v>
      </c>
    </row>
    <row r="285" spans="1:17" x14ac:dyDescent="0.25">
      <c r="A285" s="25"/>
      <c r="B285" s="30">
        <v>2</v>
      </c>
      <c r="C285" s="26">
        <f>C284+(1.3/21)</f>
        <v>100.36190476190475</v>
      </c>
      <c r="D285" s="27">
        <v>18.34</v>
      </c>
      <c r="E285" s="27">
        <v>467</v>
      </c>
      <c r="F285" s="27">
        <v>11</v>
      </c>
      <c r="G285" s="27">
        <v>8243</v>
      </c>
      <c r="H285" s="27">
        <v>1.33</v>
      </c>
      <c r="I285" s="27">
        <v>23.24</v>
      </c>
      <c r="J285" s="27">
        <v>42.28</v>
      </c>
      <c r="K285" s="17">
        <f t="shared" si="43"/>
        <v>1.7556390977443608</v>
      </c>
      <c r="L285" s="12">
        <f t="shared" si="44"/>
        <v>30.988721804511279</v>
      </c>
      <c r="M285" s="12">
        <f t="shared" si="46"/>
        <v>17.650963597430408</v>
      </c>
      <c r="N285" s="12">
        <f t="shared" si="47"/>
        <v>42.454545454545453</v>
      </c>
      <c r="O285" s="12">
        <f t="shared" si="48"/>
        <v>0.47332185886402756</v>
      </c>
      <c r="P285" s="12">
        <f t="shared" si="49"/>
        <v>5.7228915662650606E-2</v>
      </c>
      <c r="Q285" s="12">
        <f t="shared" si="50"/>
        <v>1.8192771084337351</v>
      </c>
    </row>
    <row r="286" spans="1:17" x14ac:dyDescent="0.25">
      <c r="A286" s="25"/>
      <c r="B286" s="30">
        <v>2</v>
      </c>
      <c r="C286" s="26">
        <f t="shared" ref="C286:C304" si="52">C285+(1.3/21)</f>
        <v>100.42380952380951</v>
      </c>
      <c r="D286" s="27">
        <v>15.49</v>
      </c>
      <c r="E286" s="27">
        <v>891</v>
      </c>
      <c r="F286" s="27">
        <v>25</v>
      </c>
      <c r="G286" s="27">
        <v>15712</v>
      </c>
      <c r="H286" s="27">
        <v>2.41</v>
      </c>
      <c r="I286" s="27">
        <v>46.83</v>
      </c>
      <c r="J286" s="27">
        <v>80.81</v>
      </c>
      <c r="K286" s="17">
        <f t="shared" si="43"/>
        <v>1.6170598911070782</v>
      </c>
      <c r="L286" s="12">
        <f t="shared" si="44"/>
        <v>28.515426497277677</v>
      </c>
      <c r="M286" s="12">
        <f t="shared" si="46"/>
        <v>17.634118967452302</v>
      </c>
      <c r="N286" s="12">
        <f t="shared" si="47"/>
        <v>35.64</v>
      </c>
      <c r="O286" s="12">
        <f t="shared" si="48"/>
        <v>0.53384582532564595</v>
      </c>
      <c r="P286" s="12">
        <f t="shared" si="49"/>
        <v>5.1462737561392274E-2</v>
      </c>
      <c r="Q286" s="12">
        <f t="shared" si="50"/>
        <v>1.725603245782618</v>
      </c>
    </row>
    <row r="287" spans="1:17" x14ac:dyDescent="0.25">
      <c r="A287" s="25"/>
      <c r="B287" s="30">
        <v>2</v>
      </c>
      <c r="C287" s="26">
        <f t="shared" si="52"/>
        <v>100.48571428571427</v>
      </c>
      <c r="D287" s="27">
        <v>13.41</v>
      </c>
      <c r="E287" s="27">
        <v>1326</v>
      </c>
      <c r="F287" s="27">
        <v>22</v>
      </c>
      <c r="G287" s="27">
        <v>20299</v>
      </c>
      <c r="H287" s="27">
        <v>3.33</v>
      </c>
      <c r="I287" s="27">
        <v>64.45</v>
      </c>
      <c r="J287" s="27">
        <v>117.99</v>
      </c>
      <c r="K287" s="17">
        <f t="shared" si="43"/>
        <v>1.7470355731225298</v>
      </c>
      <c r="L287" s="12">
        <f t="shared" si="44"/>
        <v>26.744400527009226</v>
      </c>
      <c r="M287" s="12">
        <f t="shared" si="46"/>
        <v>15.30844645550528</v>
      </c>
      <c r="N287" s="12">
        <f t="shared" si="47"/>
        <v>60.272727272727273</v>
      </c>
      <c r="O287" s="12">
        <f t="shared" si="48"/>
        <v>0.3413498836307215</v>
      </c>
      <c r="P287" s="12">
        <f t="shared" si="49"/>
        <v>5.1667959658650113E-2</v>
      </c>
      <c r="Q287" s="12">
        <f t="shared" si="50"/>
        <v>1.8307214895267647</v>
      </c>
    </row>
    <row r="288" spans="1:17" x14ac:dyDescent="0.25">
      <c r="A288" s="25"/>
      <c r="B288" s="30">
        <v>2</v>
      </c>
      <c r="C288" s="26">
        <f t="shared" si="52"/>
        <v>100.54761904761902</v>
      </c>
      <c r="D288" s="27">
        <v>16.39</v>
      </c>
      <c r="E288" s="27">
        <v>446</v>
      </c>
      <c r="F288" s="27">
        <v>23</v>
      </c>
      <c r="G288" s="27">
        <v>13110</v>
      </c>
      <c r="H288" s="27">
        <v>1.93</v>
      </c>
      <c r="I288" s="27">
        <v>48.16</v>
      </c>
      <c r="J288" s="27">
        <v>71.34</v>
      </c>
      <c r="K288" s="17">
        <f t="shared" si="43"/>
        <v>0.96746203904555328</v>
      </c>
      <c r="L288" s="12">
        <f t="shared" si="44"/>
        <v>28.438177874186554</v>
      </c>
      <c r="M288" s="12">
        <f t="shared" si="46"/>
        <v>29.394618834080717</v>
      </c>
      <c r="N288" s="12">
        <f t="shared" si="47"/>
        <v>19.391304347826086</v>
      </c>
      <c r="O288" s="12">
        <f t="shared" si="48"/>
        <v>0.47757475083056483</v>
      </c>
      <c r="P288" s="12">
        <f t="shared" si="49"/>
        <v>4.0074750830564783E-2</v>
      </c>
      <c r="Q288" s="12">
        <f t="shared" si="50"/>
        <v>1.4813122923588042</v>
      </c>
    </row>
    <row r="289" spans="1:17" x14ac:dyDescent="0.25">
      <c r="A289" s="25"/>
      <c r="B289" s="30">
        <v>2</v>
      </c>
      <c r="C289" s="26">
        <f t="shared" si="52"/>
        <v>100.60952380952378</v>
      </c>
      <c r="D289" s="27">
        <v>9.36</v>
      </c>
      <c r="E289" s="27">
        <v>774</v>
      </c>
      <c r="F289" s="27">
        <v>46</v>
      </c>
      <c r="G289" s="27">
        <v>32028</v>
      </c>
      <c r="H289" s="27">
        <v>4.93</v>
      </c>
      <c r="I289" s="27">
        <v>147.05000000000001</v>
      </c>
      <c r="J289" s="27">
        <v>308.27999999999997</v>
      </c>
      <c r="K289" s="17">
        <f t="shared" si="43"/>
        <v>0.66494845360824739</v>
      </c>
      <c r="L289" s="12">
        <f t="shared" si="44"/>
        <v>27.515463917525771</v>
      </c>
      <c r="M289" s="12">
        <f t="shared" si="46"/>
        <v>41.379844961240309</v>
      </c>
      <c r="N289" s="12">
        <f t="shared" si="47"/>
        <v>16.826086956521738</v>
      </c>
      <c r="O289" s="12">
        <f t="shared" si="48"/>
        <v>0.31281876912614753</v>
      </c>
      <c r="P289" s="12">
        <f t="shared" si="49"/>
        <v>3.3526011560693639E-2</v>
      </c>
      <c r="Q289" s="12">
        <f t="shared" si="50"/>
        <v>2.096429785787147</v>
      </c>
    </row>
    <row r="290" spans="1:17" x14ac:dyDescent="0.25">
      <c r="A290" s="25"/>
      <c r="B290" s="30">
        <v>2</v>
      </c>
      <c r="C290" s="26">
        <f t="shared" si="52"/>
        <v>100.67142857142854</v>
      </c>
      <c r="D290" s="27">
        <v>13.22</v>
      </c>
      <c r="E290" s="27">
        <v>788</v>
      </c>
      <c r="F290" s="27">
        <v>35</v>
      </c>
      <c r="G290" s="27">
        <v>22866</v>
      </c>
      <c r="H290" s="27">
        <v>3.5</v>
      </c>
      <c r="I290" s="27">
        <v>82.58</v>
      </c>
      <c r="J290" s="27">
        <v>143.63999999999999</v>
      </c>
      <c r="K290" s="17">
        <f t="shared" si="43"/>
        <v>1.012853470437018</v>
      </c>
      <c r="L290" s="12">
        <f t="shared" si="44"/>
        <v>29.390745501285352</v>
      </c>
      <c r="M290" s="12">
        <f t="shared" si="46"/>
        <v>29.017766497461928</v>
      </c>
      <c r="N290" s="12">
        <f t="shared" si="47"/>
        <v>22.514285714285716</v>
      </c>
      <c r="O290" s="12">
        <f t="shared" si="48"/>
        <v>0.42383143618309521</v>
      </c>
      <c r="P290" s="12">
        <f t="shared" si="49"/>
        <v>4.238314361830952E-2</v>
      </c>
      <c r="Q290" s="12">
        <f t="shared" si="50"/>
        <v>1.7394042140954225</v>
      </c>
    </row>
    <row r="291" spans="1:17" x14ac:dyDescent="0.25">
      <c r="A291" s="25"/>
      <c r="B291" s="30">
        <v>2</v>
      </c>
      <c r="C291" s="26">
        <f t="shared" si="52"/>
        <v>100.73333333333329</v>
      </c>
      <c r="D291" s="27">
        <v>13.28</v>
      </c>
      <c r="E291" s="27">
        <v>1492</v>
      </c>
      <c r="F291" s="27">
        <v>19</v>
      </c>
      <c r="G291" s="27">
        <v>20986</v>
      </c>
      <c r="H291" s="27">
        <v>3.4</v>
      </c>
      <c r="I291" s="27">
        <v>59.02</v>
      </c>
      <c r="J291" s="27">
        <v>128.19999999999999</v>
      </c>
      <c r="K291" s="17">
        <f t="shared" si="43"/>
        <v>1.9326424870466321</v>
      </c>
      <c r="L291" s="12">
        <f t="shared" si="44"/>
        <v>27.183937823834196</v>
      </c>
      <c r="M291" s="12">
        <f t="shared" si="46"/>
        <v>14.0656836461126</v>
      </c>
      <c r="N291" s="12">
        <f t="shared" si="47"/>
        <v>78.526315789473685</v>
      </c>
      <c r="O291" s="12">
        <f t="shared" si="48"/>
        <v>0.32192477126397828</v>
      </c>
      <c r="P291" s="12">
        <f t="shared" si="49"/>
        <v>5.7607590647238222E-2</v>
      </c>
      <c r="Q291" s="12">
        <f t="shared" si="50"/>
        <v>2.1721450355811585</v>
      </c>
    </row>
    <row r="292" spans="1:17" x14ac:dyDescent="0.25">
      <c r="A292" s="25"/>
      <c r="B292" s="30">
        <v>2</v>
      </c>
      <c r="C292" s="26">
        <f t="shared" si="52"/>
        <v>100.79523809523805</v>
      </c>
      <c r="D292" s="27">
        <v>19.22</v>
      </c>
      <c r="E292" s="27">
        <v>318</v>
      </c>
      <c r="F292" s="27">
        <v>21</v>
      </c>
      <c r="G292" s="27">
        <v>5974</v>
      </c>
      <c r="H292" s="27"/>
      <c r="I292" s="27">
        <v>16.21</v>
      </c>
      <c r="J292" s="27">
        <v>31.47</v>
      </c>
      <c r="K292" s="17">
        <f t="shared" si="43"/>
        <v>1.7865168539325831</v>
      </c>
      <c r="L292" s="12">
        <f t="shared" si="44"/>
        <v>33.561797752808964</v>
      </c>
      <c r="M292" s="12">
        <f t="shared" si="46"/>
        <v>18.786163522012579</v>
      </c>
      <c r="N292" s="12">
        <f t="shared" si="47"/>
        <v>15.142857142857142</v>
      </c>
      <c r="O292" s="12">
        <f t="shared" si="48"/>
        <v>1.2954966070326959</v>
      </c>
      <c r="P292" s="12">
        <f t="shared" si="49"/>
        <v>0</v>
      </c>
      <c r="Q292" s="12">
        <f t="shared" si="50"/>
        <v>1.9413942011104255</v>
      </c>
    </row>
    <row r="293" spans="1:17" x14ac:dyDescent="0.25">
      <c r="A293" s="25"/>
      <c r="B293" s="30">
        <v>2</v>
      </c>
      <c r="C293" s="26">
        <f t="shared" si="52"/>
        <v>100.8571428571428</v>
      </c>
      <c r="D293" s="27">
        <v>9.66</v>
      </c>
      <c r="E293" s="27">
        <v>798</v>
      </c>
      <c r="F293" s="27">
        <v>34</v>
      </c>
      <c r="G293" s="27">
        <v>24142</v>
      </c>
      <c r="H293" s="27">
        <v>3.67</v>
      </c>
      <c r="I293" s="27">
        <v>85.7</v>
      </c>
      <c r="J293" s="27">
        <v>152.72</v>
      </c>
      <c r="K293" s="17">
        <f t="shared" si="43"/>
        <v>0.70370370370370372</v>
      </c>
      <c r="L293" s="12">
        <f t="shared" si="44"/>
        <v>21.289241622574956</v>
      </c>
      <c r="M293" s="12">
        <f t="shared" si="46"/>
        <v>30.253132832080201</v>
      </c>
      <c r="N293" s="12">
        <f t="shared" si="47"/>
        <v>23.470588235294116</v>
      </c>
      <c r="O293" s="12">
        <f t="shared" si="48"/>
        <v>0.39673278879813301</v>
      </c>
      <c r="P293" s="12">
        <f t="shared" si="49"/>
        <v>4.2823803967327885E-2</v>
      </c>
      <c r="Q293" s="12">
        <f t="shared" si="50"/>
        <v>1.7820303383897316</v>
      </c>
    </row>
    <row r="294" spans="1:17" x14ac:dyDescent="0.25">
      <c r="A294" s="25"/>
      <c r="B294" s="30">
        <v>2</v>
      </c>
      <c r="C294" s="26">
        <f t="shared" si="52"/>
        <v>100.91904761904756</v>
      </c>
      <c r="D294" s="27">
        <v>16.13</v>
      </c>
      <c r="E294" s="27">
        <v>819</v>
      </c>
      <c r="F294" s="27">
        <v>21</v>
      </c>
      <c r="G294" s="27">
        <v>13018</v>
      </c>
      <c r="H294" s="27">
        <v>2.13</v>
      </c>
      <c r="I294" s="27">
        <v>42.55</v>
      </c>
      <c r="J294" s="27">
        <v>65.319999999999993</v>
      </c>
      <c r="K294" s="17">
        <f t="shared" si="43"/>
        <v>1.6817248459958929</v>
      </c>
      <c r="L294" s="12">
        <f t="shared" si="44"/>
        <v>26.731006160164267</v>
      </c>
      <c r="M294" s="12">
        <f t="shared" si="46"/>
        <v>15.894993894993895</v>
      </c>
      <c r="N294" s="12">
        <f t="shared" si="47"/>
        <v>39</v>
      </c>
      <c r="O294" s="12">
        <f t="shared" si="48"/>
        <v>0.49353701527614574</v>
      </c>
      <c r="P294" s="12">
        <f t="shared" si="49"/>
        <v>5.0058754406580495E-2</v>
      </c>
      <c r="Q294" s="12">
        <f t="shared" si="50"/>
        <v>1.535135135135135</v>
      </c>
    </row>
    <row r="295" spans="1:17" x14ac:dyDescent="0.25">
      <c r="A295" s="25"/>
      <c r="B295" s="30">
        <v>2</v>
      </c>
      <c r="C295" s="26">
        <f t="shared" si="52"/>
        <v>100.98095238095232</v>
      </c>
      <c r="D295" s="27">
        <v>16.399999999999999</v>
      </c>
      <c r="E295" s="27">
        <v>941</v>
      </c>
      <c r="F295" s="27">
        <v>13</v>
      </c>
      <c r="G295" s="27">
        <v>12620</v>
      </c>
      <c r="H295" s="27">
        <v>2.04</v>
      </c>
      <c r="I295" s="27">
        <v>33.46</v>
      </c>
      <c r="J295" s="27">
        <v>65</v>
      </c>
      <c r="K295" s="17">
        <f t="shared" si="43"/>
        <v>2.0456521739130427</v>
      </c>
      <c r="L295" s="12">
        <f t="shared" si="44"/>
        <v>27.434782608695645</v>
      </c>
      <c r="M295" s="12">
        <f t="shared" si="46"/>
        <v>13.411264612114772</v>
      </c>
      <c r="N295" s="12">
        <f t="shared" si="47"/>
        <v>72.384615384615387</v>
      </c>
      <c r="O295" s="12">
        <f t="shared" si="48"/>
        <v>0.38852361028093246</v>
      </c>
      <c r="P295" s="12">
        <f t="shared" si="49"/>
        <v>6.096832038254632E-2</v>
      </c>
      <c r="Q295" s="12">
        <f t="shared" si="50"/>
        <v>1.9426180514046623</v>
      </c>
    </row>
    <row r="296" spans="1:17" x14ac:dyDescent="0.25">
      <c r="A296" s="25"/>
      <c r="B296" s="30">
        <v>2</v>
      </c>
      <c r="C296" s="26">
        <f t="shared" si="52"/>
        <v>101.04285714285707</v>
      </c>
      <c r="D296" s="27">
        <v>14.54</v>
      </c>
      <c r="E296" s="27">
        <v>1248</v>
      </c>
      <c r="F296" s="27">
        <v>19</v>
      </c>
      <c r="G296" s="27">
        <v>18187</v>
      </c>
      <c r="H296" s="27">
        <v>2.95</v>
      </c>
      <c r="I296" s="27">
        <v>52.16</v>
      </c>
      <c r="J296" s="27">
        <v>110.01</v>
      </c>
      <c r="K296" s="17">
        <f t="shared" si="43"/>
        <v>1.9318885448916407</v>
      </c>
      <c r="L296" s="12">
        <f t="shared" si="44"/>
        <v>28.153250773993804</v>
      </c>
      <c r="M296" s="12">
        <f t="shared" si="46"/>
        <v>14.572916666666666</v>
      </c>
      <c r="N296" s="12">
        <f t="shared" si="47"/>
        <v>65.684210526315795</v>
      </c>
      <c r="O296" s="12">
        <f t="shared" si="48"/>
        <v>0.3642638036809816</v>
      </c>
      <c r="P296" s="12">
        <f t="shared" si="49"/>
        <v>5.6556748466257675E-2</v>
      </c>
      <c r="Q296" s="12">
        <f t="shared" si="50"/>
        <v>2.1090874233128836</v>
      </c>
    </row>
    <row r="297" spans="1:17" x14ac:dyDescent="0.25">
      <c r="A297" s="25"/>
      <c r="B297" s="30">
        <v>2</v>
      </c>
      <c r="C297" s="26">
        <f t="shared" si="52"/>
        <v>101.10476190476183</v>
      </c>
      <c r="D297" s="27">
        <v>14.18</v>
      </c>
      <c r="E297" s="27">
        <v>250</v>
      </c>
      <c r="F297" s="27">
        <v>39</v>
      </c>
      <c r="G297" s="27">
        <v>20204</v>
      </c>
      <c r="H297" s="27">
        <v>2.97</v>
      </c>
      <c r="I297" s="27">
        <v>93.82</v>
      </c>
      <c r="J297" s="27">
        <v>150.66999999999999</v>
      </c>
      <c r="K297" s="17">
        <f t="shared" si="43"/>
        <v>0.36656891495601174</v>
      </c>
      <c r="L297" s="12">
        <f t="shared" si="44"/>
        <v>29.624633431085044</v>
      </c>
      <c r="M297" s="12">
        <f t="shared" si="46"/>
        <v>80.816000000000003</v>
      </c>
      <c r="N297" s="12">
        <f t="shared" si="47"/>
        <v>6.4102564102564106</v>
      </c>
      <c r="O297" s="12">
        <f t="shared" si="48"/>
        <v>0.41568961841824775</v>
      </c>
      <c r="P297" s="12">
        <f t="shared" si="49"/>
        <v>3.1656363248774251E-2</v>
      </c>
      <c r="Q297" s="12">
        <f t="shared" si="50"/>
        <v>1.6059475591558303</v>
      </c>
    </row>
    <row r="298" spans="1:17" x14ac:dyDescent="0.25">
      <c r="A298" s="25"/>
      <c r="B298" s="30">
        <v>2</v>
      </c>
      <c r="C298" s="26">
        <f t="shared" si="52"/>
        <v>101.16666666666659</v>
      </c>
      <c r="D298" s="27">
        <v>18.329999999999998</v>
      </c>
      <c r="E298" s="27">
        <v>528</v>
      </c>
      <c r="F298" s="27">
        <v>14</v>
      </c>
      <c r="G298" s="27">
        <v>9591</v>
      </c>
      <c r="H298" s="27">
        <v>1.46</v>
      </c>
      <c r="I298" s="27">
        <v>26.65</v>
      </c>
      <c r="J298" s="27">
        <v>50.14</v>
      </c>
      <c r="K298" s="17">
        <f t="shared" si="43"/>
        <v>1.9775280898876391</v>
      </c>
      <c r="L298" s="12">
        <f t="shared" si="44"/>
        <v>35.921348314606718</v>
      </c>
      <c r="M298" s="12">
        <f t="shared" si="46"/>
        <v>18.164772727272727</v>
      </c>
      <c r="N298" s="12">
        <f t="shared" si="47"/>
        <v>37.714285714285715</v>
      </c>
      <c r="O298" s="12">
        <f t="shared" si="48"/>
        <v>0.52532833020637903</v>
      </c>
      <c r="P298" s="12">
        <f t="shared" si="49"/>
        <v>5.478424015009381E-2</v>
      </c>
      <c r="Q298" s="12">
        <f t="shared" si="50"/>
        <v>1.8814258911819888</v>
      </c>
    </row>
    <row r="299" spans="1:17" x14ac:dyDescent="0.25">
      <c r="A299" s="25"/>
      <c r="B299" s="30">
        <v>2</v>
      </c>
      <c r="C299" s="26">
        <f t="shared" si="52"/>
        <v>101.22857142857134</v>
      </c>
      <c r="D299" s="27">
        <v>13.5</v>
      </c>
      <c r="E299" s="27">
        <v>1325</v>
      </c>
      <c r="F299" s="27">
        <v>23</v>
      </c>
      <c r="G299" s="27">
        <v>20095</v>
      </c>
      <c r="H299" s="27">
        <v>3.37</v>
      </c>
      <c r="I299" s="27">
        <v>65.92</v>
      </c>
      <c r="J299" s="27">
        <v>117.28</v>
      </c>
      <c r="K299" s="17">
        <f t="shared" si="43"/>
        <v>1.7666666666666666</v>
      </c>
      <c r="L299" s="12">
        <f t="shared" si="44"/>
        <v>26.793333333333337</v>
      </c>
      <c r="M299" s="12">
        <f t="shared" si="46"/>
        <v>15.166037735849057</v>
      </c>
      <c r="N299" s="12">
        <f t="shared" si="47"/>
        <v>57.608695652173914</v>
      </c>
      <c r="O299" s="12">
        <f t="shared" si="48"/>
        <v>0.34890776699029125</v>
      </c>
      <c r="P299" s="12">
        <f t="shared" si="49"/>
        <v>5.1122572815533979E-2</v>
      </c>
      <c r="Q299" s="12">
        <f t="shared" si="50"/>
        <v>1.779126213592233</v>
      </c>
    </row>
    <row r="300" spans="1:17" x14ac:dyDescent="0.25">
      <c r="A300" s="25"/>
      <c r="B300" s="30">
        <v>2</v>
      </c>
      <c r="C300" s="26">
        <f t="shared" si="52"/>
        <v>101.2904761904761</v>
      </c>
      <c r="D300" s="27">
        <v>10.45</v>
      </c>
      <c r="E300" s="27">
        <v>740</v>
      </c>
      <c r="F300" s="27">
        <v>42</v>
      </c>
      <c r="G300" s="27">
        <v>30595</v>
      </c>
      <c r="H300" s="27">
        <v>4.8899999999999997</v>
      </c>
      <c r="I300" s="27">
        <v>138.35</v>
      </c>
      <c r="J300" s="27">
        <v>299.08999999999997</v>
      </c>
      <c r="K300" s="17">
        <f t="shared" si="43"/>
        <v>0.70142180094786721</v>
      </c>
      <c r="L300" s="12">
        <f t="shared" si="44"/>
        <v>29</v>
      </c>
      <c r="M300" s="12">
        <f t="shared" si="46"/>
        <v>41.344594594594597</v>
      </c>
      <c r="N300" s="12">
        <f t="shared" si="47"/>
        <v>17.61904761904762</v>
      </c>
      <c r="O300" s="12">
        <f t="shared" si="48"/>
        <v>0.30357788218286957</v>
      </c>
      <c r="P300" s="12">
        <f t="shared" si="49"/>
        <v>3.5345139139862668E-2</v>
      </c>
      <c r="Q300" s="12">
        <f t="shared" si="50"/>
        <v>2.1618359233827249</v>
      </c>
    </row>
    <row r="301" spans="1:17" x14ac:dyDescent="0.25">
      <c r="A301" s="25"/>
      <c r="B301" s="30">
        <v>2</v>
      </c>
      <c r="C301" s="26">
        <f t="shared" si="52"/>
        <v>101.35238095238086</v>
      </c>
      <c r="D301" s="27">
        <v>14.79</v>
      </c>
      <c r="E301" s="27">
        <v>775</v>
      </c>
      <c r="F301" s="27">
        <v>25</v>
      </c>
      <c r="G301" s="27">
        <v>19825</v>
      </c>
      <c r="H301" s="27">
        <v>3.04</v>
      </c>
      <c r="I301" s="27">
        <v>68.36</v>
      </c>
      <c r="J301" s="27">
        <v>133.49</v>
      </c>
      <c r="K301" s="17">
        <f t="shared" si="43"/>
        <v>1.2479871175523349</v>
      </c>
      <c r="L301" s="12">
        <f t="shared" si="44"/>
        <v>31.924315619967789</v>
      </c>
      <c r="M301" s="12">
        <f t="shared" si="46"/>
        <v>25.580645161290324</v>
      </c>
      <c r="N301" s="12">
        <f t="shared" si="47"/>
        <v>31</v>
      </c>
      <c r="O301" s="12">
        <f t="shared" si="48"/>
        <v>0.36571094207138677</v>
      </c>
      <c r="P301" s="12">
        <f t="shared" si="49"/>
        <v>4.4470450555880635E-2</v>
      </c>
      <c r="Q301" s="12">
        <f t="shared" si="50"/>
        <v>1.952750146284377</v>
      </c>
    </row>
    <row r="302" spans="1:17" x14ac:dyDescent="0.25">
      <c r="A302" s="25"/>
      <c r="B302" s="30">
        <v>2</v>
      </c>
      <c r="C302" s="26">
        <f t="shared" si="52"/>
        <v>101.41428571428561</v>
      </c>
      <c r="D302" s="27">
        <v>19.3</v>
      </c>
      <c r="E302" s="27">
        <v>411</v>
      </c>
      <c r="F302" s="27">
        <v>13</v>
      </c>
      <c r="G302" s="27">
        <v>5551</v>
      </c>
      <c r="H302" s="27"/>
      <c r="I302" s="27">
        <v>16.53</v>
      </c>
      <c r="J302" s="27">
        <v>22.1</v>
      </c>
      <c r="K302" s="17">
        <f t="shared" si="43"/>
        <v>2.4176470588235306</v>
      </c>
      <c r="L302" s="12">
        <f t="shared" si="44"/>
        <v>32.652941176470605</v>
      </c>
      <c r="M302" s="12">
        <f t="shared" si="46"/>
        <v>13.506082725060827</v>
      </c>
      <c r="N302" s="12">
        <f t="shared" si="47"/>
        <v>31.615384615384617</v>
      </c>
      <c r="O302" s="12">
        <f t="shared" si="48"/>
        <v>0.78644888082274644</v>
      </c>
      <c r="P302" s="12">
        <f t="shared" si="49"/>
        <v>0</v>
      </c>
      <c r="Q302" s="12">
        <f t="shared" si="50"/>
        <v>1.336963097398669</v>
      </c>
    </row>
    <row r="303" spans="1:17" x14ac:dyDescent="0.25">
      <c r="A303" s="25"/>
      <c r="B303" s="30">
        <v>2</v>
      </c>
      <c r="C303" s="26">
        <f t="shared" si="52"/>
        <v>101.47619047619037</v>
      </c>
      <c r="D303" s="27">
        <v>17.95</v>
      </c>
      <c r="E303" s="27">
        <v>482</v>
      </c>
      <c r="F303" s="27">
        <v>16</v>
      </c>
      <c r="G303" s="27">
        <v>9254</v>
      </c>
      <c r="H303" s="27">
        <v>1.44</v>
      </c>
      <c r="I303" s="27">
        <v>26.68</v>
      </c>
      <c r="J303" s="27">
        <v>47.31</v>
      </c>
      <c r="K303" s="17">
        <f t="shared" si="43"/>
        <v>1.5803278688524585</v>
      </c>
      <c r="L303" s="12">
        <f t="shared" si="44"/>
        <v>30.340983606557369</v>
      </c>
      <c r="M303" s="12">
        <f t="shared" si="46"/>
        <v>19.199170124481327</v>
      </c>
      <c r="N303" s="12">
        <f t="shared" si="47"/>
        <v>30.125</v>
      </c>
      <c r="O303" s="12">
        <f t="shared" si="48"/>
        <v>0.59970014992503751</v>
      </c>
      <c r="P303" s="12">
        <f t="shared" si="49"/>
        <v>5.3973013493253369E-2</v>
      </c>
      <c r="Q303" s="12">
        <f t="shared" si="50"/>
        <v>1.7732383808095953</v>
      </c>
    </row>
    <row r="304" spans="1:17" x14ac:dyDescent="0.25">
      <c r="A304" s="25"/>
      <c r="B304" s="30">
        <v>2</v>
      </c>
      <c r="C304" s="26">
        <f t="shared" si="52"/>
        <v>101.53809523809512</v>
      </c>
      <c r="D304" s="27">
        <v>12.42</v>
      </c>
      <c r="E304" s="27">
        <v>1276</v>
      </c>
      <c r="F304" s="27">
        <v>35</v>
      </c>
      <c r="G304" s="27">
        <v>22319</v>
      </c>
      <c r="H304" s="27">
        <v>3.64</v>
      </c>
      <c r="I304" s="27">
        <v>90.85</v>
      </c>
      <c r="J304" s="27">
        <v>157.24</v>
      </c>
      <c r="K304" s="17">
        <f t="shared" si="43"/>
        <v>1.4871794871794872</v>
      </c>
      <c r="L304" s="12">
        <f t="shared" si="44"/>
        <v>26.012820512820511</v>
      </c>
      <c r="M304" s="12">
        <f t="shared" si="46"/>
        <v>17.491379310344829</v>
      </c>
      <c r="N304" s="12">
        <f t="shared" si="47"/>
        <v>36.457142857142856</v>
      </c>
      <c r="O304" s="12">
        <f t="shared" si="48"/>
        <v>0.38525041276829941</v>
      </c>
      <c r="P304" s="12">
        <f t="shared" si="49"/>
        <v>4.0066042927903139E-2</v>
      </c>
      <c r="Q304" s="12">
        <f t="shared" si="50"/>
        <v>1.7307649972482115</v>
      </c>
    </row>
    <row r="305" spans="1:17" x14ac:dyDescent="0.25">
      <c r="A305" s="20">
        <v>3.4</v>
      </c>
      <c r="B305" s="30">
        <v>2</v>
      </c>
      <c r="C305" s="23">
        <v>101.6</v>
      </c>
      <c r="D305" s="27">
        <v>14.22</v>
      </c>
      <c r="E305" s="27">
        <v>1107</v>
      </c>
      <c r="F305" s="27">
        <v>22</v>
      </c>
      <c r="G305" s="27">
        <v>21281</v>
      </c>
      <c r="H305" s="27">
        <v>3.9</v>
      </c>
      <c r="I305" s="27">
        <v>68.27</v>
      </c>
      <c r="J305" s="27">
        <v>141.06</v>
      </c>
      <c r="K305" s="17">
        <f t="shared" si="43"/>
        <v>1.6327433628318584</v>
      </c>
      <c r="L305" s="12">
        <f t="shared" si="44"/>
        <v>31.387905604719766</v>
      </c>
      <c r="M305" s="12">
        <f t="shared" si="46"/>
        <v>19.224028906955738</v>
      </c>
      <c r="N305" s="12">
        <f t="shared" si="47"/>
        <v>50.31818181818182</v>
      </c>
      <c r="O305" s="12">
        <f t="shared" si="48"/>
        <v>0.32224989014208294</v>
      </c>
      <c r="P305" s="12">
        <f t="shared" si="49"/>
        <v>5.712611688882379E-2</v>
      </c>
      <c r="Q305" s="12">
        <f t="shared" si="50"/>
        <v>2.0662077047019189</v>
      </c>
    </row>
    <row r="306" spans="1:17" x14ac:dyDescent="0.25">
      <c r="A306" s="25"/>
      <c r="B306" s="30">
        <v>2</v>
      </c>
      <c r="C306" s="26">
        <f>C305+(1.5/16)</f>
        <v>101.69374999999999</v>
      </c>
      <c r="D306" s="27">
        <v>15.67</v>
      </c>
      <c r="E306" s="27">
        <v>993</v>
      </c>
      <c r="F306" s="27">
        <v>24</v>
      </c>
      <c r="G306" s="27">
        <v>16206</v>
      </c>
      <c r="H306" s="27">
        <v>2.73</v>
      </c>
      <c r="I306" s="27">
        <v>46.86</v>
      </c>
      <c r="J306" s="27">
        <v>77.94</v>
      </c>
      <c r="K306" s="17">
        <f t="shared" si="43"/>
        <v>1.8630393996247654</v>
      </c>
      <c r="L306" s="12">
        <f t="shared" si="44"/>
        <v>30.405253283302063</v>
      </c>
      <c r="M306" s="12">
        <f t="shared" si="46"/>
        <v>16.320241691842899</v>
      </c>
      <c r="N306" s="12">
        <f t="shared" si="47"/>
        <v>41.375</v>
      </c>
      <c r="O306" s="12">
        <f t="shared" si="48"/>
        <v>0.51216389244558258</v>
      </c>
      <c r="P306" s="12">
        <f t="shared" si="49"/>
        <v>5.8258642765685022E-2</v>
      </c>
      <c r="Q306" s="12">
        <f t="shared" si="50"/>
        <v>1.6632522407170294</v>
      </c>
    </row>
    <row r="307" spans="1:17" x14ac:dyDescent="0.25">
      <c r="A307" s="25"/>
      <c r="B307" s="30">
        <v>2</v>
      </c>
      <c r="C307" s="26">
        <f t="shared" ref="C307:C320" si="53">C306+(1.5/16)</f>
        <v>101.78749999999999</v>
      </c>
      <c r="D307" s="27">
        <v>12.87</v>
      </c>
      <c r="E307" s="27">
        <v>1458</v>
      </c>
      <c r="F307" s="27">
        <v>25</v>
      </c>
      <c r="G307" s="27">
        <v>20914</v>
      </c>
      <c r="H307" s="27">
        <v>3.74</v>
      </c>
      <c r="I307" s="27">
        <v>62.91</v>
      </c>
      <c r="J307" s="27">
        <v>116.35</v>
      </c>
      <c r="K307" s="17">
        <f t="shared" si="43"/>
        <v>1.7933579335793357</v>
      </c>
      <c r="L307" s="12">
        <f t="shared" si="44"/>
        <v>25.724477244772448</v>
      </c>
      <c r="M307" s="12">
        <f t="shared" si="46"/>
        <v>14.344307270233196</v>
      </c>
      <c r="N307" s="12">
        <f t="shared" si="47"/>
        <v>58.32</v>
      </c>
      <c r="O307" s="12">
        <f t="shared" si="48"/>
        <v>0.39739310125576222</v>
      </c>
      <c r="P307" s="12">
        <f t="shared" si="49"/>
        <v>5.9450007947862031E-2</v>
      </c>
      <c r="Q307" s="12">
        <f t="shared" si="50"/>
        <v>1.8494674932443174</v>
      </c>
    </row>
    <row r="308" spans="1:17" x14ac:dyDescent="0.25">
      <c r="A308" s="25"/>
      <c r="B308" s="30">
        <v>2</v>
      </c>
      <c r="C308" s="26">
        <f t="shared" si="53"/>
        <v>101.88124999999999</v>
      </c>
      <c r="D308" s="27">
        <v>16.54</v>
      </c>
      <c r="E308" s="27">
        <v>465</v>
      </c>
      <c r="F308" s="27">
        <v>23</v>
      </c>
      <c r="G308" s="27">
        <v>13763</v>
      </c>
      <c r="H308" s="27">
        <v>2.2999999999999998</v>
      </c>
      <c r="I308" s="27">
        <v>49.8</v>
      </c>
      <c r="J308" s="27">
        <v>75.03</v>
      </c>
      <c r="K308" s="17">
        <f t="shared" si="43"/>
        <v>1.0426008968609863</v>
      </c>
      <c r="L308" s="12">
        <f t="shared" si="44"/>
        <v>30.858744394618828</v>
      </c>
      <c r="M308" s="12">
        <f t="shared" si="46"/>
        <v>29.597849462365591</v>
      </c>
      <c r="N308" s="12">
        <f t="shared" si="47"/>
        <v>20.217391304347824</v>
      </c>
      <c r="O308" s="12">
        <f t="shared" si="48"/>
        <v>0.46184738955823296</v>
      </c>
      <c r="P308" s="12">
        <f t="shared" si="49"/>
        <v>4.6184738955823292E-2</v>
      </c>
      <c r="Q308" s="12">
        <f t="shared" si="50"/>
        <v>1.5066265060240964</v>
      </c>
    </row>
    <row r="309" spans="1:17" x14ac:dyDescent="0.25">
      <c r="A309" s="25"/>
      <c r="B309" s="30">
        <v>2</v>
      </c>
      <c r="C309" s="26">
        <f t="shared" si="53"/>
        <v>101.97499999999999</v>
      </c>
      <c r="D309" s="27">
        <v>13.06</v>
      </c>
      <c r="E309" s="27">
        <v>930</v>
      </c>
      <c r="F309" s="27">
        <v>33</v>
      </c>
      <c r="G309" s="27">
        <v>23406</v>
      </c>
      <c r="H309" s="27">
        <v>3.99</v>
      </c>
      <c r="I309" s="27">
        <v>83.32</v>
      </c>
      <c r="J309" s="27">
        <v>147.08000000000001</v>
      </c>
      <c r="K309" s="17">
        <f t="shared" ref="K309:K372" si="54">E309/(21-D309)/100</f>
        <v>1.1712846347607053</v>
      </c>
      <c r="L309" s="12">
        <f t="shared" ref="L309:L372" si="55">G309/(21-D309)/100</f>
        <v>29.478589420654913</v>
      </c>
      <c r="M309" s="12">
        <f t="shared" si="46"/>
        <v>25.167741935483871</v>
      </c>
      <c r="N309" s="12">
        <f t="shared" si="47"/>
        <v>28.181818181818183</v>
      </c>
      <c r="O309" s="12">
        <f t="shared" si="48"/>
        <v>0.39606337013922233</v>
      </c>
      <c r="P309" s="12">
        <f t="shared" si="49"/>
        <v>4.7887662025924156E-2</v>
      </c>
      <c r="Q309" s="12">
        <f t="shared" si="50"/>
        <v>1.7652424387902068</v>
      </c>
    </row>
    <row r="310" spans="1:17" x14ac:dyDescent="0.25">
      <c r="A310" s="25"/>
      <c r="B310" s="30">
        <v>2</v>
      </c>
      <c r="C310" s="26">
        <f t="shared" si="53"/>
        <v>102.06874999999999</v>
      </c>
      <c r="D310" s="27">
        <v>19.55</v>
      </c>
      <c r="E310" s="27">
        <v>368</v>
      </c>
      <c r="F310" s="27">
        <v>8</v>
      </c>
      <c r="G310" s="27">
        <v>6270</v>
      </c>
      <c r="H310" s="27"/>
      <c r="I310" s="27">
        <v>16.5</v>
      </c>
      <c r="J310" s="27">
        <v>32.82</v>
      </c>
      <c r="K310" s="17">
        <f t="shared" si="54"/>
        <v>2.5379310344827597</v>
      </c>
      <c r="L310" s="12">
        <f t="shared" si="55"/>
        <v>43.241379310344847</v>
      </c>
      <c r="M310" s="12">
        <f t="shared" ref="M310:M373" si="56">G310/E310</f>
        <v>17.038043478260871</v>
      </c>
      <c r="N310" s="12">
        <f t="shared" ref="N310:N373" si="57">E310/F310</f>
        <v>46</v>
      </c>
      <c r="O310" s="12">
        <f t="shared" ref="O310:O373" si="58">F310/I310</f>
        <v>0.48484848484848486</v>
      </c>
      <c r="P310" s="12">
        <f t="shared" ref="P310:P373" si="59">H310/I310</f>
        <v>0</v>
      </c>
      <c r="Q310" s="12">
        <f t="shared" ref="Q310:Q373" si="60">J310/I310</f>
        <v>1.989090909090909</v>
      </c>
    </row>
    <row r="311" spans="1:17" x14ac:dyDescent="0.25">
      <c r="A311" s="25"/>
      <c r="B311" s="30">
        <v>2</v>
      </c>
      <c r="C311" s="26">
        <f t="shared" si="53"/>
        <v>102.16249999999999</v>
      </c>
      <c r="D311" s="27">
        <v>12.99</v>
      </c>
      <c r="E311" s="27">
        <v>962</v>
      </c>
      <c r="F311" s="27">
        <v>33</v>
      </c>
      <c r="G311" s="27">
        <v>24897</v>
      </c>
      <c r="H311" s="27">
        <v>4.1100000000000003</v>
      </c>
      <c r="I311" s="27">
        <v>86.6</v>
      </c>
      <c r="J311" s="27">
        <v>156.94</v>
      </c>
      <c r="K311" s="17">
        <f t="shared" si="54"/>
        <v>1.2009987515605494</v>
      </c>
      <c r="L311" s="12">
        <f t="shared" si="55"/>
        <v>31.082397003745317</v>
      </c>
      <c r="M311" s="12">
        <f t="shared" si="56"/>
        <v>25.880457380457379</v>
      </c>
      <c r="N311" s="12">
        <f t="shared" si="57"/>
        <v>29.151515151515152</v>
      </c>
      <c r="O311" s="12">
        <f t="shared" si="58"/>
        <v>0.38106235565819863</v>
      </c>
      <c r="P311" s="12">
        <f t="shared" si="59"/>
        <v>4.7459584295612013E-2</v>
      </c>
      <c r="Q311" s="12">
        <f t="shared" si="60"/>
        <v>1.8122401847575058</v>
      </c>
    </row>
    <row r="312" spans="1:17" x14ac:dyDescent="0.25">
      <c r="A312" s="25"/>
      <c r="B312" s="30">
        <v>2</v>
      </c>
      <c r="C312" s="26">
        <f t="shared" si="53"/>
        <v>102.25624999999999</v>
      </c>
      <c r="D312" s="27">
        <v>18.46</v>
      </c>
      <c r="E312" s="27">
        <v>907</v>
      </c>
      <c r="F312" s="27">
        <v>20</v>
      </c>
      <c r="G312" s="27">
        <v>13390</v>
      </c>
      <c r="H312" s="27">
        <v>2.5299999999999998</v>
      </c>
      <c r="I312" s="27">
        <v>42.41</v>
      </c>
      <c r="J312" s="27">
        <v>66.650000000000006</v>
      </c>
      <c r="K312" s="17">
        <f t="shared" si="54"/>
        <v>3.5708661417322842</v>
      </c>
      <c r="L312" s="12">
        <f t="shared" si="55"/>
        <v>52.716535433070888</v>
      </c>
      <c r="M312" s="12">
        <f t="shared" si="56"/>
        <v>14.76295479603087</v>
      </c>
      <c r="N312" s="12">
        <f t="shared" si="57"/>
        <v>45.35</v>
      </c>
      <c r="O312" s="12">
        <f t="shared" si="58"/>
        <v>0.47158688988446124</v>
      </c>
      <c r="P312" s="12">
        <f t="shared" si="59"/>
        <v>5.9655741570384342E-2</v>
      </c>
      <c r="Q312" s="12">
        <f t="shared" si="60"/>
        <v>1.5715633105399673</v>
      </c>
    </row>
    <row r="313" spans="1:17" x14ac:dyDescent="0.25">
      <c r="A313" s="25"/>
      <c r="B313" s="30">
        <v>2</v>
      </c>
      <c r="C313" s="26">
        <f t="shared" si="53"/>
        <v>102.35</v>
      </c>
      <c r="D313" s="27">
        <v>16.05</v>
      </c>
      <c r="E313" s="27">
        <v>1038</v>
      </c>
      <c r="F313" s="27">
        <v>15</v>
      </c>
      <c r="G313" s="27">
        <v>13434</v>
      </c>
      <c r="H313" s="27">
        <v>2.52</v>
      </c>
      <c r="I313" s="27">
        <v>34.74</v>
      </c>
      <c r="J313" s="27">
        <v>67.58</v>
      </c>
      <c r="K313" s="17">
        <f t="shared" si="54"/>
        <v>2.0969696969696972</v>
      </c>
      <c r="L313" s="12">
        <f t="shared" si="55"/>
        <v>27.139393939393944</v>
      </c>
      <c r="M313" s="12">
        <f t="shared" si="56"/>
        <v>12.942196531791907</v>
      </c>
      <c r="N313" s="12">
        <f t="shared" si="57"/>
        <v>69.2</v>
      </c>
      <c r="O313" s="12">
        <f t="shared" si="58"/>
        <v>0.43177892918825561</v>
      </c>
      <c r="P313" s="12">
        <f t="shared" si="59"/>
        <v>7.2538860103626937E-2</v>
      </c>
      <c r="Q313" s="12">
        <f t="shared" si="60"/>
        <v>1.9453080023028209</v>
      </c>
    </row>
    <row r="314" spans="1:17" x14ac:dyDescent="0.25">
      <c r="A314" s="25"/>
      <c r="B314" s="30">
        <v>2</v>
      </c>
      <c r="C314" s="26">
        <f t="shared" si="53"/>
        <v>102.44374999999999</v>
      </c>
      <c r="D314" s="27">
        <v>17.87</v>
      </c>
      <c r="E314" s="27">
        <v>581</v>
      </c>
      <c r="F314" s="27">
        <v>12</v>
      </c>
      <c r="G314" s="27">
        <v>9931</v>
      </c>
      <c r="H314" s="27">
        <v>1.77</v>
      </c>
      <c r="I314" s="27">
        <v>27.49</v>
      </c>
      <c r="J314" s="27">
        <v>52.31</v>
      </c>
      <c r="K314" s="17">
        <f t="shared" si="54"/>
        <v>1.8562300319488825</v>
      </c>
      <c r="L314" s="12">
        <f t="shared" si="55"/>
        <v>31.728434504792343</v>
      </c>
      <c r="M314" s="12">
        <f t="shared" si="56"/>
        <v>17.092943201376936</v>
      </c>
      <c r="N314" s="12">
        <f t="shared" si="57"/>
        <v>48.416666666666664</v>
      </c>
      <c r="O314" s="12">
        <f t="shared" si="58"/>
        <v>0.43652237177155334</v>
      </c>
      <c r="P314" s="12">
        <f t="shared" si="59"/>
        <v>6.4387049836304111E-2</v>
      </c>
      <c r="Q314" s="12">
        <f t="shared" si="60"/>
        <v>1.9028737722808295</v>
      </c>
    </row>
    <row r="315" spans="1:17" x14ac:dyDescent="0.25">
      <c r="A315" s="25"/>
      <c r="B315" s="30">
        <v>2</v>
      </c>
      <c r="C315" s="26">
        <f t="shared" si="53"/>
        <v>102.53749999999999</v>
      </c>
      <c r="D315" s="27">
        <v>12.77</v>
      </c>
      <c r="E315" s="27">
        <v>875</v>
      </c>
      <c r="F315" s="27">
        <v>40</v>
      </c>
      <c r="G315" s="27">
        <v>30038</v>
      </c>
      <c r="H315" s="27">
        <v>5.23</v>
      </c>
      <c r="I315" s="27">
        <v>134.19999999999999</v>
      </c>
      <c r="J315" s="27">
        <v>296.04000000000002</v>
      </c>
      <c r="K315" s="17">
        <f t="shared" si="54"/>
        <v>1.06318347509113</v>
      </c>
      <c r="L315" s="12">
        <f t="shared" si="55"/>
        <v>36.498177399756983</v>
      </c>
      <c r="M315" s="12">
        <f t="shared" si="56"/>
        <v>34.329142857142855</v>
      </c>
      <c r="N315" s="12">
        <f t="shared" si="57"/>
        <v>21.875</v>
      </c>
      <c r="O315" s="12">
        <f t="shared" si="58"/>
        <v>0.29806259314456041</v>
      </c>
      <c r="P315" s="12">
        <f t="shared" si="59"/>
        <v>3.897168405365127E-2</v>
      </c>
      <c r="Q315" s="12">
        <f t="shared" si="60"/>
        <v>2.2059612518628917</v>
      </c>
    </row>
    <row r="316" spans="1:17" x14ac:dyDescent="0.25">
      <c r="A316" s="25"/>
      <c r="B316" s="30">
        <v>2</v>
      </c>
      <c r="C316" s="26">
        <f t="shared" si="53"/>
        <v>102.63124999999999</v>
      </c>
      <c r="D316" s="27">
        <v>11.2</v>
      </c>
      <c r="E316" s="27">
        <v>904</v>
      </c>
      <c r="F316" s="27">
        <v>25</v>
      </c>
      <c r="G316" s="27">
        <v>20488</v>
      </c>
      <c r="H316" s="27">
        <v>3.43</v>
      </c>
      <c r="I316" s="27">
        <v>70.33</v>
      </c>
      <c r="J316" s="27">
        <v>131.01</v>
      </c>
      <c r="K316" s="17">
        <f t="shared" si="54"/>
        <v>0.92244897959183658</v>
      </c>
      <c r="L316" s="12">
        <f t="shared" si="55"/>
        <v>20.906122448979591</v>
      </c>
      <c r="M316" s="12">
        <f t="shared" si="56"/>
        <v>22.663716814159294</v>
      </c>
      <c r="N316" s="12">
        <f t="shared" si="57"/>
        <v>36.159999999999997</v>
      </c>
      <c r="O316" s="12">
        <f t="shared" si="58"/>
        <v>0.35546708374804492</v>
      </c>
      <c r="P316" s="12">
        <f t="shared" si="59"/>
        <v>4.8770083890231769E-2</v>
      </c>
      <c r="Q316" s="12">
        <f t="shared" si="60"/>
        <v>1.8627897056732545</v>
      </c>
    </row>
    <row r="317" spans="1:17" x14ac:dyDescent="0.25">
      <c r="A317" s="25"/>
      <c r="B317" s="30">
        <v>2</v>
      </c>
      <c r="C317" s="26">
        <f t="shared" si="53"/>
        <v>102.72499999999999</v>
      </c>
      <c r="D317" s="27">
        <v>19.32</v>
      </c>
      <c r="E317" s="27">
        <v>455</v>
      </c>
      <c r="F317" s="27">
        <v>11</v>
      </c>
      <c r="G317" s="27">
        <v>5784</v>
      </c>
      <c r="H317" s="27"/>
      <c r="I317" s="27">
        <v>16.2</v>
      </c>
      <c r="J317" s="27">
        <v>22.06</v>
      </c>
      <c r="K317" s="17">
        <f t="shared" si="54"/>
        <v>2.7083333333333339</v>
      </c>
      <c r="L317" s="12">
        <f t="shared" si="55"/>
        <v>34.428571428571438</v>
      </c>
      <c r="M317" s="12">
        <f t="shared" si="56"/>
        <v>12.712087912087911</v>
      </c>
      <c r="N317" s="12">
        <f t="shared" si="57"/>
        <v>41.363636363636367</v>
      </c>
      <c r="O317" s="12">
        <f t="shared" si="58"/>
        <v>0.67901234567901236</v>
      </c>
      <c r="P317" s="12">
        <f t="shared" si="59"/>
        <v>0</v>
      </c>
      <c r="Q317" s="12">
        <f t="shared" si="60"/>
        <v>1.3617283950617283</v>
      </c>
    </row>
    <row r="318" spans="1:17" x14ac:dyDescent="0.25">
      <c r="A318" s="25"/>
      <c r="B318" s="30">
        <v>2</v>
      </c>
      <c r="C318" s="26">
        <f t="shared" si="53"/>
        <v>102.81874999999999</v>
      </c>
      <c r="D318" s="27">
        <v>18.27</v>
      </c>
      <c r="E318" s="27">
        <v>620</v>
      </c>
      <c r="F318" s="27">
        <v>12</v>
      </c>
      <c r="G318" s="27">
        <v>10364</v>
      </c>
      <c r="H318" s="27">
        <v>1.62</v>
      </c>
      <c r="I318" s="27">
        <v>26.77</v>
      </c>
      <c r="J318" s="27">
        <v>52.17</v>
      </c>
      <c r="K318" s="17">
        <f t="shared" si="54"/>
        <v>2.2710622710622705</v>
      </c>
      <c r="L318" s="12">
        <f t="shared" si="55"/>
        <v>37.963369963369956</v>
      </c>
      <c r="M318" s="12">
        <f t="shared" si="56"/>
        <v>16.716129032258063</v>
      </c>
      <c r="N318" s="12">
        <f t="shared" si="57"/>
        <v>51.666666666666664</v>
      </c>
      <c r="O318" s="12">
        <f t="shared" si="58"/>
        <v>0.44826298094882333</v>
      </c>
      <c r="P318" s="12">
        <f t="shared" si="59"/>
        <v>6.0515502428091152E-2</v>
      </c>
      <c r="Q318" s="12">
        <f t="shared" si="60"/>
        <v>1.9488233096750094</v>
      </c>
    </row>
    <row r="319" spans="1:17" x14ac:dyDescent="0.25">
      <c r="A319" s="25"/>
      <c r="B319" s="30">
        <v>2</v>
      </c>
      <c r="C319" s="26">
        <f t="shared" si="53"/>
        <v>102.91249999999999</v>
      </c>
      <c r="D319" s="27">
        <v>12.16</v>
      </c>
      <c r="E319" s="27">
        <v>1393</v>
      </c>
      <c r="F319" s="27">
        <v>33</v>
      </c>
      <c r="G319" s="27">
        <v>23229</v>
      </c>
      <c r="H319" s="27">
        <v>4.1900000000000004</v>
      </c>
      <c r="I319" s="27">
        <v>93.72</v>
      </c>
      <c r="J319" s="27">
        <v>161.87</v>
      </c>
      <c r="K319" s="17">
        <f t="shared" si="54"/>
        <v>1.5757918552036199</v>
      </c>
      <c r="L319" s="12">
        <f t="shared" si="55"/>
        <v>26.277149321266972</v>
      </c>
      <c r="M319" s="12">
        <f t="shared" si="56"/>
        <v>16.675520459440058</v>
      </c>
      <c r="N319" s="12">
        <f t="shared" si="57"/>
        <v>42.212121212121211</v>
      </c>
      <c r="O319" s="12">
        <f t="shared" si="58"/>
        <v>0.35211267605633806</v>
      </c>
      <c r="P319" s="12">
        <f t="shared" si="59"/>
        <v>4.4707639778062316E-2</v>
      </c>
      <c r="Q319" s="12">
        <f t="shared" si="60"/>
        <v>1.7271660264618012</v>
      </c>
    </row>
    <row r="320" spans="1:17" x14ac:dyDescent="0.25">
      <c r="A320" s="25"/>
      <c r="B320" s="30">
        <v>2</v>
      </c>
      <c r="C320" s="26">
        <f t="shared" si="53"/>
        <v>103.00624999999999</v>
      </c>
      <c r="D320" s="27">
        <v>12.91</v>
      </c>
      <c r="E320" s="27">
        <v>1407</v>
      </c>
      <c r="F320" s="27">
        <v>25</v>
      </c>
      <c r="G320" s="27">
        <v>24290</v>
      </c>
      <c r="H320" s="27">
        <v>4.16</v>
      </c>
      <c r="I320" s="27">
        <v>77.099999999999994</v>
      </c>
      <c r="J320" s="27">
        <v>167.4</v>
      </c>
      <c r="K320" s="17">
        <f t="shared" si="54"/>
        <v>1.7391841779975277</v>
      </c>
      <c r="L320" s="12">
        <f t="shared" si="55"/>
        <v>30.024721878862792</v>
      </c>
      <c r="M320" s="12">
        <f t="shared" si="56"/>
        <v>17.263681592039802</v>
      </c>
      <c r="N320" s="12">
        <f t="shared" si="57"/>
        <v>56.28</v>
      </c>
      <c r="O320" s="12">
        <f t="shared" si="58"/>
        <v>0.32425421530479898</v>
      </c>
      <c r="P320" s="12">
        <f t="shared" si="59"/>
        <v>5.395590142671855E-2</v>
      </c>
      <c r="Q320" s="12">
        <f t="shared" si="60"/>
        <v>2.1712062256809341</v>
      </c>
    </row>
    <row r="321" spans="1:17" x14ac:dyDescent="0.25">
      <c r="A321" s="20">
        <v>3.5</v>
      </c>
      <c r="B321" s="30">
        <v>2</v>
      </c>
      <c r="C321" s="23">
        <v>103.1</v>
      </c>
      <c r="D321" s="27">
        <v>15.54</v>
      </c>
      <c r="E321" s="27">
        <v>1194</v>
      </c>
      <c r="F321" s="27">
        <v>19</v>
      </c>
      <c r="G321" s="27">
        <v>20154</v>
      </c>
      <c r="H321" s="27">
        <v>3.49</v>
      </c>
      <c r="I321" s="27">
        <v>55.92</v>
      </c>
      <c r="J321" s="27">
        <v>115.6</v>
      </c>
      <c r="K321" s="17">
        <f t="shared" si="54"/>
        <v>2.1868131868131866</v>
      </c>
      <c r="L321" s="12">
        <f t="shared" si="55"/>
        <v>36.912087912087905</v>
      </c>
      <c r="M321" s="12">
        <f t="shared" si="56"/>
        <v>16.879396984924622</v>
      </c>
      <c r="N321" s="12">
        <f t="shared" si="57"/>
        <v>62.842105263157897</v>
      </c>
      <c r="O321" s="12">
        <f t="shared" si="58"/>
        <v>0.33977110157367668</v>
      </c>
      <c r="P321" s="12">
        <f t="shared" si="59"/>
        <v>6.2410586552217456E-2</v>
      </c>
      <c r="Q321" s="12">
        <f t="shared" si="60"/>
        <v>2.0672389127324746</v>
      </c>
    </row>
    <row r="322" spans="1:17" x14ac:dyDescent="0.25">
      <c r="A322" s="25"/>
      <c r="B322" s="30">
        <v>2</v>
      </c>
      <c r="C322" s="26">
        <f>C321+(1.4/22)</f>
        <v>103.16363636363636</v>
      </c>
      <c r="D322" s="27">
        <v>16.010000000000002</v>
      </c>
      <c r="E322" s="27">
        <v>524</v>
      </c>
      <c r="F322" s="27">
        <v>8</v>
      </c>
      <c r="G322" s="27">
        <v>8988</v>
      </c>
      <c r="H322" s="27">
        <v>1.57</v>
      </c>
      <c r="I322" s="27">
        <v>21.73</v>
      </c>
      <c r="J322" s="27">
        <v>45.73</v>
      </c>
      <c r="K322" s="17">
        <f t="shared" si="54"/>
        <v>1.050100200400802</v>
      </c>
      <c r="L322" s="12">
        <f t="shared" si="55"/>
        <v>18.012024048096198</v>
      </c>
      <c r="M322" s="12">
        <f t="shared" si="56"/>
        <v>17.152671755725191</v>
      </c>
      <c r="N322" s="12">
        <f t="shared" si="57"/>
        <v>65.5</v>
      </c>
      <c r="O322" s="12">
        <f t="shared" si="58"/>
        <v>0.36815462494247581</v>
      </c>
      <c r="P322" s="12">
        <f t="shared" si="59"/>
        <v>7.2250345144960884E-2</v>
      </c>
      <c r="Q322" s="12">
        <f t="shared" si="60"/>
        <v>2.1044638748274274</v>
      </c>
    </row>
    <row r="323" spans="1:17" x14ac:dyDescent="0.25">
      <c r="A323" s="25"/>
      <c r="B323" s="30">
        <v>2</v>
      </c>
      <c r="C323" s="26">
        <f t="shared" ref="C323:C342" si="61">C322+(1.4/22)</f>
        <v>103.22727272727272</v>
      </c>
      <c r="D323" s="27">
        <v>13.12</v>
      </c>
      <c r="E323" s="27">
        <v>1073</v>
      </c>
      <c r="F323" s="27">
        <v>23</v>
      </c>
      <c r="G323" s="27">
        <v>16749</v>
      </c>
      <c r="H323" s="27">
        <v>2.74</v>
      </c>
      <c r="I323" s="27">
        <v>44.33</v>
      </c>
      <c r="J323" s="27">
        <v>77.83</v>
      </c>
      <c r="K323" s="17">
        <f t="shared" si="54"/>
        <v>1.3616751269035532</v>
      </c>
      <c r="L323" s="12">
        <f t="shared" si="55"/>
        <v>21.25507614213198</v>
      </c>
      <c r="M323" s="12">
        <f t="shared" si="56"/>
        <v>15.609506057781919</v>
      </c>
      <c r="N323" s="12">
        <f t="shared" si="57"/>
        <v>46.652173913043477</v>
      </c>
      <c r="O323" s="12">
        <f t="shared" si="58"/>
        <v>0.5188360027069705</v>
      </c>
      <c r="P323" s="12">
        <f t="shared" si="59"/>
        <v>6.180915858335214E-2</v>
      </c>
      <c r="Q323" s="12">
        <f t="shared" si="60"/>
        <v>1.7556959169862396</v>
      </c>
    </row>
    <row r="324" spans="1:17" x14ac:dyDescent="0.25">
      <c r="A324" s="25"/>
      <c r="B324" s="30">
        <v>2</v>
      </c>
      <c r="C324" s="26">
        <f t="shared" si="61"/>
        <v>103.29090909090908</v>
      </c>
      <c r="D324" s="27">
        <v>10.68</v>
      </c>
      <c r="E324" s="27">
        <v>1571</v>
      </c>
      <c r="F324" s="27">
        <v>22</v>
      </c>
      <c r="G324" s="27">
        <v>22189</v>
      </c>
      <c r="H324" s="27">
        <v>3.94</v>
      </c>
      <c r="I324" s="27">
        <v>61.06</v>
      </c>
      <c r="J324" s="27">
        <v>112.75</v>
      </c>
      <c r="K324" s="17">
        <f t="shared" si="54"/>
        <v>1.5222868217054264</v>
      </c>
      <c r="L324" s="12">
        <f t="shared" si="55"/>
        <v>21.500968992248062</v>
      </c>
      <c r="M324" s="12">
        <f t="shared" si="56"/>
        <v>14.124124761298535</v>
      </c>
      <c r="N324" s="12">
        <f t="shared" si="57"/>
        <v>71.409090909090907</v>
      </c>
      <c r="O324" s="12">
        <f t="shared" si="58"/>
        <v>0.36030134294136912</v>
      </c>
      <c r="P324" s="12">
        <f t="shared" si="59"/>
        <v>6.4526695054045194E-2</v>
      </c>
      <c r="Q324" s="12">
        <f t="shared" si="60"/>
        <v>1.8465443825745167</v>
      </c>
    </row>
    <row r="325" spans="1:17" x14ac:dyDescent="0.25">
      <c r="A325" s="25"/>
      <c r="B325" s="30">
        <v>2</v>
      </c>
      <c r="C325" s="26">
        <f t="shared" si="61"/>
        <v>103.35454545454544</v>
      </c>
      <c r="D325" s="27">
        <v>14.12</v>
      </c>
      <c r="E325" s="27">
        <v>548</v>
      </c>
      <c r="F325" s="27">
        <v>21</v>
      </c>
      <c r="G325" s="27">
        <v>13520</v>
      </c>
      <c r="H325" s="27">
        <v>2.1800000000000002</v>
      </c>
      <c r="I325" s="27">
        <v>41.18</v>
      </c>
      <c r="J325" s="27">
        <v>61.07</v>
      </c>
      <c r="K325" s="17">
        <f t="shared" si="54"/>
        <v>0.79651162790697672</v>
      </c>
      <c r="L325" s="12">
        <f t="shared" si="55"/>
        <v>19.651162790697672</v>
      </c>
      <c r="M325" s="12">
        <f t="shared" si="56"/>
        <v>24.67153284671533</v>
      </c>
      <c r="N325" s="12">
        <f t="shared" si="57"/>
        <v>26.095238095238095</v>
      </c>
      <c r="O325" s="12">
        <f t="shared" si="58"/>
        <v>0.50995628946090332</v>
      </c>
      <c r="P325" s="12">
        <f t="shared" si="59"/>
        <v>5.293831957260807E-2</v>
      </c>
      <c r="Q325" s="12">
        <f t="shared" si="60"/>
        <v>1.4830014570179699</v>
      </c>
    </row>
    <row r="326" spans="1:17" x14ac:dyDescent="0.25">
      <c r="A326" s="25"/>
      <c r="B326" s="30">
        <v>2</v>
      </c>
      <c r="C326" s="26">
        <f t="shared" si="61"/>
        <v>103.41818181818181</v>
      </c>
      <c r="D326" s="27">
        <v>7.91</v>
      </c>
      <c r="E326" s="27">
        <v>1546</v>
      </c>
      <c r="F326" s="27">
        <v>38</v>
      </c>
      <c r="G326" s="27">
        <v>31818</v>
      </c>
      <c r="H326" s="27">
        <v>5.41</v>
      </c>
      <c r="I326" s="27">
        <v>131.80000000000001</v>
      </c>
      <c r="J326" s="27">
        <v>283.17</v>
      </c>
      <c r="K326" s="17">
        <f t="shared" si="54"/>
        <v>1.1810542398777693</v>
      </c>
      <c r="L326" s="12">
        <f t="shared" si="55"/>
        <v>24.307104660045837</v>
      </c>
      <c r="M326" s="12">
        <f t="shared" si="56"/>
        <v>20.580853816300131</v>
      </c>
      <c r="N326" s="12">
        <f t="shared" si="57"/>
        <v>40.684210526315788</v>
      </c>
      <c r="O326" s="12">
        <f t="shared" si="58"/>
        <v>0.28831562974203334</v>
      </c>
      <c r="P326" s="12">
        <f t="shared" si="59"/>
        <v>4.1047040971168437E-2</v>
      </c>
      <c r="Q326" s="12">
        <f t="shared" si="60"/>
        <v>2.1484825493171473</v>
      </c>
    </row>
    <row r="327" spans="1:17" x14ac:dyDescent="0.25">
      <c r="A327" s="25"/>
      <c r="B327" s="30">
        <v>2</v>
      </c>
      <c r="C327" s="26">
        <f t="shared" si="61"/>
        <v>103.48181818181817</v>
      </c>
      <c r="D327" s="27">
        <v>11.67</v>
      </c>
      <c r="E327" s="27">
        <v>1232</v>
      </c>
      <c r="F327" s="27">
        <v>27</v>
      </c>
      <c r="G327" s="27">
        <v>22778</v>
      </c>
      <c r="H327" s="27">
        <v>3.67</v>
      </c>
      <c r="I327" s="27">
        <v>70.099999999999994</v>
      </c>
      <c r="J327" s="27">
        <v>123.76</v>
      </c>
      <c r="K327" s="17">
        <f t="shared" si="54"/>
        <v>1.3204715969989282</v>
      </c>
      <c r="L327" s="12">
        <f t="shared" si="55"/>
        <v>24.413719185423364</v>
      </c>
      <c r="M327" s="12">
        <f t="shared" si="56"/>
        <v>18.488636363636363</v>
      </c>
      <c r="N327" s="12">
        <f t="shared" si="57"/>
        <v>45.629629629629626</v>
      </c>
      <c r="O327" s="12">
        <f t="shared" si="58"/>
        <v>0.38516405135520687</v>
      </c>
      <c r="P327" s="12">
        <f t="shared" si="59"/>
        <v>5.2353780313837375E-2</v>
      </c>
      <c r="Q327" s="12">
        <f t="shared" si="60"/>
        <v>1.7654778887303855</v>
      </c>
    </row>
    <row r="328" spans="1:17" x14ac:dyDescent="0.25">
      <c r="A328" s="25"/>
      <c r="B328" s="30">
        <v>2</v>
      </c>
      <c r="C328" s="26">
        <f t="shared" si="61"/>
        <v>103.54545454545453</v>
      </c>
      <c r="D328" s="27">
        <v>11.06</v>
      </c>
      <c r="E328" s="27">
        <v>1761</v>
      </c>
      <c r="F328" s="27">
        <v>17</v>
      </c>
      <c r="G328" s="27">
        <v>23598</v>
      </c>
      <c r="H328" s="27">
        <v>4.4400000000000004</v>
      </c>
      <c r="I328" s="27">
        <v>53.03</v>
      </c>
      <c r="J328" s="27">
        <v>116.65</v>
      </c>
      <c r="K328" s="17">
        <f t="shared" si="54"/>
        <v>1.7716297786720323</v>
      </c>
      <c r="L328" s="12">
        <f t="shared" si="55"/>
        <v>23.740442655935617</v>
      </c>
      <c r="M328" s="12">
        <f t="shared" si="56"/>
        <v>13.400340715502555</v>
      </c>
      <c r="N328" s="12">
        <f t="shared" si="57"/>
        <v>103.58823529411765</v>
      </c>
      <c r="O328" s="12">
        <f t="shared" si="58"/>
        <v>0.32057326041863093</v>
      </c>
      <c r="P328" s="12">
        <f t="shared" si="59"/>
        <v>8.3726192721101267E-2</v>
      </c>
      <c r="Q328" s="12">
        <f t="shared" si="60"/>
        <v>2.1996982839901942</v>
      </c>
    </row>
    <row r="329" spans="1:17" x14ac:dyDescent="0.25">
      <c r="A329" s="25"/>
      <c r="B329" s="30">
        <v>2</v>
      </c>
      <c r="C329" s="26">
        <f t="shared" si="61"/>
        <v>103.6090909090909</v>
      </c>
      <c r="D329" s="27">
        <v>17.57</v>
      </c>
      <c r="E329" s="27">
        <v>292</v>
      </c>
      <c r="F329" s="27">
        <v>7</v>
      </c>
      <c r="G329" s="27">
        <v>4903</v>
      </c>
      <c r="H329" s="27"/>
      <c r="I329" s="27">
        <v>10.48</v>
      </c>
      <c r="J329" s="27">
        <v>22.13</v>
      </c>
      <c r="K329" s="17">
        <f t="shared" si="54"/>
        <v>0.85131195335276966</v>
      </c>
      <c r="L329" s="12">
        <f t="shared" si="55"/>
        <v>14.294460641399418</v>
      </c>
      <c r="M329" s="12">
        <f t="shared" si="56"/>
        <v>16.791095890410958</v>
      </c>
      <c r="N329" s="12">
        <f t="shared" si="57"/>
        <v>41.714285714285715</v>
      </c>
      <c r="O329" s="12">
        <f t="shared" si="58"/>
        <v>0.66793893129770987</v>
      </c>
      <c r="P329" s="12">
        <f t="shared" si="59"/>
        <v>0</v>
      </c>
      <c r="Q329" s="12">
        <f t="shared" si="60"/>
        <v>2.1116412213740454</v>
      </c>
    </row>
    <row r="330" spans="1:17" x14ac:dyDescent="0.25">
      <c r="A330" s="25"/>
      <c r="B330" s="30">
        <v>2</v>
      </c>
      <c r="C330" s="26">
        <f t="shared" si="61"/>
        <v>103.67272727272726</v>
      </c>
      <c r="D330" s="27">
        <v>10.89</v>
      </c>
      <c r="E330" s="27">
        <v>1302</v>
      </c>
      <c r="F330" s="27">
        <v>30</v>
      </c>
      <c r="G330" s="27">
        <v>24451</v>
      </c>
      <c r="H330" s="27">
        <v>3.89</v>
      </c>
      <c r="I330" s="27">
        <v>74.040000000000006</v>
      </c>
      <c r="J330" s="27">
        <v>140.49</v>
      </c>
      <c r="K330" s="17">
        <f t="shared" si="54"/>
        <v>1.2878338278931754</v>
      </c>
      <c r="L330" s="12">
        <f t="shared" si="55"/>
        <v>24.184965380811082</v>
      </c>
      <c r="M330" s="12">
        <f t="shared" si="56"/>
        <v>18.77956989247312</v>
      </c>
      <c r="N330" s="12">
        <f t="shared" si="57"/>
        <v>43.4</v>
      </c>
      <c r="O330" s="12">
        <f t="shared" si="58"/>
        <v>0.4051863857374392</v>
      </c>
      <c r="P330" s="12">
        <f t="shared" si="59"/>
        <v>5.2539168017287953E-2</v>
      </c>
      <c r="Q330" s="12">
        <f t="shared" si="60"/>
        <v>1.8974878444084278</v>
      </c>
    </row>
    <row r="331" spans="1:17" x14ac:dyDescent="0.25">
      <c r="A331" s="25"/>
      <c r="B331" s="30">
        <v>2</v>
      </c>
      <c r="C331" s="26">
        <f t="shared" si="61"/>
        <v>103.73636363636362</v>
      </c>
      <c r="D331" s="27">
        <v>13.79</v>
      </c>
      <c r="E331" s="27">
        <v>959</v>
      </c>
      <c r="F331" s="27">
        <v>19</v>
      </c>
      <c r="G331" s="27">
        <v>13777</v>
      </c>
      <c r="H331" s="27">
        <v>2.38</v>
      </c>
      <c r="I331" s="27">
        <v>38.53</v>
      </c>
      <c r="J331" s="27">
        <v>60.24</v>
      </c>
      <c r="K331" s="17">
        <f t="shared" si="54"/>
        <v>1.3300970873786406</v>
      </c>
      <c r="L331" s="12">
        <f t="shared" si="55"/>
        <v>19.108183079056865</v>
      </c>
      <c r="M331" s="12">
        <f t="shared" si="56"/>
        <v>14.366006256517206</v>
      </c>
      <c r="N331" s="12">
        <f t="shared" si="57"/>
        <v>50.473684210526315</v>
      </c>
      <c r="O331" s="12">
        <f t="shared" si="58"/>
        <v>0.49312224240851282</v>
      </c>
      <c r="P331" s="12">
        <f t="shared" si="59"/>
        <v>6.1770049312224233E-2</v>
      </c>
      <c r="Q331" s="12">
        <f t="shared" si="60"/>
        <v>1.5634570464573061</v>
      </c>
    </row>
    <row r="332" spans="1:17" x14ac:dyDescent="0.25">
      <c r="A332" s="25"/>
      <c r="B332" s="30">
        <v>2</v>
      </c>
      <c r="C332" s="26">
        <f t="shared" si="61"/>
        <v>103.79999999999998</v>
      </c>
      <c r="D332" s="27">
        <v>13.83</v>
      </c>
      <c r="E332" s="27">
        <v>1076</v>
      </c>
      <c r="F332" s="27">
        <v>14</v>
      </c>
      <c r="G332" s="27">
        <v>14015</v>
      </c>
      <c r="H332" s="27">
        <v>2.5099999999999998</v>
      </c>
      <c r="I332" s="27">
        <v>30.16</v>
      </c>
      <c r="J332" s="27">
        <v>60.45</v>
      </c>
      <c r="K332" s="17">
        <f t="shared" si="54"/>
        <v>1.5006973500697349</v>
      </c>
      <c r="L332" s="12">
        <f t="shared" si="55"/>
        <v>19.546722454672246</v>
      </c>
      <c r="M332" s="12">
        <f t="shared" si="56"/>
        <v>13.025092936802974</v>
      </c>
      <c r="N332" s="12">
        <f t="shared" si="57"/>
        <v>76.857142857142861</v>
      </c>
      <c r="O332" s="12">
        <f t="shared" si="58"/>
        <v>0.46419098143236076</v>
      </c>
      <c r="P332" s="12">
        <f t="shared" si="59"/>
        <v>8.3222811671087527E-2</v>
      </c>
      <c r="Q332" s="12">
        <f t="shared" si="60"/>
        <v>2.0043103448275863</v>
      </c>
    </row>
    <row r="333" spans="1:17" x14ac:dyDescent="0.25">
      <c r="A333" s="25"/>
      <c r="B333" s="30">
        <v>2</v>
      </c>
      <c r="C333" s="26">
        <f t="shared" si="61"/>
        <v>103.86363636363635</v>
      </c>
      <c r="D333" s="27">
        <v>12.08</v>
      </c>
      <c r="E333" s="27">
        <v>1443</v>
      </c>
      <c r="F333" s="27">
        <v>18</v>
      </c>
      <c r="G333" s="27">
        <v>20013</v>
      </c>
      <c r="H333" s="27">
        <v>3.59</v>
      </c>
      <c r="I333" s="27">
        <v>47.58</v>
      </c>
      <c r="J333" s="27">
        <v>99.72</v>
      </c>
      <c r="K333" s="17">
        <f t="shared" si="54"/>
        <v>1.6177130044843049</v>
      </c>
      <c r="L333" s="12">
        <f t="shared" si="55"/>
        <v>22.43609865470852</v>
      </c>
      <c r="M333" s="12">
        <f t="shared" si="56"/>
        <v>13.869022869022869</v>
      </c>
      <c r="N333" s="12">
        <f t="shared" si="57"/>
        <v>80.166666666666671</v>
      </c>
      <c r="O333" s="12">
        <f t="shared" si="58"/>
        <v>0.37831021437578816</v>
      </c>
      <c r="P333" s="12">
        <f t="shared" si="59"/>
        <v>7.5451870533837742E-2</v>
      </c>
      <c r="Q333" s="12">
        <f t="shared" si="60"/>
        <v>2.0958385876418664</v>
      </c>
    </row>
    <row r="334" spans="1:17" x14ac:dyDescent="0.25">
      <c r="A334" s="25"/>
      <c r="B334" s="30">
        <v>2</v>
      </c>
      <c r="C334" s="26">
        <f t="shared" si="61"/>
        <v>103.92727272727271</v>
      </c>
      <c r="D334" s="27">
        <v>12.08</v>
      </c>
      <c r="E334" s="27">
        <v>532</v>
      </c>
      <c r="F334" s="27">
        <v>34</v>
      </c>
      <c r="G334" s="27">
        <v>19586</v>
      </c>
      <c r="H334" s="27">
        <v>3.05</v>
      </c>
      <c r="I334" s="27">
        <v>80.12</v>
      </c>
      <c r="J334" s="27">
        <v>125.59</v>
      </c>
      <c r="K334" s="17">
        <f t="shared" si="54"/>
        <v>0.59641255605381172</v>
      </c>
      <c r="L334" s="12">
        <f t="shared" si="55"/>
        <v>21.957399103139014</v>
      </c>
      <c r="M334" s="12">
        <f t="shared" si="56"/>
        <v>36.815789473684212</v>
      </c>
      <c r="N334" s="12">
        <f t="shared" si="57"/>
        <v>15.647058823529411</v>
      </c>
      <c r="O334" s="12">
        <f t="shared" si="58"/>
        <v>0.42436345481777332</v>
      </c>
      <c r="P334" s="12">
        <f t="shared" si="59"/>
        <v>3.806789815277084E-2</v>
      </c>
      <c r="Q334" s="12">
        <f t="shared" si="60"/>
        <v>1.5675237144283574</v>
      </c>
    </row>
    <row r="335" spans="1:17" x14ac:dyDescent="0.25">
      <c r="A335" s="25"/>
      <c r="B335" s="30">
        <v>2</v>
      </c>
      <c r="C335" s="26">
        <f t="shared" si="61"/>
        <v>103.99090909090907</v>
      </c>
      <c r="D335" s="27">
        <v>16.38</v>
      </c>
      <c r="E335" s="27">
        <v>483</v>
      </c>
      <c r="F335" s="27">
        <v>24</v>
      </c>
      <c r="G335" s="27">
        <v>7892</v>
      </c>
      <c r="H335" s="27"/>
      <c r="I335" s="27">
        <v>20.25</v>
      </c>
      <c r="J335" s="27">
        <v>33.950000000000003</v>
      </c>
      <c r="K335" s="17">
        <f t="shared" si="54"/>
        <v>1.0454545454545452</v>
      </c>
      <c r="L335" s="12">
        <f t="shared" si="55"/>
        <v>17.082251082251076</v>
      </c>
      <c r="M335" s="12">
        <f t="shared" si="56"/>
        <v>16.339544513457557</v>
      </c>
      <c r="N335" s="12">
        <f t="shared" si="57"/>
        <v>20.125</v>
      </c>
      <c r="O335" s="12">
        <f t="shared" si="58"/>
        <v>1.1851851851851851</v>
      </c>
      <c r="P335" s="12">
        <f t="shared" si="59"/>
        <v>0</v>
      </c>
      <c r="Q335" s="12">
        <f t="shared" si="60"/>
        <v>1.6765432098765434</v>
      </c>
    </row>
    <row r="336" spans="1:17" x14ac:dyDescent="0.25">
      <c r="A336" s="25"/>
      <c r="B336" s="30">
        <v>2</v>
      </c>
      <c r="C336" s="26">
        <f t="shared" si="61"/>
        <v>104.05454545454543</v>
      </c>
      <c r="D336" s="27">
        <v>10.96</v>
      </c>
      <c r="E336" s="27">
        <v>1567</v>
      </c>
      <c r="F336" s="27">
        <v>22</v>
      </c>
      <c r="G336" s="27">
        <v>21867</v>
      </c>
      <c r="H336" s="27">
        <v>3.88</v>
      </c>
      <c r="I336" s="27">
        <v>61.92</v>
      </c>
      <c r="J336" s="27">
        <v>109.98</v>
      </c>
      <c r="K336" s="17">
        <f t="shared" si="54"/>
        <v>1.560756972111554</v>
      </c>
      <c r="L336" s="12">
        <f t="shared" si="55"/>
        <v>21.779880478087652</v>
      </c>
      <c r="M336" s="12">
        <f t="shared" si="56"/>
        <v>13.954690491384811</v>
      </c>
      <c r="N336" s="12">
        <f t="shared" si="57"/>
        <v>71.227272727272734</v>
      </c>
      <c r="O336" s="12">
        <f t="shared" si="58"/>
        <v>0.355297157622739</v>
      </c>
      <c r="P336" s="12">
        <f t="shared" si="59"/>
        <v>6.2661498708010327E-2</v>
      </c>
      <c r="Q336" s="12">
        <f t="shared" si="60"/>
        <v>1.7761627906976745</v>
      </c>
    </row>
    <row r="337" spans="1:17" x14ac:dyDescent="0.25">
      <c r="A337" s="25"/>
      <c r="B337" s="30">
        <v>2</v>
      </c>
      <c r="C337" s="26">
        <f t="shared" si="61"/>
        <v>104.1181818181818</v>
      </c>
      <c r="D337" s="27">
        <v>9.26</v>
      </c>
      <c r="E337" s="27">
        <v>1272</v>
      </c>
      <c r="F337" s="27">
        <v>36</v>
      </c>
      <c r="G337" s="27">
        <v>30317</v>
      </c>
      <c r="H337" s="27">
        <v>5.24</v>
      </c>
      <c r="I337" s="27">
        <v>126.04</v>
      </c>
      <c r="J337" s="27">
        <v>270.68</v>
      </c>
      <c r="K337" s="17">
        <f t="shared" si="54"/>
        <v>1.0834752981260647</v>
      </c>
      <c r="L337" s="12">
        <f t="shared" si="55"/>
        <v>25.823679727427599</v>
      </c>
      <c r="M337" s="12">
        <f t="shared" si="56"/>
        <v>23.834119496855347</v>
      </c>
      <c r="N337" s="12">
        <f t="shared" si="57"/>
        <v>35.333333333333336</v>
      </c>
      <c r="O337" s="12">
        <f t="shared" si="58"/>
        <v>0.28562361155188826</v>
      </c>
      <c r="P337" s="12">
        <f t="shared" si="59"/>
        <v>4.1574103459219296E-2</v>
      </c>
      <c r="Q337" s="12">
        <f t="shared" si="60"/>
        <v>2.1475721993018091</v>
      </c>
    </row>
    <row r="338" spans="1:17" x14ac:dyDescent="0.25">
      <c r="A338" s="25"/>
      <c r="B338" s="30">
        <v>2</v>
      </c>
      <c r="C338" s="26">
        <f t="shared" si="61"/>
        <v>104.18181818181816</v>
      </c>
      <c r="D338" s="27">
        <v>13.12</v>
      </c>
      <c r="E338" s="27">
        <v>1065</v>
      </c>
      <c r="F338" s="27">
        <v>18</v>
      </c>
      <c r="G338" s="27">
        <v>19350</v>
      </c>
      <c r="H338" s="27">
        <v>3.28</v>
      </c>
      <c r="I338" s="27">
        <v>58.86</v>
      </c>
      <c r="J338" s="27">
        <v>116.69</v>
      </c>
      <c r="K338" s="17">
        <f t="shared" si="54"/>
        <v>1.3515228426395938</v>
      </c>
      <c r="L338" s="12">
        <f t="shared" si="55"/>
        <v>24.555837563451774</v>
      </c>
      <c r="M338" s="12">
        <f t="shared" si="56"/>
        <v>18.169014084507044</v>
      </c>
      <c r="N338" s="12">
        <f t="shared" si="57"/>
        <v>59.166666666666664</v>
      </c>
      <c r="O338" s="12">
        <f t="shared" si="58"/>
        <v>0.3058103975535168</v>
      </c>
      <c r="P338" s="12">
        <f t="shared" si="59"/>
        <v>5.572545022086306E-2</v>
      </c>
      <c r="Q338" s="12">
        <f t="shared" si="60"/>
        <v>1.9825008494733265</v>
      </c>
    </row>
    <row r="339" spans="1:17" x14ac:dyDescent="0.25">
      <c r="A339" s="25"/>
      <c r="B339" s="30">
        <v>2</v>
      </c>
      <c r="C339" s="26">
        <f t="shared" si="61"/>
        <v>104.24545454545452</v>
      </c>
      <c r="D339" s="27">
        <v>16.71</v>
      </c>
      <c r="E339" s="27">
        <v>494</v>
      </c>
      <c r="F339" s="27">
        <v>12</v>
      </c>
      <c r="G339" s="27">
        <v>6207</v>
      </c>
      <c r="H339" s="27"/>
      <c r="I339" s="27">
        <v>15.06</v>
      </c>
      <c r="J339" s="27">
        <v>20.28</v>
      </c>
      <c r="K339" s="17">
        <f t="shared" si="54"/>
        <v>1.1515151515151516</v>
      </c>
      <c r="L339" s="12">
        <f t="shared" si="55"/>
        <v>14.468531468531472</v>
      </c>
      <c r="M339" s="12">
        <f t="shared" si="56"/>
        <v>12.564777327935223</v>
      </c>
      <c r="N339" s="12">
        <f t="shared" si="57"/>
        <v>41.166666666666664</v>
      </c>
      <c r="O339" s="12">
        <f t="shared" si="58"/>
        <v>0.79681274900398402</v>
      </c>
      <c r="P339" s="12">
        <f t="shared" si="59"/>
        <v>0</v>
      </c>
      <c r="Q339" s="12">
        <f t="shared" si="60"/>
        <v>1.3466135458167332</v>
      </c>
    </row>
    <row r="340" spans="1:17" x14ac:dyDescent="0.25">
      <c r="A340" s="25"/>
      <c r="B340" s="30">
        <v>2</v>
      </c>
      <c r="C340" s="26">
        <f t="shared" si="61"/>
        <v>104.30909090909088</v>
      </c>
      <c r="D340" s="27">
        <v>15.27</v>
      </c>
      <c r="E340" s="27">
        <v>578</v>
      </c>
      <c r="F340" s="27">
        <v>11</v>
      </c>
      <c r="G340" s="27">
        <v>9816</v>
      </c>
      <c r="H340" s="27">
        <v>1.7</v>
      </c>
      <c r="I340" s="27">
        <v>22.54</v>
      </c>
      <c r="J340" s="27">
        <v>44.14</v>
      </c>
      <c r="K340" s="17">
        <f t="shared" si="54"/>
        <v>1.0087260034904013</v>
      </c>
      <c r="L340" s="12">
        <f t="shared" si="55"/>
        <v>17.130890052356019</v>
      </c>
      <c r="M340" s="12">
        <f t="shared" si="56"/>
        <v>16.982698961937718</v>
      </c>
      <c r="N340" s="12">
        <f t="shared" si="57"/>
        <v>52.545454545454547</v>
      </c>
      <c r="O340" s="12">
        <f t="shared" si="58"/>
        <v>0.48802129547471162</v>
      </c>
      <c r="P340" s="12">
        <f t="shared" si="59"/>
        <v>7.5421472937000883E-2</v>
      </c>
      <c r="Q340" s="12">
        <f t="shared" si="60"/>
        <v>1.9582963620230702</v>
      </c>
    </row>
    <row r="341" spans="1:17" x14ac:dyDescent="0.25">
      <c r="A341" s="25"/>
      <c r="B341" s="30">
        <v>2</v>
      </c>
      <c r="C341" s="26">
        <f t="shared" si="61"/>
        <v>104.37272727272725</v>
      </c>
      <c r="D341" s="27">
        <v>9.98</v>
      </c>
      <c r="E341" s="27">
        <v>1567</v>
      </c>
      <c r="F341" s="27">
        <v>32</v>
      </c>
      <c r="G341" s="27">
        <v>24052</v>
      </c>
      <c r="H341" s="27">
        <v>4.1900000000000004</v>
      </c>
      <c r="I341" s="27">
        <v>86.6</v>
      </c>
      <c r="J341" s="27">
        <v>144.59</v>
      </c>
      <c r="K341" s="17">
        <f t="shared" si="54"/>
        <v>1.4219600725952812</v>
      </c>
      <c r="L341" s="12">
        <f t="shared" si="55"/>
        <v>21.825771324863886</v>
      </c>
      <c r="M341" s="12">
        <f t="shared" si="56"/>
        <v>15.349074664964901</v>
      </c>
      <c r="N341" s="12">
        <f t="shared" si="57"/>
        <v>48.96875</v>
      </c>
      <c r="O341" s="12">
        <f t="shared" si="58"/>
        <v>0.36951501154734412</v>
      </c>
      <c r="P341" s="12">
        <f t="shared" si="59"/>
        <v>4.8383371824480374E-2</v>
      </c>
      <c r="Q341" s="12">
        <f t="shared" si="60"/>
        <v>1.6696304849884529</v>
      </c>
    </row>
    <row r="342" spans="1:17" x14ac:dyDescent="0.25">
      <c r="A342" s="25"/>
      <c r="B342" s="30">
        <v>2</v>
      </c>
      <c r="C342" s="26">
        <f t="shared" si="61"/>
        <v>104.43636363636361</v>
      </c>
      <c r="D342" s="27">
        <v>10.89</v>
      </c>
      <c r="E342" s="27">
        <v>1511</v>
      </c>
      <c r="F342" s="27">
        <v>22</v>
      </c>
      <c r="G342" s="27">
        <v>25635</v>
      </c>
      <c r="H342" s="27">
        <v>4.38</v>
      </c>
      <c r="I342" s="27">
        <v>74.23</v>
      </c>
      <c r="J342" s="27">
        <v>160.26</v>
      </c>
      <c r="K342" s="17">
        <f t="shared" si="54"/>
        <v>1.4945598417408508</v>
      </c>
      <c r="L342" s="12">
        <f t="shared" si="55"/>
        <v>25.356083086053413</v>
      </c>
      <c r="M342" s="12">
        <f t="shared" si="56"/>
        <v>16.965585704831238</v>
      </c>
      <c r="N342" s="12">
        <f t="shared" si="57"/>
        <v>68.681818181818187</v>
      </c>
      <c r="O342" s="12">
        <f t="shared" si="58"/>
        <v>0.29637612825003368</v>
      </c>
      <c r="P342" s="12">
        <f t="shared" si="59"/>
        <v>5.9005792806143063E-2</v>
      </c>
      <c r="Q342" s="12">
        <f t="shared" si="60"/>
        <v>2.1589653778795634</v>
      </c>
    </row>
    <row r="343" spans="1:17" x14ac:dyDescent="0.25">
      <c r="A343" s="20">
        <v>3.6</v>
      </c>
      <c r="B343" s="30">
        <v>2</v>
      </c>
      <c r="C343" s="23">
        <v>104.5</v>
      </c>
      <c r="D343" s="27">
        <v>15.94</v>
      </c>
      <c r="E343" s="27">
        <v>1585</v>
      </c>
      <c r="F343" s="27">
        <v>19</v>
      </c>
      <c r="G343" s="27">
        <v>23415</v>
      </c>
      <c r="H343" s="27">
        <v>4.45</v>
      </c>
      <c r="I343" s="27">
        <v>57.9</v>
      </c>
      <c r="J343" s="27">
        <v>120.67</v>
      </c>
      <c r="K343" s="17">
        <f t="shared" si="54"/>
        <v>3.1324110671936758</v>
      </c>
      <c r="L343" s="12">
        <f t="shared" si="55"/>
        <v>46.27470355731225</v>
      </c>
      <c r="M343" s="12">
        <f t="shared" si="56"/>
        <v>14.772870662460567</v>
      </c>
      <c r="N343" s="12">
        <f t="shared" si="57"/>
        <v>83.421052631578945</v>
      </c>
      <c r="O343" s="12">
        <f t="shared" si="58"/>
        <v>0.32815198618307428</v>
      </c>
      <c r="P343" s="12">
        <f t="shared" si="59"/>
        <v>7.6856649395509499E-2</v>
      </c>
      <c r="Q343" s="12">
        <f t="shared" si="60"/>
        <v>2.0841105354058724</v>
      </c>
    </row>
    <row r="344" spans="1:17" x14ac:dyDescent="0.25">
      <c r="A344" s="25"/>
      <c r="B344" s="30">
        <v>2</v>
      </c>
      <c r="C344" s="26">
        <f>C343+(1.6/13)</f>
        <v>104.62307692307692</v>
      </c>
      <c r="D344" s="27">
        <v>11.57</v>
      </c>
      <c r="E344" s="27">
        <v>1811</v>
      </c>
      <c r="F344" s="27">
        <v>23</v>
      </c>
      <c r="G344" s="27">
        <v>27543</v>
      </c>
      <c r="H344" s="27">
        <v>5.05</v>
      </c>
      <c r="I344" s="27">
        <v>71.239999999999995</v>
      </c>
      <c r="J344" s="27">
        <v>141.32</v>
      </c>
      <c r="K344" s="17">
        <f t="shared" si="54"/>
        <v>1.9204665959703076</v>
      </c>
      <c r="L344" s="12">
        <f t="shared" si="55"/>
        <v>29.207847295864262</v>
      </c>
      <c r="M344" s="12">
        <f t="shared" si="56"/>
        <v>15.208724461623412</v>
      </c>
      <c r="N344" s="12">
        <f t="shared" si="57"/>
        <v>78.739130434782609</v>
      </c>
      <c r="O344" s="12">
        <f t="shared" si="58"/>
        <v>0.32285233015160025</v>
      </c>
      <c r="P344" s="12">
        <f t="shared" si="59"/>
        <v>7.0887142055025276E-2</v>
      </c>
      <c r="Q344" s="12">
        <f t="shared" si="60"/>
        <v>1.9837170129140933</v>
      </c>
    </row>
    <row r="345" spans="1:17" x14ac:dyDescent="0.25">
      <c r="A345" s="25"/>
      <c r="B345" s="30">
        <v>2</v>
      </c>
      <c r="C345" s="26">
        <f t="shared" ref="C345:C355" si="62">C344+(1.6/13)</f>
        <v>104.74615384615385</v>
      </c>
      <c r="D345" s="27">
        <v>15.14</v>
      </c>
      <c r="E345" s="27">
        <v>1303</v>
      </c>
      <c r="F345" s="27">
        <v>19</v>
      </c>
      <c r="G345" s="27">
        <v>18267</v>
      </c>
      <c r="H345" s="27">
        <v>3.06</v>
      </c>
      <c r="I345" s="27">
        <v>42.04</v>
      </c>
      <c r="J345" s="27">
        <v>77.14</v>
      </c>
      <c r="K345" s="17">
        <f t="shared" si="54"/>
        <v>2.2235494880546076</v>
      </c>
      <c r="L345" s="12">
        <f t="shared" si="55"/>
        <v>31.172354948805463</v>
      </c>
      <c r="M345" s="12">
        <f t="shared" si="56"/>
        <v>14.019186492709133</v>
      </c>
      <c r="N345" s="12">
        <f t="shared" si="57"/>
        <v>68.578947368421055</v>
      </c>
      <c r="O345" s="12">
        <f t="shared" si="58"/>
        <v>0.45195052331113228</v>
      </c>
      <c r="P345" s="12">
        <f t="shared" si="59"/>
        <v>7.2787821122740251E-2</v>
      </c>
      <c r="Q345" s="12">
        <f t="shared" si="60"/>
        <v>1.8349191246431971</v>
      </c>
    </row>
    <row r="346" spans="1:17" x14ac:dyDescent="0.25">
      <c r="A346" s="25"/>
      <c r="B346" s="30">
        <v>2</v>
      </c>
      <c r="C346" s="26">
        <f t="shared" si="62"/>
        <v>104.86923076923077</v>
      </c>
      <c r="D346" s="27">
        <v>12.53</v>
      </c>
      <c r="E346" s="27">
        <v>1822</v>
      </c>
      <c r="F346" s="27">
        <v>20</v>
      </c>
      <c r="G346" s="27">
        <v>23475</v>
      </c>
      <c r="H346" s="27">
        <v>4.47</v>
      </c>
      <c r="I346" s="27">
        <v>56.17</v>
      </c>
      <c r="J346" s="27">
        <v>102.46</v>
      </c>
      <c r="K346" s="17">
        <f t="shared" si="54"/>
        <v>2.1511216056670599</v>
      </c>
      <c r="L346" s="12">
        <f t="shared" si="55"/>
        <v>27.715466351829988</v>
      </c>
      <c r="M346" s="12">
        <f t="shared" si="56"/>
        <v>12.884193194291987</v>
      </c>
      <c r="N346" s="12">
        <f t="shared" si="57"/>
        <v>91.1</v>
      </c>
      <c r="O346" s="12">
        <f t="shared" si="58"/>
        <v>0.35606195478013175</v>
      </c>
      <c r="P346" s="12">
        <f t="shared" si="59"/>
        <v>7.9579846893359438E-2</v>
      </c>
      <c r="Q346" s="12">
        <f t="shared" si="60"/>
        <v>1.8241053943386147</v>
      </c>
    </row>
    <row r="347" spans="1:17" x14ac:dyDescent="0.25">
      <c r="A347" s="25"/>
      <c r="B347" s="30">
        <v>2</v>
      </c>
      <c r="C347" s="26">
        <f t="shared" si="62"/>
        <v>104.99230769230769</v>
      </c>
      <c r="D347" s="27">
        <v>16.37</v>
      </c>
      <c r="E347" s="27">
        <v>796</v>
      </c>
      <c r="F347" s="27">
        <v>16</v>
      </c>
      <c r="G347" s="27">
        <v>13993</v>
      </c>
      <c r="H347" s="27">
        <v>2.33</v>
      </c>
      <c r="I347" s="27">
        <v>36.36</v>
      </c>
      <c r="J347" s="27">
        <v>59.9</v>
      </c>
      <c r="K347" s="17">
        <f t="shared" si="54"/>
        <v>1.7192224622030241</v>
      </c>
      <c r="L347" s="12">
        <f t="shared" si="55"/>
        <v>30.222462203023767</v>
      </c>
      <c r="M347" s="12">
        <f t="shared" si="56"/>
        <v>17.579145728643216</v>
      </c>
      <c r="N347" s="12">
        <f t="shared" si="57"/>
        <v>49.75</v>
      </c>
      <c r="O347" s="12">
        <f t="shared" si="58"/>
        <v>0.44004400440044006</v>
      </c>
      <c r="P347" s="12">
        <f t="shared" si="59"/>
        <v>6.4081408140814089E-2</v>
      </c>
      <c r="Q347" s="12">
        <f t="shared" si="60"/>
        <v>1.6474147414741473</v>
      </c>
    </row>
    <row r="348" spans="1:17" x14ac:dyDescent="0.25">
      <c r="A348" s="25"/>
      <c r="B348" s="30">
        <v>2</v>
      </c>
      <c r="C348" s="26">
        <f t="shared" si="62"/>
        <v>105.11538461538461</v>
      </c>
      <c r="D348" s="27">
        <v>12.43</v>
      </c>
      <c r="E348" s="27">
        <v>1666</v>
      </c>
      <c r="F348" s="27">
        <v>27</v>
      </c>
      <c r="G348" s="27">
        <v>24796</v>
      </c>
      <c r="H348" s="27">
        <v>4.59</v>
      </c>
      <c r="I348" s="27">
        <v>72.09</v>
      </c>
      <c r="J348" s="27">
        <v>123.23</v>
      </c>
      <c r="K348" s="17">
        <f t="shared" si="54"/>
        <v>1.9439906651108518</v>
      </c>
      <c r="L348" s="12">
        <f t="shared" si="55"/>
        <v>28.933488914819137</v>
      </c>
      <c r="M348" s="12">
        <f t="shared" si="56"/>
        <v>14.883553421368548</v>
      </c>
      <c r="N348" s="12">
        <f t="shared" si="57"/>
        <v>61.703703703703702</v>
      </c>
      <c r="O348" s="12">
        <f t="shared" si="58"/>
        <v>0.37453183520599248</v>
      </c>
      <c r="P348" s="12">
        <f t="shared" si="59"/>
        <v>6.3670411985018716E-2</v>
      </c>
      <c r="Q348" s="12">
        <f t="shared" si="60"/>
        <v>1.7093910389790539</v>
      </c>
    </row>
    <row r="349" spans="1:17" x14ac:dyDescent="0.25">
      <c r="A349" s="25"/>
      <c r="B349" s="30">
        <v>2</v>
      </c>
      <c r="C349" s="26">
        <f t="shared" si="62"/>
        <v>105.23846153846154</v>
      </c>
      <c r="D349" s="27">
        <v>14.56</v>
      </c>
      <c r="E349" s="27">
        <v>1747</v>
      </c>
      <c r="F349" s="27">
        <v>26</v>
      </c>
      <c r="G349" s="27">
        <v>26256</v>
      </c>
      <c r="H349" s="27">
        <v>4.9000000000000004</v>
      </c>
      <c r="I349" s="27">
        <v>76.8</v>
      </c>
      <c r="J349" s="27">
        <v>132.51</v>
      </c>
      <c r="K349" s="17">
        <f t="shared" si="54"/>
        <v>2.7127329192546585</v>
      </c>
      <c r="L349" s="12">
        <f t="shared" si="55"/>
        <v>40.770186335403729</v>
      </c>
      <c r="M349" s="12">
        <f t="shared" si="56"/>
        <v>15.029192902117916</v>
      </c>
      <c r="N349" s="12">
        <f t="shared" si="57"/>
        <v>67.192307692307693</v>
      </c>
      <c r="O349" s="12">
        <f t="shared" si="58"/>
        <v>0.33854166666666669</v>
      </c>
      <c r="P349" s="12">
        <f t="shared" si="59"/>
        <v>6.3802083333333343E-2</v>
      </c>
      <c r="Q349" s="12">
        <f t="shared" si="60"/>
        <v>1.725390625</v>
      </c>
    </row>
    <row r="350" spans="1:17" x14ac:dyDescent="0.25">
      <c r="A350" s="25"/>
      <c r="B350" s="30">
        <v>2</v>
      </c>
      <c r="C350" s="26">
        <f t="shared" si="62"/>
        <v>105.36153846153846</v>
      </c>
      <c r="D350" s="27">
        <v>15.52</v>
      </c>
      <c r="E350" s="27">
        <v>1281</v>
      </c>
      <c r="F350" s="27">
        <v>14</v>
      </c>
      <c r="G350" s="27">
        <v>15788</v>
      </c>
      <c r="H350" s="27">
        <v>2.91</v>
      </c>
      <c r="I350" s="27">
        <v>29.96</v>
      </c>
      <c r="J350" s="27">
        <v>66.33</v>
      </c>
      <c r="K350" s="17">
        <f t="shared" si="54"/>
        <v>2.3375912408759123</v>
      </c>
      <c r="L350" s="12">
        <f t="shared" si="55"/>
        <v>28.810218978102188</v>
      </c>
      <c r="M350" s="12">
        <f t="shared" si="56"/>
        <v>12.324746291959407</v>
      </c>
      <c r="N350" s="12">
        <f t="shared" si="57"/>
        <v>91.5</v>
      </c>
      <c r="O350" s="12">
        <f t="shared" si="58"/>
        <v>0.46728971962616822</v>
      </c>
      <c r="P350" s="12">
        <f t="shared" si="59"/>
        <v>9.712950600801068E-2</v>
      </c>
      <c r="Q350" s="12">
        <f t="shared" si="60"/>
        <v>2.2139519359145527</v>
      </c>
    </row>
    <row r="351" spans="1:17" x14ac:dyDescent="0.25">
      <c r="A351" s="25"/>
      <c r="B351" s="30">
        <v>2</v>
      </c>
      <c r="C351" s="26">
        <f t="shared" si="62"/>
        <v>105.48461538461538</v>
      </c>
      <c r="D351" s="27">
        <v>17.53</v>
      </c>
      <c r="E351" s="27">
        <v>789</v>
      </c>
      <c r="F351" s="27">
        <v>11</v>
      </c>
      <c r="G351" s="27">
        <v>11308</v>
      </c>
      <c r="H351" s="27">
        <v>1.89</v>
      </c>
      <c r="I351" s="27">
        <v>24.38</v>
      </c>
      <c r="J351" s="27">
        <v>51.89</v>
      </c>
      <c r="K351" s="17">
        <f t="shared" si="54"/>
        <v>2.2737752161383291</v>
      </c>
      <c r="L351" s="12">
        <f t="shared" si="55"/>
        <v>32.587896253602317</v>
      </c>
      <c r="M351" s="12">
        <f t="shared" si="56"/>
        <v>14.332065906210392</v>
      </c>
      <c r="N351" s="12">
        <f t="shared" si="57"/>
        <v>71.727272727272734</v>
      </c>
      <c r="O351" s="12">
        <f t="shared" si="58"/>
        <v>0.45118949958982774</v>
      </c>
      <c r="P351" s="12">
        <f t="shared" si="59"/>
        <v>7.7522559474979491E-2</v>
      </c>
      <c r="Q351" s="12">
        <f t="shared" si="60"/>
        <v>2.128383921246924</v>
      </c>
    </row>
    <row r="352" spans="1:17" x14ac:dyDescent="0.25">
      <c r="A352" s="25"/>
      <c r="B352" s="30">
        <v>2</v>
      </c>
      <c r="C352" s="26">
        <f t="shared" si="62"/>
        <v>105.6076923076923</v>
      </c>
      <c r="D352" s="27">
        <v>10.43</v>
      </c>
      <c r="E352" s="27">
        <v>1695</v>
      </c>
      <c r="F352" s="27">
        <v>34</v>
      </c>
      <c r="G352" s="27">
        <v>30352</v>
      </c>
      <c r="H352" s="27">
        <v>5.94</v>
      </c>
      <c r="I352" s="27">
        <v>119.59</v>
      </c>
      <c r="J352" s="27">
        <v>231.56</v>
      </c>
      <c r="K352" s="17">
        <f t="shared" si="54"/>
        <v>1.6035950804162724</v>
      </c>
      <c r="L352" s="12">
        <f t="shared" si="55"/>
        <v>28.715231788079468</v>
      </c>
      <c r="M352" s="12">
        <f t="shared" si="56"/>
        <v>17.906784660766963</v>
      </c>
      <c r="N352" s="12">
        <f t="shared" si="57"/>
        <v>49.852941176470587</v>
      </c>
      <c r="O352" s="12">
        <f t="shared" si="58"/>
        <v>0.28430470775148425</v>
      </c>
      <c r="P352" s="12">
        <f t="shared" si="59"/>
        <v>4.9669704824818132E-2</v>
      </c>
      <c r="Q352" s="12">
        <f t="shared" si="60"/>
        <v>1.9362822978509908</v>
      </c>
    </row>
    <row r="353" spans="1:17" x14ac:dyDescent="0.25">
      <c r="A353" s="25"/>
      <c r="B353" s="30">
        <v>2</v>
      </c>
      <c r="C353" s="26">
        <f t="shared" si="62"/>
        <v>105.73076923076923</v>
      </c>
      <c r="D353" s="27">
        <v>13.7</v>
      </c>
      <c r="E353" s="27">
        <v>1483</v>
      </c>
      <c r="F353" s="27">
        <v>21</v>
      </c>
      <c r="G353" s="27">
        <v>22280</v>
      </c>
      <c r="H353" s="27">
        <v>4.1100000000000003</v>
      </c>
      <c r="I353" s="27">
        <v>62.01</v>
      </c>
      <c r="J353" s="27">
        <v>118.15</v>
      </c>
      <c r="K353" s="17">
        <f t="shared" si="54"/>
        <v>2.0315068493150683</v>
      </c>
      <c r="L353" s="12">
        <f t="shared" si="55"/>
        <v>30.520547945205475</v>
      </c>
      <c r="M353" s="12">
        <f t="shared" si="56"/>
        <v>15.023600809170601</v>
      </c>
      <c r="N353" s="12">
        <f t="shared" si="57"/>
        <v>70.61904761904762</v>
      </c>
      <c r="O353" s="12">
        <f t="shared" si="58"/>
        <v>0.3386550556361877</v>
      </c>
      <c r="P353" s="12">
        <f t="shared" si="59"/>
        <v>6.6279632317368178E-2</v>
      </c>
      <c r="Q353" s="12">
        <f t="shared" si="60"/>
        <v>1.9053378487340753</v>
      </c>
    </row>
    <row r="354" spans="1:17" x14ac:dyDescent="0.25">
      <c r="A354" s="25"/>
      <c r="B354" s="30">
        <v>2</v>
      </c>
      <c r="C354" s="26">
        <f t="shared" si="62"/>
        <v>105.85384615384615</v>
      </c>
      <c r="D354" s="27">
        <v>17.48</v>
      </c>
      <c r="E354" s="27">
        <v>665</v>
      </c>
      <c r="F354" s="27">
        <v>11</v>
      </c>
      <c r="G354" s="27">
        <v>11072</v>
      </c>
      <c r="H354" s="27">
        <v>1.82</v>
      </c>
      <c r="I354" s="27">
        <v>24.28</v>
      </c>
      <c r="J354" s="27">
        <v>49.9</v>
      </c>
      <c r="K354" s="17">
        <f t="shared" si="54"/>
        <v>1.8892045454545456</v>
      </c>
      <c r="L354" s="12">
        <f t="shared" si="55"/>
        <v>31.45454545454546</v>
      </c>
      <c r="M354" s="12">
        <f t="shared" si="56"/>
        <v>16.649624060150376</v>
      </c>
      <c r="N354" s="12">
        <f t="shared" si="57"/>
        <v>60.454545454545453</v>
      </c>
      <c r="O354" s="12">
        <f t="shared" si="58"/>
        <v>0.45304777594728168</v>
      </c>
      <c r="P354" s="12">
        <f t="shared" si="59"/>
        <v>7.4958813838550242E-2</v>
      </c>
      <c r="Q354" s="12">
        <f t="shared" si="60"/>
        <v>2.0551894563426689</v>
      </c>
    </row>
    <row r="355" spans="1:17" x14ac:dyDescent="0.25">
      <c r="A355" s="25"/>
      <c r="B355" s="30">
        <v>2</v>
      </c>
      <c r="C355" s="26">
        <f t="shared" si="62"/>
        <v>105.97692307692307</v>
      </c>
      <c r="D355" s="27">
        <v>10.9</v>
      </c>
      <c r="E355" s="27">
        <v>1925</v>
      </c>
      <c r="F355" s="27">
        <v>32</v>
      </c>
      <c r="G355" s="27">
        <v>26423</v>
      </c>
      <c r="H355" s="27">
        <v>5.21</v>
      </c>
      <c r="I355" s="27">
        <v>88.81</v>
      </c>
      <c r="J355" s="27">
        <v>142.18</v>
      </c>
      <c r="K355" s="17">
        <f t="shared" si="54"/>
        <v>1.9059405940594061</v>
      </c>
      <c r="L355" s="12">
        <f t="shared" si="55"/>
        <v>26.16138613861386</v>
      </c>
      <c r="M355" s="12">
        <f t="shared" si="56"/>
        <v>13.726233766233767</v>
      </c>
      <c r="N355" s="12">
        <f t="shared" si="57"/>
        <v>60.15625</v>
      </c>
      <c r="O355" s="12">
        <f t="shared" si="58"/>
        <v>0.36031978380812968</v>
      </c>
      <c r="P355" s="12">
        <f t="shared" si="59"/>
        <v>5.8664564801261115E-2</v>
      </c>
      <c r="Q355" s="12">
        <f t="shared" si="60"/>
        <v>1.6009458394324965</v>
      </c>
    </row>
    <row r="356" spans="1:17" x14ac:dyDescent="0.25">
      <c r="A356" s="20">
        <v>3.7</v>
      </c>
      <c r="B356" s="30">
        <v>2</v>
      </c>
      <c r="C356" s="23">
        <v>106.1</v>
      </c>
      <c r="D356" s="27">
        <v>13.24</v>
      </c>
      <c r="E356" s="27">
        <v>1737</v>
      </c>
      <c r="F356" s="27">
        <v>22</v>
      </c>
      <c r="G356" s="27">
        <v>26256</v>
      </c>
      <c r="H356" s="27">
        <v>4.72</v>
      </c>
      <c r="I356" s="27">
        <v>58.6</v>
      </c>
      <c r="J356" s="27">
        <v>121.64</v>
      </c>
      <c r="K356" s="17">
        <f t="shared" si="54"/>
        <v>2.2384020618556701</v>
      </c>
      <c r="L356" s="12">
        <f t="shared" si="55"/>
        <v>33.835051546391753</v>
      </c>
      <c r="M356" s="12">
        <f t="shared" si="56"/>
        <v>15.115716753022452</v>
      </c>
      <c r="N356" s="12">
        <f t="shared" si="57"/>
        <v>78.954545454545453</v>
      </c>
      <c r="O356" s="12">
        <f t="shared" si="58"/>
        <v>0.37542662116040953</v>
      </c>
      <c r="P356" s="12">
        <f t="shared" si="59"/>
        <v>8.0546075085324229E-2</v>
      </c>
      <c r="Q356" s="12">
        <f t="shared" si="60"/>
        <v>2.075767918088737</v>
      </c>
    </row>
    <row r="357" spans="1:17" x14ac:dyDescent="0.25">
      <c r="A357" s="25"/>
      <c r="B357" s="30">
        <v>2</v>
      </c>
      <c r="C357" s="26">
        <f>C356+(0.5/22)</f>
        <v>106.12272727272726</v>
      </c>
      <c r="D357" s="27">
        <v>7.9</v>
      </c>
      <c r="E357" s="27">
        <v>2409</v>
      </c>
      <c r="F357" s="27">
        <v>37</v>
      </c>
      <c r="G357" s="27">
        <v>37471</v>
      </c>
      <c r="H357" s="27">
        <v>8.23</v>
      </c>
      <c r="I357" s="27">
        <v>138.15</v>
      </c>
      <c r="J357" s="27">
        <v>294.77999999999997</v>
      </c>
      <c r="K357" s="17">
        <f t="shared" si="54"/>
        <v>1.8389312977099237</v>
      </c>
      <c r="L357" s="12">
        <f t="shared" si="55"/>
        <v>28.603816793893131</v>
      </c>
      <c r="M357" s="12">
        <f t="shared" si="56"/>
        <v>15.55458696554587</v>
      </c>
      <c r="N357" s="12">
        <f t="shared" si="57"/>
        <v>65.108108108108112</v>
      </c>
      <c r="O357" s="12">
        <f t="shared" si="58"/>
        <v>0.26782482808541441</v>
      </c>
      <c r="P357" s="12">
        <f t="shared" si="59"/>
        <v>5.9572927976836769E-2</v>
      </c>
      <c r="Q357" s="12">
        <f t="shared" si="60"/>
        <v>2.1337676438653634</v>
      </c>
    </row>
    <row r="358" spans="1:17" x14ac:dyDescent="0.25">
      <c r="A358" s="25"/>
      <c r="B358" s="30">
        <v>2</v>
      </c>
      <c r="C358" s="26">
        <f t="shared" ref="C358:C377" si="63">C357+(0.5/22)</f>
        <v>106.14545454545453</v>
      </c>
      <c r="D358" s="27">
        <v>14.53</v>
      </c>
      <c r="E358" s="27">
        <v>1486</v>
      </c>
      <c r="F358" s="27">
        <v>25</v>
      </c>
      <c r="G358" s="27">
        <v>21592</v>
      </c>
      <c r="H358" s="27">
        <v>3.69</v>
      </c>
      <c r="I358" s="27">
        <v>47.05</v>
      </c>
      <c r="J358" s="27">
        <v>89</v>
      </c>
      <c r="K358" s="17">
        <f t="shared" si="54"/>
        <v>2.2967542503863982</v>
      </c>
      <c r="L358" s="12">
        <f t="shared" si="55"/>
        <v>33.372488408037093</v>
      </c>
      <c r="M358" s="12">
        <f t="shared" si="56"/>
        <v>14.53028263795424</v>
      </c>
      <c r="N358" s="12">
        <f t="shared" si="57"/>
        <v>59.44</v>
      </c>
      <c r="O358" s="12">
        <f t="shared" si="58"/>
        <v>0.53134962805526043</v>
      </c>
      <c r="P358" s="12">
        <f t="shared" si="59"/>
        <v>7.8427205100956437E-2</v>
      </c>
      <c r="Q358" s="12">
        <f t="shared" si="60"/>
        <v>1.8916046758767271</v>
      </c>
    </row>
    <row r="359" spans="1:17" x14ac:dyDescent="0.25">
      <c r="A359" s="25"/>
      <c r="B359" s="30">
        <v>2</v>
      </c>
      <c r="C359" s="26">
        <f t="shared" si="63"/>
        <v>106.16818181818179</v>
      </c>
      <c r="D359" s="27">
        <v>14.42</v>
      </c>
      <c r="E359" s="27">
        <v>2058</v>
      </c>
      <c r="F359" s="27">
        <v>24</v>
      </c>
      <c r="G359" s="27">
        <v>27472</v>
      </c>
      <c r="H359" s="27">
        <v>5.37</v>
      </c>
      <c r="I359" s="27">
        <v>63.68</v>
      </c>
      <c r="J359" s="27">
        <v>114.42</v>
      </c>
      <c r="K359" s="17">
        <f t="shared" si="54"/>
        <v>3.1276595744680851</v>
      </c>
      <c r="L359" s="12">
        <f t="shared" si="55"/>
        <v>41.750759878419451</v>
      </c>
      <c r="M359" s="12">
        <f t="shared" si="56"/>
        <v>13.348882410106899</v>
      </c>
      <c r="N359" s="12">
        <f t="shared" si="57"/>
        <v>85.75</v>
      </c>
      <c r="O359" s="12">
        <f t="shared" si="58"/>
        <v>0.37688442211055279</v>
      </c>
      <c r="P359" s="12">
        <f t="shared" si="59"/>
        <v>8.4327889447236182E-2</v>
      </c>
      <c r="Q359" s="12">
        <f t="shared" si="60"/>
        <v>1.7967964824120604</v>
      </c>
    </row>
    <row r="360" spans="1:17" x14ac:dyDescent="0.25">
      <c r="A360" s="25"/>
      <c r="B360" s="30">
        <v>2</v>
      </c>
      <c r="C360" s="26">
        <f t="shared" si="63"/>
        <v>106.19090909090906</v>
      </c>
      <c r="D360" s="27">
        <v>19.55</v>
      </c>
      <c r="E360" s="27">
        <v>897</v>
      </c>
      <c r="F360" s="27">
        <v>17</v>
      </c>
      <c r="G360" s="27">
        <v>12815</v>
      </c>
      <c r="H360" s="27">
        <v>2.2000000000000002</v>
      </c>
      <c r="I360" s="27">
        <v>26.93</v>
      </c>
      <c r="J360" s="27">
        <v>47.93</v>
      </c>
      <c r="K360" s="17">
        <f t="shared" si="54"/>
        <v>6.1862068965517265</v>
      </c>
      <c r="L360" s="12">
        <f t="shared" si="55"/>
        <v>88.37931034482763</v>
      </c>
      <c r="M360" s="12">
        <f t="shared" si="56"/>
        <v>14.286510590858416</v>
      </c>
      <c r="N360" s="12">
        <f t="shared" si="57"/>
        <v>52.764705882352942</v>
      </c>
      <c r="O360" s="12">
        <f t="shared" si="58"/>
        <v>0.63126624582250279</v>
      </c>
      <c r="P360" s="12">
        <f t="shared" si="59"/>
        <v>8.1693278871147426E-2</v>
      </c>
      <c r="Q360" s="12">
        <f t="shared" si="60"/>
        <v>1.7797994801336798</v>
      </c>
    </row>
    <row r="361" spans="1:17" x14ac:dyDescent="0.25">
      <c r="A361" s="25"/>
      <c r="B361" s="30">
        <v>2</v>
      </c>
      <c r="C361" s="26">
        <f t="shared" si="63"/>
        <v>106.21363636363633</v>
      </c>
      <c r="D361" s="27">
        <v>8.4</v>
      </c>
      <c r="E361" s="27">
        <v>2372</v>
      </c>
      <c r="F361" s="27">
        <v>38</v>
      </c>
      <c r="G361" s="27">
        <v>36075</v>
      </c>
      <c r="H361" s="27">
        <v>7.7</v>
      </c>
      <c r="I361" s="27">
        <v>146.56</v>
      </c>
      <c r="J361" s="27">
        <v>287.27999999999997</v>
      </c>
      <c r="K361" s="17">
        <f t="shared" si="54"/>
        <v>1.8825396825396825</v>
      </c>
      <c r="L361" s="12">
        <f t="shared" si="55"/>
        <v>28.63095238095238</v>
      </c>
      <c r="M361" s="12">
        <f t="shared" si="56"/>
        <v>15.208684654300169</v>
      </c>
      <c r="N361" s="12">
        <f t="shared" si="57"/>
        <v>62.421052631578945</v>
      </c>
      <c r="O361" s="12">
        <f t="shared" si="58"/>
        <v>0.25927947598253276</v>
      </c>
      <c r="P361" s="12">
        <f t="shared" si="59"/>
        <v>5.2538209606986901E-2</v>
      </c>
      <c r="Q361" s="12">
        <f t="shared" si="60"/>
        <v>1.9601528384279474</v>
      </c>
    </row>
    <row r="362" spans="1:17" x14ac:dyDescent="0.25">
      <c r="A362" s="25"/>
      <c r="B362" s="30">
        <v>2</v>
      </c>
      <c r="C362" s="26">
        <f t="shared" si="63"/>
        <v>106.23636363636359</v>
      </c>
      <c r="D362" s="27">
        <v>12.45</v>
      </c>
      <c r="E362" s="27">
        <v>1845</v>
      </c>
      <c r="F362" s="27">
        <v>31</v>
      </c>
      <c r="G362" s="27">
        <v>28044</v>
      </c>
      <c r="H362" s="27">
        <v>5.32</v>
      </c>
      <c r="I362" s="27">
        <v>74.7</v>
      </c>
      <c r="J362" s="27">
        <v>130.85</v>
      </c>
      <c r="K362" s="17">
        <f t="shared" si="54"/>
        <v>2.1578947368421053</v>
      </c>
      <c r="L362" s="12">
        <f t="shared" si="55"/>
        <v>32.799999999999997</v>
      </c>
      <c r="M362" s="12">
        <f t="shared" si="56"/>
        <v>15.2</v>
      </c>
      <c r="N362" s="12">
        <f t="shared" si="57"/>
        <v>59.516129032258064</v>
      </c>
      <c r="O362" s="12">
        <f t="shared" si="58"/>
        <v>0.41499330655957162</v>
      </c>
      <c r="P362" s="12">
        <f t="shared" si="59"/>
        <v>7.1218206157965189E-2</v>
      </c>
      <c r="Q362" s="12">
        <f t="shared" si="60"/>
        <v>1.7516733601070948</v>
      </c>
    </row>
    <row r="363" spans="1:17" x14ac:dyDescent="0.25">
      <c r="A363" s="25"/>
      <c r="B363" s="30">
        <v>2</v>
      </c>
      <c r="C363" s="26">
        <f t="shared" si="63"/>
        <v>106.25909090909086</v>
      </c>
      <c r="D363" s="27">
        <v>13.74</v>
      </c>
      <c r="E363" s="27">
        <v>2427</v>
      </c>
      <c r="F363" s="27">
        <v>22</v>
      </c>
      <c r="G363" s="27">
        <v>30632</v>
      </c>
      <c r="H363" s="27">
        <v>6.83</v>
      </c>
      <c r="I363" s="27">
        <v>55.6</v>
      </c>
      <c r="J363" s="27">
        <v>125.57</v>
      </c>
      <c r="K363" s="17">
        <f t="shared" si="54"/>
        <v>3.3429752066115701</v>
      </c>
      <c r="L363" s="12">
        <f t="shared" si="55"/>
        <v>42.192837465564743</v>
      </c>
      <c r="M363" s="12">
        <f t="shared" si="56"/>
        <v>12.621343222084878</v>
      </c>
      <c r="N363" s="12">
        <f t="shared" si="57"/>
        <v>110.31818181818181</v>
      </c>
      <c r="O363" s="12">
        <f t="shared" si="58"/>
        <v>0.39568345323741005</v>
      </c>
      <c r="P363" s="12">
        <f t="shared" si="59"/>
        <v>0.12284172661870503</v>
      </c>
      <c r="Q363" s="12">
        <f t="shared" si="60"/>
        <v>2.2584532374100719</v>
      </c>
    </row>
    <row r="364" spans="1:17" x14ac:dyDescent="0.25">
      <c r="A364" s="25"/>
      <c r="B364" s="30">
        <v>2</v>
      </c>
      <c r="C364" s="26">
        <f t="shared" si="63"/>
        <v>106.28181818181812</v>
      </c>
      <c r="D364" s="27">
        <v>18.87</v>
      </c>
      <c r="E364" s="27">
        <v>548</v>
      </c>
      <c r="F364" s="27">
        <v>9</v>
      </c>
      <c r="G364" s="27">
        <v>8197</v>
      </c>
      <c r="H364" s="27">
        <v>1.38</v>
      </c>
      <c r="I364" s="27">
        <v>15.3</v>
      </c>
      <c r="J364" s="27">
        <v>39.15</v>
      </c>
      <c r="K364" s="17">
        <f t="shared" si="54"/>
        <v>2.5727699530516448</v>
      </c>
      <c r="L364" s="12">
        <f t="shared" si="55"/>
        <v>38.48356807511739</v>
      </c>
      <c r="M364" s="12">
        <f t="shared" si="56"/>
        <v>14.958029197080291</v>
      </c>
      <c r="N364" s="12">
        <f t="shared" si="57"/>
        <v>60.888888888888886</v>
      </c>
      <c r="O364" s="12">
        <f t="shared" si="58"/>
        <v>0.58823529411764708</v>
      </c>
      <c r="P364" s="12">
        <f t="shared" si="59"/>
        <v>9.0196078431372534E-2</v>
      </c>
      <c r="Q364" s="12">
        <f t="shared" si="60"/>
        <v>2.5588235294117645</v>
      </c>
    </row>
    <row r="365" spans="1:17" x14ac:dyDescent="0.25">
      <c r="A365" s="25"/>
      <c r="B365" s="30">
        <v>2</v>
      </c>
      <c r="C365" s="26">
        <f t="shared" si="63"/>
        <v>106.30454545454539</v>
      </c>
      <c r="D365" s="27">
        <v>14.41</v>
      </c>
      <c r="E365" s="27">
        <v>1932</v>
      </c>
      <c r="F365" s="27">
        <v>31</v>
      </c>
      <c r="G365" s="27">
        <v>29827</v>
      </c>
      <c r="H365" s="27">
        <v>5.79</v>
      </c>
      <c r="I365" s="27">
        <v>82.99</v>
      </c>
      <c r="J365" s="27">
        <v>141.27000000000001</v>
      </c>
      <c r="K365" s="17">
        <f t="shared" si="54"/>
        <v>2.9317147192716235</v>
      </c>
      <c r="L365" s="12">
        <f t="shared" si="55"/>
        <v>45.261001517450687</v>
      </c>
      <c r="M365" s="12">
        <f t="shared" si="56"/>
        <v>15.438405797101449</v>
      </c>
      <c r="N365" s="12">
        <f t="shared" si="57"/>
        <v>62.322580645161288</v>
      </c>
      <c r="O365" s="12">
        <f t="shared" si="58"/>
        <v>0.37353898060007235</v>
      </c>
      <c r="P365" s="12">
        <f t="shared" si="59"/>
        <v>6.9767441860465115E-2</v>
      </c>
      <c r="Q365" s="12">
        <f t="shared" si="60"/>
        <v>1.7022532835281361</v>
      </c>
    </row>
    <row r="366" spans="1:17" x14ac:dyDescent="0.25">
      <c r="A366" s="25"/>
      <c r="B366" s="30">
        <v>2</v>
      </c>
      <c r="C366" s="26">
        <f t="shared" si="63"/>
        <v>106.32727272727266</v>
      </c>
      <c r="D366" s="27">
        <v>18.34</v>
      </c>
      <c r="E366" s="27">
        <v>1316</v>
      </c>
      <c r="F366" s="27">
        <v>19</v>
      </c>
      <c r="G366" s="27">
        <v>17603</v>
      </c>
      <c r="H366" s="27">
        <v>3.18</v>
      </c>
      <c r="I366" s="27">
        <v>40.18</v>
      </c>
      <c r="J366" s="27">
        <v>72.17</v>
      </c>
      <c r="K366" s="17">
        <f t="shared" si="54"/>
        <v>4.947368421052631</v>
      </c>
      <c r="L366" s="12">
        <f t="shared" si="55"/>
        <v>66.176691729323295</v>
      </c>
      <c r="M366" s="12">
        <f t="shared" si="56"/>
        <v>13.376139817629179</v>
      </c>
      <c r="N366" s="12">
        <f t="shared" si="57"/>
        <v>69.263157894736835</v>
      </c>
      <c r="O366" s="12">
        <f t="shared" si="58"/>
        <v>0.4728720756595321</v>
      </c>
      <c r="P366" s="12">
        <f t="shared" si="59"/>
        <v>7.9143852663016434E-2</v>
      </c>
      <c r="Q366" s="12">
        <f t="shared" si="60"/>
        <v>1.7961672473867596</v>
      </c>
    </row>
    <row r="367" spans="1:17" x14ac:dyDescent="0.25">
      <c r="A367" s="25"/>
      <c r="B367" s="30">
        <v>2</v>
      </c>
      <c r="C367" s="26">
        <f t="shared" si="63"/>
        <v>106.34999999999992</v>
      </c>
      <c r="D367" s="27">
        <v>15.08</v>
      </c>
      <c r="E367" s="27">
        <v>1441</v>
      </c>
      <c r="F367" s="27">
        <v>15</v>
      </c>
      <c r="G367" s="27">
        <v>18090</v>
      </c>
      <c r="H367" s="27">
        <v>3.49</v>
      </c>
      <c r="I367" s="27">
        <v>31.3</v>
      </c>
      <c r="J367" s="27">
        <v>72.260000000000005</v>
      </c>
      <c r="K367" s="17">
        <f t="shared" si="54"/>
        <v>2.4341216216216215</v>
      </c>
      <c r="L367" s="12">
        <f t="shared" si="55"/>
        <v>30.557432432432435</v>
      </c>
      <c r="M367" s="12">
        <f t="shared" si="56"/>
        <v>12.553782095766829</v>
      </c>
      <c r="N367" s="12">
        <f t="shared" si="57"/>
        <v>96.066666666666663</v>
      </c>
      <c r="O367" s="12">
        <f t="shared" si="58"/>
        <v>0.47923322683706071</v>
      </c>
      <c r="P367" s="12">
        <f t="shared" si="59"/>
        <v>0.11150159744408947</v>
      </c>
      <c r="Q367" s="12">
        <f t="shared" si="60"/>
        <v>2.3086261980830671</v>
      </c>
    </row>
    <row r="368" spans="1:17" x14ac:dyDescent="0.25">
      <c r="A368" s="25"/>
      <c r="B368" s="30">
        <v>2</v>
      </c>
      <c r="C368" s="26">
        <f t="shared" si="63"/>
        <v>106.37272727272719</v>
      </c>
      <c r="D368" s="27">
        <v>12.3</v>
      </c>
      <c r="E368" s="27">
        <v>1930</v>
      </c>
      <c r="F368" s="27">
        <v>19</v>
      </c>
      <c r="G368" s="27">
        <v>25669</v>
      </c>
      <c r="H368" s="27">
        <v>4.8499999999999996</v>
      </c>
      <c r="I368" s="27">
        <v>48.65</v>
      </c>
      <c r="J368" s="27">
        <v>113.8</v>
      </c>
      <c r="K368" s="17">
        <f t="shared" si="54"/>
        <v>2.2183908045977017</v>
      </c>
      <c r="L368" s="12">
        <f t="shared" si="55"/>
        <v>29.504597701149429</v>
      </c>
      <c r="M368" s="12">
        <f t="shared" si="56"/>
        <v>13.3</v>
      </c>
      <c r="N368" s="12">
        <f t="shared" si="57"/>
        <v>101.57894736842105</v>
      </c>
      <c r="O368" s="12">
        <f t="shared" si="58"/>
        <v>0.39054470709146971</v>
      </c>
      <c r="P368" s="12">
        <f t="shared" si="59"/>
        <v>9.9691675231243573E-2</v>
      </c>
      <c r="Q368" s="12">
        <f t="shared" si="60"/>
        <v>2.339157245632066</v>
      </c>
    </row>
    <row r="369" spans="1:17" x14ac:dyDescent="0.25">
      <c r="A369" s="25"/>
      <c r="B369" s="30">
        <v>2</v>
      </c>
      <c r="C369" s="26">
        <f t="shared" si="63"/>
        <v>106.39545454545446</v>
      </c>
      <c r="D369" s="27">
        <v>13.71</v>
      </c>
      <c r="E369" s="27">
        <v>1261</v>
      </c>
      <c r="F369" s="27">
        <v>34</v>
      </c>
      <c r="G369" s="27">
        <v>24049</v>
      </c>
      <c r="H369" s="27">
        <v>3.71</v>
      </c>
      <c r="I369" s="27">
        <v>83.66</v>
      </c>
      <c r="J369" s="27">
        <v>134.52000000000001</v>
      </c>
      <c r="K369" s="17">
        <f t="shared" si="54"/>
        <v>1.7297668038408782</v>
      </c>
      <c r="L369" s="12">
        <f t="shared" si="55"/>
        <v>32.989026063100141</v>
      </c>
      <c r="M369" s="12">
        <f t="shared" si="56"/>
        <v>19.07137192704203</v>
      </c>
      <c r="N369" s="12">
        <f t="shared" si="57"/>
        <v>37.088235294117645</v>
      </c>
      <c r="O369" s="12">
        <f t="shared" si="58"/>
        <v>0.40640688501075783</v>
      </c>
      <c r="P369" s="12">
        <f t="shared" si="59"/>
        <v>4.4346163040879752E-2</v>
      </c>
      <c r="Q369" s="12">
        <f t="shared" si="60"/>
        <v>1.6079368874013868</v>
      </c>
    </row>
    <row r="370" spans="1:17" x14ac:dyDescent="0.25">
      <c r="A370" s="25"/>
      <c r="B370" s="30">
        <v>2</v>
      </c>
      <c r="C370" s="26">
        <f t="shared" si="63"/>
        <v>106.41818181818172</v>
      </c>
      <c r="D370" s="27">
        <v>17.78</v>
      </c>
      <c r="E370" s="27">
        <v>834</v>
      </c>
      <c r="F370" s="27">
        <v>15</v>
      </c>
      <c r="G370" s="27">
        <v>12359</v>
      </c>
      <c r="H370" s="27">
        <v>2.06</v>
      </c>
      <c r="I370" s="27">
        <v>24.45</v>
      </c>
      <c r="J370" s="27">
        <v>56.17</v>
      </c>
      <c r="K370" s="17">
        <f t="shared" si="54"/>
        <v>2.590062111801243</v>
      </c>
      <c r="L370" s="12">
        <f t="shared" si="55"/>
        <v>38.381987577639762</v>
      </c>
      <c r="M370" s="12">
        <f t="shared" si="56"/>
        <v>14.818944844124701</v>
      </c>
      <c r="N370" s="12">
        <f t="shared" si="57"/>
        <v>55.6</v>
      </c>
      <c r="O370" s="12">
        <f t="shared" si="58"/>
        <v>0.61349693251533743</v>
      </c>
      <c r="P370" s="12">
        <f t="shared" si="59"/>
        <v>8.4253578732106343E-2</v>
      </c>
      <c r="Q370" s="12">
        <f t="shared" si="60"/>
        <v>2.2973415132924337</v>
      </c>
    </row>
    <row r="371" spans="1:17" x14ac:dyDescent="0.25">
      <c r="A371" s="25"/>
      <c r="B371" s="30">
        <v>2</v>
      </c>
      <c r="C371" s="26">
        <f t="shared" si="63"/>
        <v>106.44090909090899</v>
      </c>
      <c r="D371" s="27">
        <v>14.46</v>
      </c>
      <c r="E371" s="27">
        <v>2057</v>
      </c>
      <c r="F371" s="27">
        <v>25</v>
      </c>
      <c r="G371" s="27">
        <v>27185</v>
      </c>
      <c r="H371" s="27">
        <v>5.64</v>
      </c>
      <c r="I371" s="27">
        <v>66.39</v>
      </c>
      <c r="J371" s="27">
        <v>110.77</v>
      </c>
      <c r="K371" s="17">
        <f t="shared" si="54"/>
        <v>3.1452599388379205</v>
      </c>
      <c r="L371" s="12">
        <f t="shared" si="55"/>
        <v>41.567278287461775</v>
      </c>
      <c r="M371" s="12">
        <f t="shared" si="56"/>
        <v>13.215848322800195</v>
      </c>
      <c r="N371" s="12">
        <f t="shared" si="57"/>
        <v>82.28</v>
      </c>
      <c r="O371" s="12">
        <f t="shared" si="58"/>
        <v>0.37656273535170959</v>
      </c>
      <c r="P371" s="12">
        <f t="shared" si="59"/>
        <v>8.4952553095345676E-2</v>
      </c>
      <c r="Q371" s="12">
        <f t="shared" si="60"/>
        <v>1.6684741677963548</v>
      </c>
    </row>
    <row r="372" spans="1:17" x14ac:dyDescent="0.25">
      <c r="A372" s="25"/>
      <c r="B372" s="30">
        <v>2</v>
      </c>
      <c r="C372" s="26">
        <f t="shared" si="63"/>
        <v>106.46363636363625</v>
      </c>
      <c r="D372" s="27">
        <v>10.15</v>
      </c>
      <c r="E372" s="27">
        <v>1941</v>
      </c>
      <c r="F372" s="27">
        <v>36</v>
      </c>
      <c r="G372" s="27">
        <v>34166</v>
      </c>
      <c r="H372" s="27">
        <v>6.43</v>
      </c>
      <c r="I372" s="27">
        <v>123.65</v>
      </c>
      <c r="J372" s="27">
        <v>255.29</v>
      </c>
      <c r="K372" s="17">
        <f t="shared" si="54"/>
        <v>1.7889400921658987</v>
      </c>
      <c r="L372" s="12">
        <f t="shared" si="55"/>
        <v>31.489400921658991</v>
      </c>
      <c r="M372" s="12">
        <f t="shared" si="56"/>
        <v>17.602266872746007</v>
      </c>
      <c r="N372" s="12">
        <f t="shared" si="57"/>
        <v>53.916666666666664</v>
      </c>
      <c r="O372" s="12">
        <f t="shared" si="58"/>
        <v>0.29114435907804287</v>
      </c>
      <c r="P372" s="12">
        <f t="shared" si="59"/>
        <v>5.200161746866154E-2</v>
      </c>
      <c r="Q372" s="12">
        <f t="shared" si="60"/>
        <v>2.0646178730287099</v>
      </c>
    </row>
    <row r="373" spans="1:17" x14ac:dyDescent="0.25">
      <c r="A373" s="25"/>
      <c r="B373" s="30">
        <v>2</v>
      </c>
      <c r="C373" s="26">
        <f t="shared" si="63"/>
        <v>106.48636363636352</v>
      </c>
      <c r="D373" s="27">
        <v>14</v>
      </c>
      <c r="E373" s="27">
        <v>1622</v>
      </c>
      <c r="F373" s="27">
        <v>23</v>
      </c>
      <c r="G373" s="27">
        <v>24988</v>
      </c>
      <c r="H373" s="27">
        <v>4.37</v>
      </c>
      <c r="I373" s="27">
        <v>63.14</v>
      </c>
      <c r="J373" s="27">
        <v>126.79</v>
      </c>
      <c r="K373" s="17">
        <f t="shared" ref="K373:K436" si="64">E373/(21-D373)/100</f>
        <v>2.3171428571428572</v>
      </c>
      <c r="L373" s="12">
        <f t="shared" ref="L373:L436" si="65">G373/(21-D373)/100</f>
        <v>35.697142857142858</v>
      </c>
      <c r="M373" s="12">
        <f t="shared" si="56"/>
        <v>15.405672009864364</v>
      </c>
      <c r="N373" s="12">
        <f t="shared" si="57"/>
        <v>70.521739130434781</v>
      </c>
      <c r="O373" s="12">
        <f t="shared" si="58"/>
        <v>0.36426987646499842</v>
      </c>
      <c r="P373" s="12">
        <f t="shared" si="59"/>
        <v>6.9211276528349699E-2</v>
      </c>
      <c r="Q373" s="12">
        <f t="shared" si="60"/>
        <v>2.0080772885650937</v>
      </c>
    </row>
    <row r="374" spans="1:17" x14ac:dyDescent="0.25">
      <c r="A374" s="25"/>
      <c r="B374" s="30">
        <v>2</v>
      </c>
      <c r="C374" s="26">
        <f t="shared" si="63"/>
        <v>106.50909090909079</v>
      </c>
      <c r="D374" s="27">
        <v>19.14</v>
      </c>
      <c r="E374" s="27">
        <v>667</v>
      </c>
      <c r="F374" s="27">
        <v>12</v>
      </c>
      <c r="G374" s="27">
        <v>8215</v>
      </c>
      <c r="H374" s="27">
        <v>1.46</v>
      </c>
      <c r="I374" s="27">
        <v>15.77</v>
      </c>
      <c r="J374" s="27">
        <v>30.95</v>
      </c>
      <c r="K374" s="17">
        <f t="shared" si="64"/>
        <v>3.5860215053763453</v>
      </c>
      <c r="L374" s="12">
        <f t="shared" si="65"/>
        <v>44.166666666666679</v>
      </c>
      <c r="M374" s="12">
        <f t="shared" ref="M374:M437" si="66">G374/E374</f>
        <v>12.316341829085458</v>
      </c>
      <c r="N374" s="12">
        <f t="shared" ref="N374:N437" si="67">E374/F374</f>
        <v>55.583333333333336</v>
      </c>
      <c r="O374" s="12">
        <f t="shared" ref="O374:O437" si="68">F374/I374</f>
        <v>0.76093849080532661</v>
      </c>
      <c r="P374" s="12">
        <f t="shared" ref="P374:P437" si="69">H374/I374</f>
        <v>9.258084971464807E-2</v>
      </c>
      <c r="Q374" s="12">
        <f t="shared" ref="Q374:Q437" si="70">J374/I374</f>
        <v>1.962587190868738</v>
      </c>
    </row>
    <row r="375" spans="1:17" x14ac:dyDescent="0.25">
      <c r="A375" s="25"/>
      <c r="B375" s="30">
        <v>2</v>
      </c>
      <c r="C375" s="26">
        <f t="shared" si="63"/>
        <v>106.53181818181805</v>
      </c>
      <c r="D375" s="27">
        <v>20.64</v>
      </c>
      <c r="E375" s="27">
        <v>716</v>
      </c>
      <c r="F375" s="27">
        <v>12</v>
      </c>
      <c r="G375" s="27">
        <v>11539</v>
      </c>
      <c r="H375" s="27">
        <v>1.86</v>
      </c>
      <c r="I375" s="27">
        <v>20.64</v>
      </c>
      <c r="J375" s="27">
        <v>48.37</v>
      </c>
      <c r="K375" s="17">
        <f t="shared" si="64"/>
        <v>19.888888888888921</v>
      </c>
      <c r="L375" s="12">
        <f t="shared" si="65"/>
        <v>320.52777777777828</v>
      </c>
      <c r="M375" s="12">
        <f t="shared" si="66"/>
        <v>16.115921787709496</v>
      </c>
      <c r="N375" s="12">
        <f t="shared" si="67"/>
        <v>59.666666666666664</v>
      </c>
      <c r="O375" s="12">
        <f t="shared" si="68"/>
        <v>0.58139534883720934</v>
      </c>
      <c r="P375" s="12">
        <f t="shared" si="69"/>
        <v>9.0116279069767449E-2</v>
      </c>
      <c r="Q375" s="12">
        <f t="shared" si="70"/>
        <v>2.3435077519379841</v>
      </c>
    </row>
    <row r="376" spans="1:17" x14ac:dyDescent="0.25">
      <c r="A376" s="25"/>
      <c r="B376" s="30">
        <v>2</v>
      </c>
      <c r="C376" s="26">
        <f t="shared" si="63"/>
        <v>106.55454545454532</v>
      </c>
      <c r="D376" s="27">
        <v>10.8</v>
      </c>
      <c r="E376" s="27">
        <v>2169</v>
      </c>
      <c r="F376" s="27">
        <v>32</v>
      </c>
      <c r="G376" s="27">
        <v>29611</v>
      </c>
      <c r="H376" s="27">
        <v>5.34</v>
      </c>
      <c r="I376" s="27">
        <v>85.91</v>
      </c>
      <c r="J376" s="27">
        <v>146.22999999999999</v>
      </c>
      <c r="K376" s="17">
        <f t="shared" si="64"/>
        <v>2.1264705882352941</v>
      </c>
      <c r="L376" s="12">
        <f t="shared" si="65"/>
        <v>29.030392156862749</v>
      </c>
      <c r="M376" s="12">
        <f t="shared" si="66"/>
        <v>13.651913324112494</v>
      </c>
      <c r="N376" s="12">
        <f t="shared" si="67"/>
        <v>67.78125</v>
      </c>
      <c r="O376" s="12">
        <f t="shared" si="68"/>
        <v>0.37248283086951461</v>
      </c>
      <c r="P376" s="12">
        <f t="shared" si="69"/>
        <v>6.2158072401350253E-2</v>
      </c>
      <c r="Q376" s="12">
        <f t="shared" si="70"/>
        <v>1.7021301361890351</v>
      </c>
    </row>
    <row r="377" spans="1:17" x14ac:dyDescent="0.25">
      <c r="A377" s="25"/>
      <c r="B377" s="30">
        <v>2</v>
      </c>
      <c r="C377" s="26">
        <f t="shared" si="63"/>
        <v>106.57727272727259</v>
      </c>
      <c r="D377" s="27">
        <v>13.89</v>
      </c>
      <c r="E377" s="27">
        <v>1996</v>
      </c>
      <c r="F377" s="27">
        <v>22</v>
      </c>
      <c r="G377" s="27">
        <v>31113</v>
      </c>
      <c r="H377" s="27">
        <v>6.21</v>
      </c>
      <c r="I377" s="27">
        <v>78.53</v>
      </c>
      <c r="J377" s="27">
        <v>155.79</v>
      </c>
      <c r="K377" s="17">
        <f t="shared" si="64"/>
        <v>2.8073136427566809</v>
      </c>
      <c r="L377" s="12">
        <f t="shared" si="65"/>
        <v>43.75949367088608</v>
      </c>
      <c r="M377" s="12">
        <f t="shared" si="66"/>
        <v>15.587675350701403</v>
      </c>
      <c r="N377" s="12">
        <f t="shared" si="67"/>
        <v>90.727272727272734</v>
      </c>
      <c r="O377" s="12">
        <f t="shared" si="68"/>
        <v>0.28014771424933144</v>
      </c>
      <c r="P377" s="12">
        <f t="shared" si="69"/>
        <v>7.9078059340379467E-2</v>
      </c>
      <c r="Q377" s="12">
        <f t="shared" si="70"/>
        <v>1.9838278364956066</v>
      </c>
    </row>
    <row r="378" spans="1:17" x14ac:dyDescent="0.25">
      <c r="A378" s="20">
        <v>3.8</v>
      </c>
      <c r="B378" s="30">
        <v>2</v>
      </c>
      <c r="C378" s="23">
        <v>106.6</v>
      </c>
      <c r="D378" s="27">
        <v>13.09</v>
      </c>
      <c r="E378" s="27">
        <v>1790</v>
      </c>
      <c r="F378" s="27">
        <v>20</v>
      </c>
      <c r="G378" s="27">
        <v>24355</v>
      </c>
      <c r="H378" s="27">
        <v>5.33</v>
      </c>
      <c r="I378" s="27">
        <v>57.98</v>
      </c>
      <c r="J378" s="27">
        <v>110.84</v>
      </c>
      <c r="K378" s="17">
        <f t="shared" si="64"/>
        <v>2.2629582806573953</v>
      </c>
      <c r="L378" s="12">
        <f t="shared" si="65"/>
        <v>30.790139064475348</v>
      </c>
      <c r="M378" s="12">
        <f t="shared" si="66"/>
        <v>13.606145251396647</v>
      </c>
      <c r="N378" s="12">
        <f t="shared" si="67"/>
        <v>89.5</v>
      </c>
      <c r="O378" s="12">
        <f t="shared" si="68"/>
        <v>0.34494653328734048</v>
      </c>
      <c r="P378" s="12">
        <f t="shared" si="69"/>
        <v>9.1928251121076235E-2</v>
      </c>
      <c r="Q378" s="12">
        <f t="shared" si="70"/>
        <v>1.9116936874784409</v>
      </c>
    </row>
    <row r="379" spans="1:17" x14ac:dyDescent="0.25">
      <c r="A379" s="25"/>
      <c r="B379" s="30">
        <v>2</v>
      </c>
      <c r="C379" s="26">
        <f>C378+(2.3/22)</f>
        <v>106.70454545454545</v>
      </c>
      <c r="D379" s="27">
        <v>7.9</v>
      </c>
      <c r="E379" s="27">
        <v>2529</v>
      </c>
      <c r="F379" s="27">
        <v>34</v>
      </c>
      <c r="G379" s="27">
        <v>34431</v>
      </c>
      <c r="H379" s="27">
        <v>8.26</v>
      </c>
      <c r="I379" s="27">
        <v>127.32</v>
      </c>
      <c r="J379" s="27">
        <v>270.64</v>
      </c>
      <c r="K379" s="17">
        <f t="shared" si="64"/>
        <v>1.9305343511450384</v>
      </c>
      <c r="L379" s="12">
        <f t="shared" si="65"/>
        <v>26.283206106870228</v>
      </c>
      <c r="M379" s="12">
        <f t="shared" si="66"/>
        <v>13.61447212336892</v>
      </c>
      <c r="N379" s="12">
        <f t="shared" si="67"/>
        <v>74.382352941176464</v>
      </c>
      <c r="O379" s="12">
        <f t="shared" si="68"/>
        <v>0.2670436694941879</v>
      </c>
      <c r="P379" s="12">
        <f t="shared" si="69"/>
        <v>6.4875903235940932E-2</v>
      </c>
      <c r="Q379" s="12">
        <f t="shared" si="70"/>
        <v>2.1256676091737354</v>
      </c>
    </row>
    <row r="380" spans="1:17" x14ac:dyDescent="0.25">
      <c r="A380" s="25"/>
      <c r="B380" s="30">
        <v>2</v>
      </c>
      <c r="C380" s="26">
        <f t="shared" ref="C380:C399" si="71">C379+(2.3/22)</f>
        <v>106.80909090909091</v>
      </c>
      <c r="D380" s="27">
        <v>13.88</v>
      </c>
      <c r="E380" s="27">
        <v>1567</v>
      </c>
      <c r="F380" s="27">
        <v>24</v>
      </c>
      <c r="G380" s="27">
        <v>20671</v>
      </c>
      <c r="H380" s="27">
        <v>3.73</v>
      </c>
      <c r="I380" s="27">
        <v>46.09</v>
      </c>
      <c r="J380" s="27">
        <v>84.37</v>
      </c>
      <c r="K380" s="17">
        <f t="shared" si="64"/>
        <v>2.2008426966292136</v>
      </c>
      <c r="L380" s="12">
        <f t="shared" si="65"/>
        <v>29.032303370786522</v>
      </c>
      <c r="M380" s="12">
        <f t="shared" si="66"/>
        <v>13.1914486279515</v>
      </c>
      <c r="N380" s="12">
        <f t="shared" si="67"/>
        <v>65.291666666666671</v>
      </c>
      <c r="O380" s="12">
        <f t="shared" si="68"/>
        <v>0.52072032978954219</v>
      </c>
      <c r="P380" s="12">
        <f t="shared" si="69"/>
        <v>8.0928617921458015E-2</v>
      </c>
      <c r="Q380" s="12">
        <f t="shared" si="70"/>
        <v>1.8305489260143197</v>
      </c>
    </row>
    <row r="381" spans="1:17" x14ac:dyDescent="0.25">
      <c r="A381" s="25"/>
      <c r="B381" s="30">
        <v>2</v>
      </c>
      <c r="C381" s="26">
        <f t="shared" si="71"/>
        <v>106.91363636363637</v>
      </c>
      <c r="D381" s="27">
        <v>11.45</v>
      </c>
      <c r="E381" s="27">
        <v>2170</v>
      </c>
      <c r="F381" s="27">
        <v>22</v>
      </c>
      <c r="G381" s="27">
        <v>26073</v>
      </c>
      <c r="H381" s="27">
        <v>5.59</v>
      </c>
      <c r="I381" s="27">
        <v>59.97</v>
      </c>
      <c r="J381" s="27">
        <v>105.37</v>
      </c>
      <c r="K381" s="17">
        <f t="shared" si="64"/>
        <v>2.2722513089005232</v>
      </c>
      <c r="L381" s="12">
        <f t="shared" si="65"/>
        <v>27.30157068062827</v>
      </c>
      <c r="M381" s="12">
        <f t="shared" si="66"/>
        <v>12.01520737327189</v>
      </c>
      <c r="N381" s="12">
        <f t="shared" si="67"/>
        <v>98.63636363636364</v>
      </c>
      <c r="O381" s="12">
        <f t="shared" si="68"/>
        <v>0.36685009171252292</v>
      </c>
      <c r="P381" s="12">
        <f t="shared" si="69"/>
        <v>9.3213273303318328E-2</v>
      </c>
      <c r="Q381" s="12">
        <f t="shared" si="70"/>
        <v>1.7570451892612975</v>
      </c>
    </row>
    <row r="382" spans="1:17" x14ac:dyDescent="0.25">
      <c r="A382" s="25"/>
      <c r="B382" s="30">
        <v>2</v>
      </c>
      <c r="C382" s="26">
        <f t="shared" si="71"/>
        <v>107.01818181818183</v>
      </c>
      <c r="D382" s="27">
        <v>18.8</v>
      </c>
      <c r="E382" s="27">
        <v>993</v>
      </c>
      <c r="F382" s="27">
        <v>15</v>
      </c>
      <c r="G382" s="27">
        <v>12423</v>
      </c>
      <c r="H382" s="27">
        <v>2.25</v>
      </c>
      <c r="I382" s="27">
        <v>26.66</v>
      </c>
      <c r="J382" s="27">
        <v>46.8</v>
      </c>
      <c r="K382" s="17">
        <f t="shared" si="64"/>
        <v>4.5136363636363646</v>
      </c>
      <c r="L382" s="12">
        <f t="shared" si="65"/>
        <v>56.46818181818184</v>
      </c>
      <c r="M382" s="12">
        <f t="shared" si="66"/>
        <v>12.510574018126889</v>
      </c>
      <c r="N382" s="12">
        <f t="shared" si="67"/>
        <v>66.2</v>
      </c>
      <c r="O382" s="12">
        <f t="shared" si="68"/>
        <v>0.56264066016504122</v>
      </c>
      <c r="P382" s="12">
        <f t="shared" si="69"/>
        <v>8.4396099024756185E-2</v>
      </c>
      <c r="Q382" s="12">
        <f t="shared" si="70"/>
        <v>1.7554388597149286</v>
      </c>
    </row>
    <row r="383" spans="1:17" x14ac:dyDescent="0.25">
      <c r="A383" s="25"/>
      <c r="B383" s="30">
        <v>2</v>
      </c>
      <c r="C383" s="26">
        <f t="shared" si="71"/>
        <v>107.12272727272729</v>
      </c>
      <c r="D383" s="27">
        <v>8.3000000000000007</v>
      </c>
      <c r="E383" s="27">
        <v>2528</v>
      </c>
      <c r="F383" s="27">
        <v>40</v>
      </c>
      <c r="G383" s="27">
        <v>33408</v>
      </c>
      <c r="H383" s="27">
        <v>7.86</v>
      </c>
      <c r="I383" s="27">
        <v>136.22999999999999</v>
      </c>
      <c r="J383" s="27">
        <v>265.17</v>
      </c>
      <c r="K383" s="17">
        <f t="shared" si="64"/>
        <v>1.9905511811023624</v>
      </c>
      <c r="L383" s="12">
        <f t="shared" si="65"/>
        <v>26.305511811023624</v>
      </c>
      <c r="M383" s="12">
        <f t="shared" si="66"/>
        <v>13.215189873417721</v>
      </c>
      <c r="N383" s="12">
        <f t="shared" si="67"/>
        <v>63.2</v>
      </c>
      <c r="O383" s="12">
        <f t="shared" si="68"/>
        <v>0.29362108199368719</v>
      </c>
      <c r="P383" s="12">
        <f t="shared" si="69"/>
        <v>5.7696542611759528E-2</v>
      </c>
      <c r="Q383" s="12">
        <f t="shared" si="70"/>
        <v>1.9464875578066507</v>
      </c>
    </row>
    <row r="384" spans="1:17" x14ac:dyDescent="0.25">
      <c r="A384" s="25"/>
      <c r="B384" s="30">
        <v>2</v>
      </c>
      <c r="C384" s="26">
        <f t="shared" si="71"/>
        <v>107.22727272727275</v>
      </c>
      <c r="D384" s="27">
        <v>14.89</v>
      </c>
      <c r="E384" s="27">
        <v>1930</v>
      </c>
      <c r="F384" s="27">
        <v>30</v>
      </c>
      <c r="G384" s="27">
        <v>26284</v>
      </c>
      <c r="H384" s="27">
        <v>5.27</v>
      </c>
      <c r="I384" s="27">
        <v>69.709999999999994</v>
      </c>
      <c r="J384" s="27">
        <v>120.36</v>
      </c>
      <c r="K384" s="17">
        <f t="shared" si="64"/>
        <v>3.1587561374795423</v>
      </c>
      <c r="L384" s="12">
        <f t="shared" si="65"/>
        <v>43.018003273322428</v>
      </c>
      <c r="M384" s="12">
        <f t="shared" si="66"/>
        <v>13.618652849740933</v>
      </c>
      <c r="N384" s="12">
        <f t="shared" si="67"/>
        <v>64.333333333333329</v>
      </c>
      <c r="O384" s="12">
        <f t="shared" si="68"/>
        <v>0.43035432506096688</v>
      </c>
      <c r="P384" s="12">
        <f t="shared" si="69"/>
        <v>7.5598909769043182E-2</v>
      </c>
      <c r="Q384" s="12">
        <f t="shared" si="70"/>
        <v>1.7265815521445993</v>
      </c>
    </row>
    <row r="385" spans="1:17" x14ac:dyDescent="0.25">
      <c r="A385" s="25"/>
      <c r="B385" s="30">
        <v>2</v>
      </c>
      <c r="C385" s="26">
        <f t="shared" si="71"/>
        <v>107.33181818181821</v>
      </c>
      <c r="D385" s="27">
        <v>13.39</v>
      </c>
      <c r="E385" s="27">
        <v>2636</v>
      </c>
      <c r="F385" s="27">
        <v>22</v>
      </c>
      <c r="G385" s="27">
        <v>28917</v>
      </c>
      <c r="H385" s="27">
        <v>7.3</v>
      </c>
      <c r="I385" s="27">
        <v>51.24</v>
      </c>
      <c r="J385" s="27">
        <v>113.37</v>
      </c>
      <c r="K385" s="17">
        <f t="shared" si="64"/>
        <v>3.4638633377135353</v>
      </c>
      <c r="L385" s="12">
        <f t="shared" si="65"/>
        <v>37.998685939553219</v>
      </c>
      <c r="M385" s="12">
        <f t="shared" si="66"/>
        <v>10.970030349013657</v>
      </c>
      <c r="N385" s="12">
        <f t="shared" si="67"/>
        <v>119.81818181818181</v>
      </c>
      <c r="O385" s="12">
        <f t="shared" si="68"/>
        <v>0.42935206869633097</v>
      </c>
      <c r="P385" s="12">
        <f t="shared" si="69"/>
        <v>0.14246682279469164</v>
      </c>
      <c r="Q385" s="12">
        <f t="shared" si="70"/>
        <v>2.2125292740046838</v>
      </c>
    </row>
    <row r="386" spans="1:17" x14ac:dyDescent="0.25">
      <c r="A386" s="25"/>
      <c r="B386" s="30">
        <v>2</v>
      </c>
      <c r="C386" s="26">
        <f t="shared" si="71"/>
        <v>107.43636363636367</v>
      </c>
      <c r="D386" s="27">
        <v>18.59</v>
      </c>
      <c r="E386" s="27">
        <v>536</v>
      </c>
      <c r="F386" s="27"/>
      <c r="G386" s="27">
        <v>7415</v>
      </c>
      <c r="H386" s="27">
        <v>1.35</v>
      </c>
      <c r="I386" s="27">
        <v>13.83</v>
      </c>
      <c r="J386" s="27">
        <v>36.630000000000003</v>
      </c>
      <c r="K386" s="17">
        <f t="shared" si="64"/>
        <v>2.2240663900414934</v>
      </c>
      <c r="L386" s="12">
        <f t="shared" si="65"/>
        <v>30.767634854771782</v>
      </c>
      <c r="M386" s="12">
        <f t="shared" si="66"/>
        <v>13.833955223880597</v>
      </c>
      <c r="N386" s="12" t="e">
        <f t="shared" si="67"/>
        <v>#DIV/0!</v>
      </c>
      <c r="O386" s="12">
        <f t="shared" si="68"/>
        <v>0</v>
      </c>
      <c r="P386" s="12">
        <f t="shared" si="69"/>
        <v>9.7613882863340565E-2</v>
      </c>
      <c r="Q386" s="12">
        <f t="shared" si="70"/>
        <v>2.648590021691974</v>
      </c>
    </row>
    <row r="387" spans="1:17" x14ac:dyDescent="0.25">
      <c r="A387" s="25"/>
      <c r="B387" s="30">
        <v>2</v>
      </c>
      <c r="C387" s="26">
        <f t="shared" si="71"/>
        <v>107.54090909090912</v>
      </c>
      <c r="D387" s="27">
        <v>11.76</v>
      </c>
      <c r="E387" s="27">
        <v>2016</v>
      </c>
      <c r="F387" s="27">
        <v>29</v>
      </c>
      <c r="G387" s="27">
        <v>27559</v>
      </c>
      <c r="H387" s="27">
        <v>5.67</v>
      </c>
      <c r="I387" s="27">
        <v>76.94</v>
      </c>
      <c r="J387" s="27">
        <v>129.15</v>
      </c>
      <c r="K387" s="17">
        <f t="shared" si="64"/>
        <v>2.1818181818181817</v>
      </c>
      <c r="L387" s="12">
        <f t="shared" si="65"/>
        <v>29.825757575757574</v>
      </c>
      <c r="M387" s="12">
        <f t="shared" si="66"/>
        <v>13.670138888888889</v>
      </c>
      <c r="N387" s="12">
        <f t="shared" si="67"/>
        <v>69.517241379310349</v>
      </c>
      <c r="O387" s="12">
        <f t="shared" si="68"/>
        <v>0.37691707824278659</v>
      </c>
      <c r="P387" s="12">
        <f t="shared" si="69"/>
        <v>7.3693787366779312E-2</v>
      </c>
      <c r="Q387" s="12">
        <f t="shared" si="70"/>
        <v>1.6785807122433065</v>
      </c>
    </row>
    <row r="388" spans="1:17" x14ac:dyDescent="0.25">
      <c r="A388" s="25"/>
      <c r="B388" s="30">
        <v>2</v>
      </c>
      <c r="C388" s="26">
        <f t="shared" si="71"/>
        <v>107.64545454545458</v>
      </c>
      <c r="D388" s="27">
        <v>14.95</v>
      </c>
      <c r="E388" s="27">
        <v>1423</v>
      </c>
      <c r="F388" s="27">
        <v>19</v>
      </c>
      <c r="G388" s="27">
        <v>17529</v>
      </c>
      <c r="H388" s="27">
        <v>3.34</v>
      </c>
      <c r="I388" s="27">
        <v>40.67</v>
      </c>
      <c r="J388" s="27">
        <v>69.06</v>
      </c>
      <c r="K388" s="17">
        <f t="shared" si="64"/>
        <v>2.3520661157024789</v>
      </c>
      <c r="L388" s="12">
        <f t="shared" si="65"/>
        <v>28.973553719008258</v>
      </c>
      <c r="M388" s="12">
        <f t="shared" si="66"/>
        <v>12.318341531974701</v>
      </c>
      <c r="N388" s="12">
        <f t="shared" si="67"/>
        <v>74.89473684210526</v>
      </c>
      <c r="O388" s="12">
        <f t="shared" si="68"/>
        <v>0.46717482173592328</v>
      </c>
      <c r="P388" s="12">
        <f t="shared" si="69"/>
        <v>8.212441603147283E-2</v>
      </c>
      <c r="Q388" s="12">
        <f t="shared" si="70"/>
        <v>1.698057536267519</v>
      </c>
    </row>
    <row r="389" spans="1:17" x14ac:dyDescent="0.25">
      <c r="A389" s="25"/>
      <c r="B389" s="30">
        <v>2</v>
      </c>
      <c r="C389" s="26">
        <f t="shared" si="71"/>
        <v>107.75000000000004</v>
      </c>
      <c r="D389" s="27">
        <v>14.89</v>
      </c>
      <c r="E389" s="27">
        <v>1530</v>
      </c>
      <c r="F389" s="27">
        <v>15</v>
      </c>
      <c r="G389" s="27">
        <v>17152</v>
      </c>
      <c r="H389" s="27">
        <v>3.6</v>
      </c>
      <c r="I389" s="27">
        <v>28.97</v>
      </c>
      <c r="J389" s="27">
        <v>64.67</v>
      </c>
      <c r="K389" s="17">
        <f t="shared" si="64"/>
        <v>2.5040916530278237</v>
      </c>
      <c r="L389" s="12">
        <f t="shared" si="65"/>
        <v>28.072013093289694</v>
      </c>
      <c r="M389" s="12">
        <f t="shared" si="66"/>
        <v>11.210457516339869</v>
      </c>
      <c r="N389" s="12">
        <f t="shared" si="67"/>
        <v>102</v>
      </c>
      <c r="O389" s="12">
        <f t="shared" si="68"/>
        <v>0.5177770107007249</v>
      </c>
      <c r="P389" s="12">
        <f t="shared" si="69"/>
        <v>0.12426648256817398</v>
      </c>
      <c r="Q389" s="12">
        <f t="shared" si="70"/>
        <v>2.2323092854677253</v>
      </c>
    </row>
    <row r="390" spans="1:17" x14ac:dyDescent="0.25">
      <c r="A390" s="25"/>
      <c r="B390" s="30">
        <v>2</v>
      </c>
      <c r="C390" s="26">
        <f t="shared" si="71"/>
        <v>107.8545454545455</v>
      </c>
      <c r="D390" s="27">
        <v>12.43</v>
      </c>
      <c r="E390" s="27">
        <v>2059</v>
      </c>
      <c r="F390" s="27">
        <v>20</v>
      </c>
      <c r="G390" s="27">
        <v>24293</v>
      </c>
      <c r="H390" s="27">
        <v>5.45</v>
      </c>
      <c r="I390" s="27">
        <v>46.22</v>
      </c>
      <c r="J390" s="27">
        <v>103.43</v>
      </c>
      <c r="K390" s="17">
        <f t="shared" si="64"/>
        <v>2.4025670945157525</v>
      </c>
      <c r="L390" s="12">
        <f t="shared" si="65"/>
        <v>28.346557759626602</v>
      </c>
      <c r="M390" s="12">
        <f t="shared" si="66"/>
        <v>11.798445847498785</v>
      </c>
      <c r="N390" s="12">
        <f t="shared" si="67"/>
        <v>102.95</v>
      </c>
      <c r="O390" s="12">
        <f t="shared" si="68"/>
        <v>0.43271311120726957</v>
      </c>
      <c r="P390" s="12">
        <f t="shared" si="69"/>
        <v>0.11791432280398097</v>
      </c>
      <c r="Q390" s="12">
        <f t="shared" si="70"/>
        <v>2.2377758546083948</v>
      </c>
    </row>
    <row r="391" spans="1:17" x14ac:dyDescent="0.25">
      <c r="A391" s="25"/>
      <c r="B391" s="30">
        <v>2</v>
      </c>
      <c r="C391" s="26">
        <f t="shared" si="71"/>
        <v>107.95909090909096</v>
      </c>
      <c r="D391" s="27">
        <v>13.9</v>
      </c>
      <c r="E391" s="27">
        <v>1278</v>
      </c>
      <c r="F391" s="27">
        <v>32</v>
      </c>
      <c r="G391" s="27">
        <v>20607</v>
      </c>
      <c r="H391" s="27">
        <v>3.44</v>
      </c>
      <c r="I391" s="27">
        <v>71.63</v>
      </c>
      <c r="J391" s="27">
        <v>109.38</v>
      </c>
      <c r="K391" s="17">
        <f t="shared" si="64"/>
        <v>1.8</v>
      </c>
      <c r="L391" s="12">
        <f t="shared" si="65"/>
        <v>29.023943661971835</v>
      </c>
      <c r="M391" s="12">
        <f t="shared" si="66"/>
        <v>16.124413145539908</v>
      </c>
      <c r="N391" s="12">
        <f t="shared" si="67"/>
        <v>39.9375</v>
      </c>
      <c r="O391" s="12">
        <f t="shared" si="68"/>
        <v>0.44674019265670811</v>
      </c>
      <c r="P391" s="12">
        <f t="shared" si="69"/>
        <v>4.8024570710596119E-2</v>
      </c>
      <c r="Q391" s="12">
        <f t="shared" si="70"/>
        <v>1.5270138210247104</v>
      </c>
    </row>
    <row r="392" spans="1:17" x14ac:dyDescent="0.25">
      <c r="A392" s="25"/>
      <c r="B392" s="30">
        <v>2</v>
      </c>
      <c r="C392" s="26">
        <f t="shared" si="71"/>
        <v>108.06363636363642</v>
      </c>
      <c r="D392" s="27">
        <v>17.43</v>
      </c>
      <c r="E392" s="27">
        <v>848</v>
      </c>
      <c r="F392" s="27">
        <v>12</v>
      </c>
      <c r="G392" s="27">
        <v>11331</v>
      </c>
      <c r="H392" s="27">
        <v>2.04</v>
      </c>
      <c r="I392" s="27">
        <v>22.35</v>
      </c>
      <c r="J392" s="27">
        <v>50.98</v>
      </c>
      <c r="K392" s="17">
        <f t="shared" si="64"/>
        <v>2.3753501400560224</v>
      </c>
      <c r="L392" s="12">
        <f t="shared" si="65"/>
        <v>31.739495798319325</v>
      </c>
      <c r="M392" s="12">
        <f t="shared" si="66"/>
        <v>13.362028301886792</v>
      </c>
      <c r="N392" s="12">
        <f t="shared" si="67"/>
        <v>70.666666666666671</v>
      </c>
      <c r="O392" s="12">
        <f t="shared" si="68"/>
        <v>0.53691275167785235</v>
      </c>
      <c r="P392" s="12">
        <f t="shared" si="69"/>
        <v>9.1275167785234895E-2</v>
      </c>
      <c r="Q392" s="12">
        <f t="shared" si="70"/>
        <v>2.2809843400447423</v>
      </c>
    </row>
    <row r="393" spans="1:17" x14ac:dyDescent="0.25">
      <c r="A393" s="25"/>
      <c r="B393" s="30">
        <v>2</v>
      </c>
      <c r="C393" s="26">
        <f t="shared" si="71"/>
        <v>108.16818181818188</v>
      </c>
      <c r="D393" s="27">
        <v>14.11</v>
      </c>
      <c r="E393" s="27">
        <v>2185</v>
      </c>
      <c r="F393" s="27">
        <v>24</v>
      </c>
      <c r="G393" s="27">
        <v>26267</v>
      </c>
      <c r="H393" s="27">
        <v>5.87</v>
      </c>
      <c r="I393" s="27">
        <v>64.56</v>
      </c>
      <c r="J393" s="27">
        <v>107.47</v>
      </c>
      <c r="K393" s="17">
        <f t="shared" si="64"/>
        <v>3.1712626995645858</v>
      </c>
      <c r="L393" s="12">
        <f t="shared" si="65"/>
        <v>38.123367198838899</v>
      </c>
      <c r="M393" s="12">
        <f t="shared" si="66"/>
        <v>12.021510297482838</v>
      </c>
      <c r="N393" s="12">
        <f t="shared" si="67"/>
        <v>91.041666666666671</v>
      </c>
      <c r="O393" s="12">
        <f t="shared" si="68"/>
        <v>0.37174721189591076</v>
      </c>
      <c r="P393" s="12">
        <f t="shared" si="69"/>
        <v>9.0923172242874842E-2</v>
      </c>
      <c r="Q393" s="12">
        <f t="shared" si="70"/>
        <v>1.6646530359355638</v>
      </c>
    </row>
    <row r="394" spans="1:17" x14ac:dyDescent="0.25">
      <c r="A394" s="25"/>
      <c r="B394" s="30">
        <v>2</v>
      </c>
      <c r="C394" s="26">
        <f t="shared" si="71"/>
        <v>108.27272727272734</v>
      </c>
      <c r="D394" s="27">
        <v>10.15</v>
      </c>
      <c r="E394" s="27">
        <v>2033</v>
      </c>
      <c r="F394" s="27">
        <v>34</v>
      </c>
      <c r="G394" s="27">
        <v>31304</v>
      </c>
      <c r="H394" s="27">
        <v>6.55</v>
      </c>
      <c r="I394" s="27">
        <v>116.42</v>
      </c>
      <c r="J394" s="27">
        <v>231.39</v>
      </c>
      <c r="K394" s="17">
        <f t="shared" si="64"/>
        <v>1.8737327188940094</v>
      </c>
      <c r="L394" s="12">
        <f t="shared" si="65"/>
        <v>28.85161290322581</v>
      </c>
      <c r="M394" s="12">
        <f t="shared" si="66"/>
        <v>15.397934087555337</v>
      </c>
      <c r="N394" s="12">
        <f t="shared" si="67"/>
        <v>59.794117647058826</v>
      </c>
      <c r="O394" s="12">
        <f t="shared" si="68"/>
        <v>0.29204604019927849</v>
      </c>
      <c r="P394" s="12">
        <f t="shared" si="69"/>
        <v>5.6261810685449234E-2</v>
      </c>
      <c r="Q394" s="12">
        <f t="shared" si="70"/>
        <v>1.9875450953444425</v>
      </c>
    </row>
    <row r="395" spans="1:17" x14ac:dyDescent="0.25">
      <c r="A395" s="25"/>
      <c r="B395" s="30">
        <v>2</v>
      </c>
      <c r="C395" s="26">
        <f t="shared" si="71"/>
        <v>108.3772727272728</v>
      </c>
      <c r="D395" s="27">
        <v>13.61</v>
      </c>
      <c r="E395" s="27">
        <v>1662</v>
      </c>
      <c r="F395" s="27">
        <v>21</v>
      </c>
      <c r="G395" s="27">
        <v>22896</v>
      </c>
      <c r="H395" s="27">
        <v>4.62</v>
      </c>
      <c r="I395" s="27">
        <v>58.28</v>
      </c>
      <c r="J395" s="27">
        <v>113.1</v>
      </c>
      <c r="K395" s="17">
        <f t="shared" si="64"/>
        <v>2.2489851150202975</v>
      </c>
      <c r="L395" s="12">
        <f t="shared" si="65"/>
        <v>30.982408660351826</v>
      </c>
      <c r="M395" s="12">
        <f t="shared" si="66"/>
        <v>13.776173285198556</v>
      </c>
      <c r="N395" s="12">
        <f t="shared" si="67"/>
        <v>79.142857142857139</v>
      </c>
      <c r="O395" s="12">
        <f t="shared" si="68"/>
        <v>0.36032944406314343</v>
      </c>
      <c r="P395" s="12">
        <f t="shared" si="69"/>
        <v>7.9272477693891563E-2</v>
      </c>
      <c r="Q395" s="12">
        <f t="shared" si="70"/>
        <v>1.940631434454358</v>
      </c>
    </row>
    <row r="396" spans="1:17" x14ac:dyDescent="0.25">
      <c r="A396" s="25"/>
      <c r="B396" s="30">
        <v>2</v>
      </c>
      <c r="C396" s="26">
        <f t="shared" si="71"/>
        <v>108.48181818181826</v>
      </c>
      <c r="D396" s="27">
        <v>20.68</v>
      </c>
      <c r="E396" s="27">
        <v>754</v>
      </c>
      <c r="F396" s="27">
        <v>11</v>
      </c>
      <c r="G396" s="27">
        <v>8348</v>
      </c>
      <c r="H396" s="27">
        <v>1.64</v>
      </c>
      <c r="I396" s="27">
        <v>16.22</v>
      </c>
      <c r="J396" s="27">
        <v>31.19</v>
      </c>
      <c r="K396" s="17">
        <f t="shared" si="64"/>
        <v>23.562499999999979</v>
      </c>
      <c r="L396" s="12">
        <f t="shared" si="65"/>
        <v>260.87499999999977</v>
      </c>
      <c r="M396" s="12">
        <f t="shared" si="66"/>
        <v>11.071618037135279</v>
      </c>
      <c r="N396" s="12">
        <f t="shared" si="67"/>
        <v>68.545454545454547</v>
      </c>
      <c r="O396" s="12">
        <f t="shared" si="68"/>
        <v>0.67817509247842178</v>
      </c>
      <c r="P396" s="12">
        <f t="shared" si="69"/>
        <v>0.10110974106041924</v>
      </c>
      <c r="Q396" s="12">
        <f t="shared" si="70"/>
        <v>1.9229346485819978</v>
      </c>
    </row>
    <row r="397" spans="1:17" x14ac:dyDescent="0.25">
      <c r="A397" s="25"/>
      <c r="B397" s="30">
        <v>2</v>
      </c>
      <c r="C397" s="26">
        <f t="shared" si="71"/>
        <v>108.58636363636371</v>
      </c>
      <c r="D397" s="27">
        <v>19.850000000000001</v>
      </c>
      <c r="E397" s="27">
        <v>783</v>
      </c>
      <c r="F397" s="27">
        <v>12</v>
      </c>
      <c r="G397" s="27">
        <v>11101</v>
      </c>
      <c r="H397" s="27">
        <v>2.04</v>
      </c>
      <c r="I397" s="27">
        <v>19.829999999999998</v>
      </c>
      <c r="J397" s="27">
        <v>46.15</v>
      </c>
      <c r="K397" s="17">
        <f t="shared" si="64"/>
        <v>6.8086956521739213</v>
      </c>
      <c r="L397" s="12">
        <f t="shared" si="65"/>
        <v>96.530434782608808</v>
      </c>
      <c r="M397" s="12">
        <f t="shared" si="66"/>
        <v>14.177522349936144</v>
      </c>
      <c r="N397" s="12">
        <f t="shared" si="67"/>
        <v>65.25</v>
      </c>
      <c r="O397" s="12">
        <f t="shared" si="68"/>
        <v>0.60514372163388808</v>
      </c>
      <c r="P397" s="12">
        <f t="shared" si="69"/>
        <v>0.10287443267776097</v>
      </c>
      <c r="Q397" s="12">
        <f t="shared" si="70"/>
        <v>2.3272818961169945</v>
      </c>
    </row>
    <row r="398" spans="1:17" x14ac:dyDescent="0.25">
      <c r="A398" s="25"/>
      <c r="B398" s="30">
        <v>2</v>
      </c>
      <c r="C398" s="26">
        <f t="shared" si="71"/>
        <v>108.69090909090917</v>
      </c>
      <c r="D398" s="27">
        <v>10.31</v>
      </c>
      <c r="E398" s="27">
        <v>2352</v>
      </c>
      <c r="F398" s="27">
        <v>32</v>
      </c>
      <c r="G398" s="27">
        <v>27803</v>
      </c>
      <c r="H398" s="27">
        <v>5.93</v>
      </c>
      <c r="I398" s="27">
        <v>81.66</v>
      </c>
      <c r="J398" s="27">
        <v>136.94</v>
      </c>
      <c r="K398" s="17">
        <f t="shared" si="64"/>
        <v>2.2001870907390084</v>
      </c>
      <c r="L398" s="12">
        <f t="shared" si="65"/>
        <v>26.008419083255379</v>
      </c>
      <c r="M398" s="12">
        <f t="shared" si="66"/>
        <v>11.821003401360544</v>
      </c>
      <c r="N398" s="12">
        <f t="shared" si="67"/>
        <v>73.5</v>
      </c>
      <c r="O398" s="12">
        <f t="shared" si="68"/>
        <v>0.39186872397746758</v>
      </c>
      <c r="P398" s="12">
        <f t="shared" si="69"/>
        <v>7.2618172912074452E-2</v>
      </c>
      <c r="Q398" s="12">
        <f t="shared" si="70"/>
        <v>1.6769532206710753</v>
      </c>
    </row>
    <row r="399" spans="1:17" x14ac:dyDescent="0.25">
      <c r="A399" s="25"/>
      <c r="B399" s="30">
        <v>2</v>
      </c>
      <c r="C399" s="26">
        <f t="shared" si="71"/>
        <v>108.79545454545463</v>
      </c>
      <c r="D399" s="27">
        <v>11.14</v>
      </c>
      <c r="E399" s="27">
        <v>2108</v>
      </c>
      <c r="F399" s="27">
        <v>24</v>
      </c>
      <c r="G399" s="27">
        <v>28924</v>
      </c>
      <c r="H399" s="27">
        <v>6.34</v>
      </c>
      <c r="I399" s="27">
        <v>72.95</v>
      </c>
      <c r="J399" s="27">
        <v>143.83000000000001</v>
      </c>
      <c r="K399" s="17">
        <f t="shared" si="64"/>
        <v>2.1379310344827589</v>
      </c>
      <c r="L399" s="12">
        <f t="shared" si="65"/>
        <v>29.334685598377281</v>
      </c>
      <c r="M399" s="12">
        <f t="shared" si="66"/>
        <v>13.721062618595825</v>
      </c>
      <c r="N399" s="12">
        <f t="shared" si="67"/>
        <v>87.833333333333329</v>
      </c>
      <c r="O399" s="12">
        <f t="shared" si="68"/>
        <v>0.32899246058944481</v>
      </c>
      <c r="P399" s="12">
        <f t="shared" si="69"/>
        <v>8.6908841672378334E-2</v>
      </c>
      <c r="Q399" s="12">
        <f t="shared" si="70"/>
        <v>1.9716244002741605</v>
      </c>
    </row>
    <row r="400" spans="1:17" x14ac:dyDescent="0.25">
      <c r="A400" s="20">
        <v>3.9</v>
      </c>
      <c r="B400" s="30">
        <v>2</v>
      </c>
      <c r="C400" s="23">
        <v>108.9</v>
      </c>
      <c r="D400" s="27">
        <v>14.71</v>
      </c>
      <c r="E400" s="27">
        <v>1615</v>
      </c>
      <c r="F400" s="27">
        <v>31</v>
      </c>
      <c r="G400" s="27">
        <v>28407</v>
      </c>
      <c r="H400" s="27">
        <v>6.03</v>
      </c>
      <c r="I400" s="27">
        <v>99.17</v>
      </c>
      <c r="J400" s="27">
        <v>229.08</v>
      </c>
      <c r="K400" s="17">
        <f t="shared" si="64"/>
        <v>2.5675675675675675</v>
      </c>
      <c r="L400" s="12">
        <f t="shared" si="65"/>
        <v>45.162162162162168</v>
      </c>
      <c r="M400" s="12">
        <f t="shared" si="66"/>
        <v>17.589473684210525</v>
      </c>
      <c r="N400" s="12">
        <f t="shared" si="67"/>
        <v>52.096774193548384</v>
      </c>
      <c r="O400" s="12">
        <f t="shared" si="68"/>
        <v>0.31259453463749115</v>
      </c>
      <c r="P400" s="12">
        <f t="shared" si="69"/>
        <v>6.0804678834324895E-2</v>
      </c>
      <c r="Q400" s="12">
        <f t="shared" si="70"/>
        <v>2.3099727740244025</v>
      </c>
    </row>
    <row r="401" spans="1:17" x14ac:dyDescent="0.25">
      <c r="A401" s="25"/>
      <c r="B401" s="30">
        <v>2</v>
      </c>
      <c r="C401" s="26">
        <f>C400+(3.2/18)</f>
        <v>109.07777777777778</v>
      </c>
      <c r="D401" s="27">
        <v>7.96</v>
      </c>
      <c r="E401" s="27">
        <v>1610</v>
      </c>
      <c r="F401" s="27">
        <v>26</v>
      </c>
      <c r="G401" s="27">
        <v>26263</v>
      </c>
      <c r="H401" s="27">
        <v>5.59</v>
      </c>
      <c r="I401" s="27">
        <v>88.57</v>
      </c>
      <c r="J401" s="27">
        <v>216.05</v>
      </c>
      <c r="K401" s="17">
        <f t="shared" si="64"/>
        <v>1.2346625766871167</v>
      </c>
      <c r="L401" s="12">
        <f t="shared" si="65"/>
        <v>20.140337423312886</v>
      </c>
      <c r="M401" s="12">
        <f t="shared" si="66"/>
        <v>16.312422360248448</v>
      </c>
      <c r="N401" s="12">
        <f t="shared" si="67"/>
        <v>61.92307692307692</v>
      </c>
      <c r="O401" s="12">
        <f t="shared" si="68"/>
        <v>0.29355312182454557</v>
      </c>
      <c r="P401" s="12">
        <f t="shared" si="69"/>
        <v>6.3113921192277295E-2</v>
      </c>
      <c r="Q401" s="12">
        <f t="shared" si="70"/>
        <v>2.4393135373151185</v>
      </c>
    </row>
    <row r="402" spans="1:17" x14ac:dyDescent="0.25">
      <c r="A402" s="25"/>
      <c r="B402" s="30">
        <v>2</v>
      </c>
      <c r="C402" s="26">
        <f t="shared" ref="C402:C417" si="72">C401+(3.2/18)</f>
        <v>109.25555555555556</v>
      </c>
      <c r="D402" s="27">
        <v>15.42</v>
      </c>
      <c r="E402" s="27">
        <v>1237</v>
      </c>
      <c r="F402" s="27">
        <v>17</v>
      </c>
      <c r="G402" s="27">
        <v>16755</v>
      </c>
      <c r="H402" s="27">
        <v>3.04</v>
      </c>
      <c r="I402" s="27">
        <v>33.729999999999997</v>
      </c>
      <c r="J402" s="27">
        <v>59.75</v>
      </c>
      <c r="K402" s="17">
        <f t="shared" si="64"/>
        <v>2.2168458781362004</v>
      </c>
      <c r="L402" s="12">
        <f t="shared" si="65"/>
        <v>30.026881720430104</v>
      </c>
      <c r="M402" s="12">
        <f t="shared" si="66"/>
        <v>13.544866612772838</v>
      </c>
      <c r="N402" s="12">
        <f t="shared" si="67"/>
        <v>72.764705882352942</v>
      </c>
      <c r="O402" s="12">
        <f t="shared" si="68"/>
        <v>0.50400237177586726</v>
      </c>
      <c r="P402" s="12">
        <f t="shared" si="69"/>
        <v>9.0127482952860966E-2</v>
      </c>
      <c r="Q402" s="12">
        <f t="shared" si="70"/>
        <v>1.7714201008004746</v>
      </c>
    </row>
    <row r="403" spans="1:17" x14ac:dyDescent="0.25">
      <c r="A403" s="25"/>
      <c r="B403" s="30">
        <v>2</v>
      </c>
      <c r="C403" s="26">
        <f t="shared" si="72"/>
        <v>109.43333333333334</v>
      </c>
      <c r="D403" s="27">
        <v>17.8</v>
      </c>
      <c r="E403" s="27">
        <v>710</v>
      </c>
      <c r="F403" s="27">
        <v>44</v>
      </c>
      <c r="G403" s="27">
        <v>11496</v>
      </c>
      <c r="H403" s="27">
        <v>2.13</v>
      </c>
      <c r="I403" s="27">
        <v>20.059999999999999</v>
      </c>
      <c r="J403" s="27">
        <v>53.55</v>
      </c>
      <c r="K403" s="17">
        <f t="shared" si="64"/>
        <v>2.2187500000000004</v>
      </c>
      <c r="L403" s="12">
        <f t="shared" si="65"/>
        <v>35.925000000000011</v>
      </c>
      <c r="M403" s="12">
        <f t="shared" si="66"/>
        <v>16.191549295774649</v>
      </c>
      <c r="N403" s="12">
        <f t="shared" si="67"/>
        <v>16.136363636363637</v>
      </c>
      <c r="O403" s="12">
        <f t="shared" si="68"/>
        <v>2.1934197407776672</v>
      </c>
      <c r="P403" s="12">
        <f t="shared" si="69"/>
        <v>0.1061814556331007</v>
      </c>
      <c r="Q403" s="12">
        <f t="shared" si="70"/>
        <v>2.6694915254237288</v>
      </c>
    </row>
    <row r="404" spans="1:17" x14ac:dyDescent="0.25">
      <c r="A404" s="25"/>
      <c r="B404" s="30">
        <v>2</v>
      </c>
      <c r="C404" s="26">
        <f t="shared" si="72"/>
        <v>109.61111111111111</v>
      </c>
      <c r="D404" s="27">
        <v>17.91</v>
      </c>
      <c r="E404" s="27">
        <v>737</v>
      </c>
      <c r="F404" s="27">
        <v>31</v>
      </c>
      <c r="G404" s="27">
        <v>12164</v>
      </c>
      <c r="H404" s="27">
        <v>1.91</v>
      </c>
      <c r="I404" s="27">
        <v>17.649999999999999</v>
      </c>
      <c r="J404" s="27">
        <v>40.51</v>
      </c>
      <c r="K404" s="17">
        <f t="shared" si="64"/>
        <v>2.3851132686084142</v>
      </c>
      <c r="L404" s="12">
        <f t="shared" si="65"/>
        <v>39.36569579288026</v>
      </c>
      <c r="M404" s="12">
        <f t="shared" si="66"/>
        <v>16.504748982360923</v>
      </c>
      <c r="N404" s="12">
        <f t="shared" si="67"/>
        <v>23.774193548387096</v>
      </c>
      <c r="O404" s="12">
        <f t="shared" si="68"/>
        <v>1.756373937677054</v>
      </c>
      <c r="P404" s="12">
        <f t="shared" si="69"/>
        <v>0.10821529745042494</v>
      </c>
      <c r="Q404" s="12">
        <f t="shared" si="70"/>
        <v>2.2951841359773373</v>
      </c>
    </row>
    <row r="405" spans="1:17" x14ac:dyDescent="0.25">
      <c r="A405" s="25"/>
      <c r="B405" s="30">
        <v>2</v>
      </c>
      <c r="C405" s="26">
        <f t="shared" si="72"/>
        <v>109.78888888888889</v>
      </c>
      <c r="D405" s="27">
        <v>10.210000000000001</v>
      </c>
      <c r="E405" s="27">
        <v>2136</v>
      </c>
      <c r="F405" s="27">
        <v>29</v>
      </c>
      <c r="G405" s="27">
        <v>27546</v>
      </c>
      <c r="H405" s="27">
        <v>6.52</v>
      </c>
      <c r="I405" s="27">
        <v>80.05</v>
      </c>
      <c r="J405" s="27">
        <v>183.19</v>
      </c>
      <c r="K405" s="17">
        <f t="shared" si="64"/>
        <v>1.9796107506950882</v>
      </c>
      <c r="L405" s="12">
        <f t="shared" si="65"/>
        <v>25.529193697868401</v>
      </c>
      <c r="M405" s="12">
        <f t="shared" si="66"/>
        <v>12.896067415730338</v>
      </c>
      <c r="N405" s="12">
        <f t="shared" si="67"/>
        <v>73.65517241379311</v>
      </c>
      <c r="O405" s="12">
        <f t="shared" si="68"/>
        <v>0.3622735790131168</v>
      </c>
      <c r="P405" s="12">
        <f t="shared" si="69"/>
        <v>8.1449094316052462E-2</v>
      </c>
      <c r="Q405" s="12">
        <f t="shared" si="70"/>
        <v>2.2884447220487196</v>
      </c>
    </row>
    <row r="406" spans="1:17" x14ac:dyDescent="0.25">
      <c r="A406" s="25"/>
      <c r="B406" s="30">
        <v>2</v>
      </c>
      <c r="C406" s="26">
        <f t="shared" si="72"/>
        <v>109.96666666666667</v>
      </c>
      <c r="D406" s="27">
        <v>11.93</v>
      </c>
      <c r="E406" s="27">
        <v>1965</v>
      </c>
      <c r="F406" s="27">
        <v>28</v>
      </c>
      <c r="G406" s="27">
        <v>25021</v>
      </c>
      <c r="H406" s="27">
        <v>5.3</v>
      </c>
      <c r="I406" s="27">
        <v>64.45</v>
      </c>
      <c r="J406" s="27">
        <v>115.76</v>
      </c>
      <c r="K406" s="17">
        <f t="shared" si="64"/>
        <v>2.1664829106945978</v>
      </c>
      <c r="L406" s="12">
        <f t="shared" si="65"/>
        <v>27.586549062844544</v>
      </c>
      <c r="M406" s="12">
        <f t="shared" si="66"/>
        <v>12.733333333333333</v>
      </c>
      <c r="N406" s="12">
        <f t="shared" si="67"/>
        <v>70.178571428571431</v>
      </c>
      <c r="O406" s="12">
        <f t="shared" si="68"/>
        <v>0.43444530643910007</v>
      </c>
      <c r="P406" s="12">
        <f t="shared" si="69"/>
        <v>8.2234290147401079E-2</v>
      </c>
      <c r="Q406" s="12">
        <f t="shared" si="70"/>
        <v>1.7961210240496508</v>
      </c>
    </row>
    <row r="407" spans="1:17" x14ac:dyDescent="0.25">
      <c r="A407" s="25"/>
      <c r="B407" s="30">
        <v>2</v>
      </c>
      <c r="C407" s="26">
        <f t="shared" si="72"/>
        <v>110.14444444444445</v>
      </c>
      <c r="D407" s="27">
        <v>11.64</v>
      </c>
      <c r="E407" s="27">
        <v>2086</v>
      </c>
      <c r="F407" s="27">
        <v>23</v>
      </c>
      <c r="G407" s="27">
        <v>21550</v>
      </c>
      <c r="H407" s="27">
        <v>5.32</v>
      </c>
      <c r="I407" s="27">
        <v>34.44</v>
      </c>
      <c r="J407" s="27">
        <v>96.95</v>
      </c>
      <c r="K407" s="17">
        <f t="shared" si="64"/>
        <v>2.2286324786324787</v>
      </c>
      <c r="L407" s="12">
        <f t="shared" si="65"/>
        <v>23.023504273504276</v>
      </c>
      <c r="M407" s="12">
        <f t="shared" si="66"/>
        <v>10.330776605944392</v>
      </c>
      <c r="N407" s="12">
        <f t="shared" si="67"/>
        <v>90.695652173913047</v>
      </c>
      <c r="O407" s="12">
        <f t="shared" si="68"/>
        <v>0.66782810685249716</v>
      </c>
      <c r="P407" s="12">
        <f t="shared" si="69"/>
        <v>0.15447154471544716</v>
      </c>
      <c r="Q407" s="12">
        <f t="shared" si="70"/>
        <v>2.8150406504065044</v>
      </c>
    </row>
    <row r="408" spans="1:17" x14ac:dyDescent="0.25">
      <c r="A408" s="25"/>
      <c r="B408" s="30">
        <v>2</v>
      </c>
      <c r="C408" s="26">
        <f t="shared" si="72"/>
        <v>110.32222222222222</v>
      </c>
      <c r="D408" s="27">
        <v>11.9</v>
      </c>
      <c r="E408" s="27">
        <v>1551</v>
      </c>
      <c r="F408" s="27">
        <v>23</v>
      </c>
      <c r="G408" s="27">
        <v>19425</v>
      </c>
      <c r="H408" s="27">
        <v>4.2699999999999996</v>
      </c>
      <c r="I408" s="27">
        <v>44.44</v>
      </c>
      <c r="J408" s="27">
        <v>108.68</v>
      </c>
      <c r="K408" s="17">
        <f t="shared" si="64"/>
        <v>1.7043956043956043</v>
      </c>
      <c r="L408" s="12">
        <f t="shared" si="65"/>
        <v>21.346153846153847</v>
      </c>
      <c r="M408" s="12">
        <f t="shared" si="66"/>
        <v>12.524177949709864</v>
      </c>
      <c r="N408" s="12">
        <f t="shared" si="67"/>
        <v>67.434782608695656</v>
      </c>
      <c r="O408" s="12">
        <f t="shared" si="68"/>
        <v>0.51755175517551755</v>
      </c>
      <c r="P408" s="12">
        <f t="shared" si="69"/>
        <v>9.6084608460846085E-2</v>
      </c>
      <c r="Q408" s="12">
        <f t="shared" si="70"/>
        <v>2.4455445544554459</v>
      </c>
    </row>
    <row r="409" spans="1:17" x14ac:dyDescent="0.25">
      <c r="A409" s="25"/>
      <c r="B409" s="30">
        <v>2</v>
      </c>
      <c r="C409" s="26">
        <f t="shared" si="72"/>
        <v>110.5</v>
      </c>
      <c r="D409" s="27">
        <v>11.65</v>
      </c>
      <c r="E409" s="27">
        <v>2036</v>
      </c>
      <c r="F409" s="27">
        <v>28</v>
      </c>
      <c r="G409" s="27">
        <v>26565</v>
      </c>
      <c r="H409" s="27">
        <v>5.51</v>
      </c>
      <c r="I409" s="27">
        <v>67.33</v>
      </c>
      <c r="J409" s="27">
        <v>122.67</v>
      </c>
      <c r="K409" s="17">
        <f t="shared" si="64"/>
        <v>2.1775401069518718</v>
      </c>
      <c r="L409" s="12">
        <f t="shared" si="65"/>
        <v>28.411764705882355</v>
      </c>
      <c r="M409" s="12">
        <f t="shared" si="66"/>
        <v>13.047642436149312</v>
      </c>
      <c r="N409" s="12">
        <f t="shared" si="67"/>
        <v>72.714285714285708</v>
      </c>
      <c r="O409" s="12">
        <f t="shared" si="68"/>
        <v>0.4158621713946235</v>
      </c>
      <c r="P409" s="12">
        <f t="shared" si="69"/>
        <v>8.1835734442299121E-2</v>
      </c>
      <c r="Q409" s="12">
        <f t="shared" si="70"/>
        <v>1.8219218773206596</v>
      </c>
    </row>
    <row r="410" spans="1:17" x14ac:dyDescent="0.25">
      <c r="A410" s="25"/>
      <c r="B410" s="30">
        <v>2</v>
      </c>
      <c r="C410" s="26">
        <f t="shared" si="72"/>
        <v>110.67777777777778</v>
      </c>
      <c r="D410" s="27">
        <v>15.69</v>
      </c>
      <c r="E410" s="27">
        <v>1247</v>
      </c>
      <c r="F410" s="27">
        <v>17</v>
      </c>
      <c r="G410" s="27">
        <v>14554</v>
      </c>
      <c r="H410" s="27">
        <v>2.87</v>
      </c>
      <c r="I410" s="27">
        <v>32.21</v>
      </c>
      <c r="J410" s="27">
        <v>55.18</v>
      </c>
      <c r="K410" s="17">
        <f t="shared" si="64"/>
        <v>2.3483992467043313</v>
      </c>
      <c r="L410" s="12">
        <f t="shared" si="65"/>
        <v>27.408662900188318</v>
      </c>
      <c r="M410" s="12">
        <f t="shared" si="66"/>
        <v>11.671210906174819</v>
      </c>
      <c r="N410" s="12">
        <f t="shared" si="67"/>
        <v>73.352941176470594</v>
      </c>
      <c r="O410" s="12">
        <f t="shared" si="68"/>
        <v>0.52778640173859048</v>
      </c>
      <c r="P410" s="12">
        <f t="shared" si="69"/>
        <v>8.9102763117044403E-2</v>
      </c>
      <c r="Q410" s="12">
        <f t="shared" si="70"/>
        <v>1.713132567525613</v>
      </c>
    </row>
    <row r="411" spans="1:17" x14ac:dyDescent="0.25">
      <c r="A411" s="25"/>
      <c r="B411" s="30">
        <v>2</v>
      </c>
      <c r="C411" s="26">
        <f t="shared" si="72"/>
        <v>110.85555555555555</v>
      </c>
      <c r="D411" s="27">
        <v>15.07</v>
      </c>
      <c r="E411" s="27">
        <v>398</v>
      </c>
      <c r="F411" s="27">
        <v>114</v>
      </c>
      <c r="G411" s="27">
        <v>11670</v>
      </c>
      <c r="H411" s="27">
        <v>1.51</v>
      </c>
      <c r="I411" s="27">
        <v>12.9</v>
      </c>
      <c r="J411" s="27">
        <v>35.85</v>
      </c>
      <c r="K411" s="17">
        <f t="shared" si="64"/>
        <v>0.67116357504215851</v>
      </c>
      <c r="L411" s="12">
        <f t="shared" si="65"/>
        <v>19.679595278246207</v>
      </c>
      <c r="M411" s="12">
        <f t="shared" si="66"/>
        <v>29.321608040201006</v>
      </c>
      <c r="N411" s="12">
        <f t="shared" si="67"/>
        <v>3.4912280701754388</v>
      </c>
      <c r="O411" s="12">
        <f t="shared" si="68"/>
        <v>8.8372093023255811</v>
      </c>
      <c r="P411" s="12">
        <f t="shared" si="69"/>
        <v>0.11705426356589146</v>
      </c>
      <c r="Q411" s="12">
        <f t="shared" si="70"/>
        <v>2.7790697674418605</v>
      </c>
    </row>
    <row r="412" spans="1:17" x14ac:dyDescent="0.25">
      <c r="A412" s="25"/>
      <c r="B412" s="30">
        <v>2</v>
      </c>
      <c r="C412" s="26">
        <f t="shared" si="72"/>
        <v>111.03333333333333</v>
      </c>
      <c r="D412" s="27">
        <v>13.31</v>
      </c>
      <c r="E412" s="27">
        <v>1374</v>
      </c>
      <c r="F412" s="27">
        <v>19</v>
      </c>
      <c r="G412" s="27">
        <v>17388</v>
      </c>
      <c r="H412" s="27">
        <v>3.52</v>
      </c>
      <c r="I412" s="27">
        <v>36.380000000000003</v>
      </c>
      <c r="J412" s="27">
        <v>87.11</v>
      </c>
      <c r="K412" s="17">
        <f t="shared" si="64"/>
        <v>1.7867360208062419</v>
      </c>
      <c r="L412" s="12">
        <f t="shared" si="65"/>
        <v>22.611183355006503</v>
      </c>
      <c r="M412" s="12">
        <f t="shared" si="66"/>
        <v>12.655021834061136</v>
      </c>
      <c r="N412" s="12">
        <f t="shared" si="67"/>
        <v>72.315789473684205</v>
      </c>
      <c r="O412" s="12">
        <f t="shared" si="68"/>
        <v>0.52226498075865857</v>
      </c>
      <c r="P412" s="12">
        <f t="shared" si="69"/>
        <v>9.6756459593183061E-2</v>
      </c>
      <c r="Q412" s="12">
        <f t="shared" si="70"/>
        <v>2.3944474986256181</v>
      </c>
    </row>
    <row r="413" spans="1:17" x14ac:dyDescent="0.25">
      <c r="A413" s="25"/>
      <c r="B413" s="30">
        <v>2</v>
      </c>
      <c r="C413" s="26">
        <f t="shared" si="72"/>
        <v>111.21111111111111</v>
      </c>
      <c r="D413" s="27">
        <v>12.24</v>
      </c>
      <c r="E413" s="27">
        <v>1244</v>
      </c>
      <c r="F413" s="27">
        <v>21</v>
      </c>
      <c r="G413" s="27">
        <v>16375</v>
      </c>
      <c r="H413" s="27">
        <v>3.26</v>
      </c>
      <c r="I413" s="27">
        <v>34.39</v>
      </c>
      <c r="J413" s="27">
        <v>79.67</v>
      </c>
      <c r="K413" s="17">
        <f t="shared" si="64"/>
        <v>1.4200913242009134</v>
      </c>
      <c r="L413" s="12">
        <f t="shared" si="65"/>
        <v>18.692922374429223</v>
      </c>
      <c r="M413" s="12">
        <f t="shared" si="66"/>
        <v>13.163183279742766</v>
      </c>
      <c r="N413" s="12">
        <f t="shared" si="67"/>
        <v>59.238095238095241</v>
      </c>
      <c r="O413" s="12">
        <f t="shared" si="68"/>
        <v>0.61064262867112529</v>
      </c>
      <c r="P413" s="12">
        <f t="shared" si="69"/>
        <v>9.4794998546088971E-2</v>
      </c>
      <c r="Q413" s="12">
        <f t="shared" si="70"/>
        <v>2.3166618202965981</v>
      </c>
    </row>
    <row r="414" spans="1:17" x14ac:dyDescent="0.25">
      <c r="A414" s="25"/>
      <c r="B414" s="30">
        <v>2</v>
      </c>
      <c r="C414" s="26">
        <f t="shared" si="72"/>
        <v>111.38888888888889</v>
      </c>
      <c r="D414" s="27">
        <v>15.72</v>
      </c>
      <c r="E414" s="27">
        <v>702</v>
      </c>
      <c r="F414" s="27">
        <v>16</v>
      </c>
      <c r="G414" s="27">
        <v>11030</v>
      </c>
      <c r="H414" s="27">
        <v>1.74</v>
      </c>
      <c r="I414" s="27">
        <v>16.260000000000002</v>
      </c>
      <c r="J414" s="27">
        <v>44.36</v>
      </c>
      <c r="K414" s="17">
        <f t="shared" si="64"/>
        <v>1.3295454545454546</v>
      </c>
      <c r="L414" s="12">
        <f t="shared" si="65"/>
        <v>20.890151515151519</v>
      </c>
      <c r="M414" s="12">
        <f t="shared" si="66"/>
        <v>15.712250712250713</v>
      </c>
      <c r="N414" s="12">
        <f t="shared" si="67"/>
        <v>43.875</v>
      </c>
      <c r="O414" s="12">
        <f t="shared" si="68"/>
        <v>0.98400984009840087</v>
      </c>
      <c r="P414" s="12">
        <f t="shared" si="69"/>
        <v>0.1070110701107011</v>
      </c>
      <c r="Q414" s="12">
        <f t="shared" si="70"/>
        <v>2.7281672816728166</v>
      </c>
    </row>
    <row r="415" spans="1:17" x14ac:dyDescent="0.25">
      <c r="A415" s="25"/>
      <c r="B415" s="30">
        <v>2</v>
      </c>
      <c r="C415" s="26">
        <f t="shared" si="72"/>
        <v>111.56666666666666</v>
      </c>
      <c r="D415" s="27">
        <v>14.57</v>
      </c>
      <c r="E415" s="27">
        <v>372</v>
      </c>
      <c r="F415" s="27">
        <v>134</v>
      </c>
      <c r="G415" s="27">
        <v>8739</v>
      </c>
      <c r="H415" s="27">
        <v>1.46</v>
      </c>
      <c r="I415" s="27">
        <v>12.75</v>
      </c>
      <c r="J415" s="27">
        <v>35.130000000000003</v>
      </c>
      <c r="K415" s="17">
        <f t="shared" si="64"/>
        <v>0.57853810264385697</v>
      </c>
      <c r="L415" s="12">
        <f t="shared" si="65"/>
        <v>13.590979782270608</v>
      </c>
      <c r="M415" s="12">
        <f t="shared" si="66"/>
        <v>23.491935483870968</v>
      </c>
      <c r="N415" s="12">
        <f t="shared" si="67"/>
        <v>2.7761194029850746</v>
      </c>
      <c r="O415" s="12">
        <f t="shared" si="68"/>
        <v>10.509803921568627</v>
      </c>
      <c r="P415" s="12">
        <f t="shared" si="69"/>
        <v>0.11450980392156862</v>
      </c>
      <c r="Q415" s="12">
        <f t="shared" si="70"/>
        <v>2.7552941176470589</v>
      </c>
    </row>
    <row r="416" spans="1:17" x14ac:dyDescent="0.25">
      <c r="A416" s="25"/>
      <c r="B416" s="30">
        <v>2</v>
      </c>
      <c r="C416" s="26">
        <f t="shared" si="72"/>
        <v>111.74444444444444</v>
      </c>
      <c r="D416" s="27">
        <v>18.39</v>
      </c>
      <c r="E416" s="27">
        <v>680</v>
      </c>
      <c r="F416" s="27">
        <v>10</v>
      </c>
      <c r="G416" s="27">
        <v>7236</v>
      </c>
      <c r="H416" s="27">
        <v>1.36</v>
      </c>
      <c r="I416" s="27">
        <v>16.239999999999998</v>
      </c>
      <c r="J416" s="27">
        <v>22.61</v>
      </c>
      <c r="K416" s="17">
        <f t="shared" si="64"/>
        <v>2.6053639846743302</v>
      </c>
      <c r="L416" s="12">
        <f t="shared" si="65"/>
        <v>27.724137931034488</v>
      </c>
      <c r="M416" s="12">
        <f t="shared" si="66"/>
        <v>10.641176470588235</v>
      </c>
      <c r="N416" s="12">
        <f t="shared" si="67"/>
        <v>68</v>
      </c>
      <c r="O416" s="12">
        <f t="shared" si="68"/>
        <v>0.61576354679802958</v>
      </c>
      <c r="P416" s="12">
        <f t="shared" si="69"/>
        <v>8.3743842364532028E-2</v>
      </c>
      <c r="Q416" s="12">
        <f t="shared" si="70"/>
        <v>1.392241379310345</v>
      </c>
    </row>
    <row r="417" spans="1:17" x14ac:dyDescent="0.25">
      <c r="A417" s="25"/>
      <c r="B417" s="30">
        <v>2</v>
      </c>
      <c r="C417" s="26">
        <f t="shared" si="72"/>
        <v>111.92222222222222</v>
      </c>
      <c r="D417" s="27">
        <v>13.06</v>
      </c>
      <c r="E417" s="27">
        <v>1279</v>
      </c>
      <c r="F417" s="27">
        <v>22</v>
      </c>
      <c r="G417" s="27">
        <v>14528</v>
      </c>
      <c r="H417" s="27">
        <v>3.18</v>
      </c>
      <c r="I417" s="27">
        <v>31.35</v>
      </c>
      <c r="J417" s="27">
        <v>75.09</v>
      </c>
      <c r="K417" s="17">
        <f t="shared" si="64"/>
        <v>1.6108312342569271</v>
      </c>
      <c r="L417" s="12">
        <f t="shared" si="65"/>
        <v>18.297229219143578</v>
      </c>
      <c r="M417" s="12">
        <f t="shared" si="66"/>
        <v>11.358874120406568</v>
      </c>
      <c r="N417" s="12">
        <f t="shared" si="67"/>
        <v>58.136363636363633</v>
      </c>
      <c r="O417" s="12">
        <f t="shared" si="68"/>
        <v>0.70175438596491224</v>
      </c>
      <c r="P417" s="12">
        <f t="shared" si="69"/>
        <v>0.10143540669856459</v>
      </c>
      <c r="Q417" s="12">
        <f t="shared" si="70"/>
        <v>2.3952153110047849</v>
      </c>
    </row>
    <row r="418" spans="1:17" x14ac:dyDescent="0.25">
      <c r="A418" s="20">
        <v>3.1</v>
      </c>
      <c r="B418" s="30">
        <v>2</v>
      </c>
      <c r="C418" s="23">
        <v>112.1</v>
      </c>
      <c r="D418" s="24">
        <v>14.34</v>
      </c>
      <c r="E418" s="24">
        <v>1785</v>
      </c>
      <c r="F418" s="24">
        <v>16</v>
      </c>
      <c r="G418" s="24">
        <v>22747</v>
      </c>
      <c r="H418" s="24">
        <v>0.56999999999999995</v>
      </c>
      <c r="I418" s="24">
        <v>18.53</v>
      </c>
      <c r="J418" s="24">
        <v>90.42</v>
      </c>
      <c r="K418" s="17">
        <f t="shared" si="64"/>
        <v>2.6801801801801806</v>
      </c>
      <c r="L418" s="12">
        <f t="shared" si="65"/>
        <v>34.154654654654657</v>
      </c>
      <c r="M418" s="12">
        <f t="shared" si="66"/>
        <v>12.743417366946778</v>
      </c>
      <c r="N418" s="12">
        <f t="shared" si="67"/>
        <v>111.5625</v>
      </c>
      <c r="O418" s="12">
        <f t="shared" si="68"/>
        <v>0.86346465191581212</v>
      </c>
      <c r="P418" s="12">
        <f t="shared" si="69"/>
        <v>3.0760928224500803E-2</v>
      </c>
      <c r="Q418" s="12">
        <f t="shared" si="70"/>
        <v>4.8796546141392332</v>
      </c>
    </row>
    <row r="419" spans="1:17" x14ac:dyDescent="0.25">
      <c r="A419" s="25"/>
      <c r="B419" s="30">
        <v>2</v>
      </c>
      <c r="C419" s="26">
        <f>C418+(5.3/15)</f>
        <v>112.45333333333333</v>
      </c>
      <c r="D419" s="27">
        <v>11.02</v>
      </c>
      <c r="E419" s="27">
        <v>2362</v>
      </c>
      <c r="F419" s="27">
        <v>22</v>
      </c>
      <c r="G419" s="27">
        <v>34308</v>
      </c>
      <c r="H419" s="27">
        <v>0.92</v>
      </c>
      <c r="I419" s="27">
        <v>39.56</v>
      </c>
      <c r="J419" s="27"/>
      <c r="K419" s="17">
        <f t="shared" si="64"/>
        <v>2.3667334669338675</v>
      </c>
      <c r="L419" s="12">
        <f t="shared" si="65"/>
        <v>34.37675350701403</v>
      </c>
      <c r="M419" s="12">
        <f t="shared" si="66"/>
        <v>14.52497883149873</v>
      </c>
      <c r="N419" s="12">
        <f t="shared" si="67"/>
        <v>107.36363636363636</v>
      </c>
      <c r="O419" s="12">
        <f t="shared" si="68"/>
        <v>0.5561172901921132</v>
      </c>
      <c r="P419" s="12">
        <f t="shared" si="69"/>
        <v>2.3255813953488372E-2</v>
      </c>
      <c r="Q419" s="12">
        <f t="shared" si="70"/>
        <v>0</v>
      </c>
    </row>
    <row r="420" spans="1:17" x14ac:dyDescent="0.25">
      <c r="A420" s="25"/>
      <c r="B420" s="30">
        <v>2</v>
      </c>
      <c r="C420" s="26">
        <f t="shared" ref="C420:C432" si="73">C419+(5.3/15)</f>
        <v>112.80666666666667</v>
      </c>
      <c r="D420" s="27">
        <v>13.43</v>
      </c>
      <c r="E420" s="27">
        <v>1864</v>
      </c>
      <c r="F420" s="27">
        <v>19</v>
      </c>
      <c r="G420" s="27">
        <v>25734</v>
      </c>
      <c r="H420" s="27">
        <v>0.61</v>
      </c>
      <c r="I420" s="27">
        <v>29.81</v>
      </c>
      <c r="J420" s="27"/>
      <c r="K420" s="17">
        <f t="shared" si="64"/>
        <v>2.4623513870541611</v>
      </c>
      <c r="L420" s="12">
        <f t="shared" si="65"/>
        <v>33.994715984147952</v>
      </c>
      <c r="M420" s="12">
        <f t="shared" si="66"/>
        <v>13.805793991416309</v>
      </c>
      <c r="N420" s="12">
        <f t="shared" si="67"/>
        <v>98.10526315789474</v>
      </c>
      <c r="O420" s="12">
        <f t="shared" si="68"/>
        <v>0.63737001006373706</v>
      </c>
      <c r="P420" s="12">
        <f t="shared" si="69"/>
        <v>2.0462931902046292E-2</v>
      </c>
      <c r="Q420" s="12">
        <f t="shared" si="70"/>
        <v>0</v>
      </c>
    </row>
    <row r="421" spans="1:17" x14ac:dyDescent="0.25">
      <c r="A421" s="25"/>
      <c r="B421" s="30">
        <v>2</v>
      </c>
      <c r="C421" s="26">
        <f t="shared" si="73"/>
        <v>113.16000000000001</v>
      </c>
      <c r="D421" s="27">
        <v>14.13</v>
      </c>
      <c r="E421" s="27">
        <v>1456</v>
      </c>
      <c r="F421" s="27">
        <v>24</v>
      </c>
      <c r="G421" s="27">
        <v>20116</v>
      </c>
      <c r="H421" s="27">
        <v>0.46</v>
      </c>
      <c r="I421" s="27">
        <v>18.86</v>
      </c>
      <c r="J421" s="27">
        <v>71.64</v>
      </c>
      <c r="K421" s="17">
        <f t="shared" si="64"/>
        <v>2.119359534206696</v>
      </c>
      <c r="L421" s="12">
        <f t="shared" si="65"/>
        <v>29.280931586608446</v>
      </c>
      <c r="M421" s="12">
        <f t="shared" si="66"/>
        <v>13.815934065934066</v>
      </c>
      <c r="N421" s="12">
        <f t="shared" si="67"/>
        <v>60.666666666666664</v>
      </c>
      <c r="O421" s="12">
        <f t="shared" si="68"/>
        <v>1.2725344644750796</v>
      </c>
      <c r="P421" s="12">
        <f t="shared" si="69"/>
        <v>2.4390243902439025E-2</v>
      </c>
      <c r="Q421" s="12">
        <f t="shared" si="70"/>
        <v>3.7985153764581128</v>
      </c>
    </row>
    <row r="422" spans="1:17" x14ac:dyDescent="0.25">
      <c r="A422" s="25"/>
      <c r="B422" s="30">
        <v>2</v>
      </c>
      <c r="C422" s="26">
        <f t="shared" si="73"/>
        <v>113.51333333333335</v>
      </c>
      <c r="D422" s="27">
        <v>13.04</v>
      </c>
      <c r="E422" s="27">
        <v>2723</v>
      </c>
      <c r="F422" s="27">
        <v>18</v>
      </c>
      <c r="G422" s="27">
        <v>26428</v>
      </c>
      <c r="H422" s="27">
        <v>0.86</v>
      </c>
      <c r="I422" s="27">
        <v>13.97</v>
      </c>
      <c r="J422" s="27">
        <v>72.89</v>
      </c>
      <c r="K422" s="17">
        <f t="shared" si="64"/>
        <v>3.4208542713567835</v>
      </c>
      <c r="L422" s="12">
        <f t="shared" si="65"/>
        <v>33.201005025125625</v>
      </c>
      <c r="M422" s="12">
        <f t="shared" si="66"/>
        <v>9.7054719059860446</v>
      </c>
      <c r="N422" s="12">
        <f t="shared" si="67"/>
        <v>151.27777777777777</v>
      </c>
      <c r="O422" s="12">
        <f t="shared" si="68"/>
        <v>1.2884753042233357</v>
      </c>
      <c r="P422" s="12">
        <f t="shared" si="69"/>
        <v>6.1560486757337149E-2</v>
      </c>
      <c r="Q422" s="12">
        <f t="shared" si="70"/>
        <v>5.2176091624910521</v>
      </c>
    </row>
    <row r="423" spans="1:17" x14ac:dyDescent="0.25">
      <c r="A423" s="25"/>
      <c r="B423" s="30">
        <v>2</v>
      </c>
      <c r="C423" s="26">
        <f t="shared" si="73"/>
        <v>113.86666666666669</v>
      </c>
      <c r="D423" s="27">
        <v>14.16</v>
      </c>
      <c r="E423" s="27">
        <v>1581</v>
      </c>
      <c r="F423" s="27">
        <v>24</v>
      </c>
      <c r="G423" s="27">
        <v>22761</v>
      </c>
      <c r="H423" s="27">
        <v>0.51</v>
      </c>
      <c r="I423" s="27">
        <v>20.75</v>
      </c>
      <c r="J423" s="27">
        <v>79.31</v>
      </c>
      <c r="K423" s="17">
        <f t="shared" si="64"/>
        <v>2.3114035087719298</v>
      </c>
      <c r="L423" s="12">
        <f t="shared" si="65"/>
        <v>33.276315789473685</v>
      </c>
      <c r="M423" s="12">
        <f t="shared" si="66"/>
        <v>14.396584440227704</v>
      </c>
      <c r="N423" s="12">
        <f t="shared" si="67"/>
        <v>65.875</v>
      </c>
      <c r="O423" s="12">
        <f t="shared" si="68"/>
        <v>1.1566265060240963</v>
      </c>
      <c r="P423" s="12">
        <f t="shared" si="69"/>
        <v>2.457831325301205E-2</v>
      </c>
      <c r="Q423" s="12">
        <f t="shared" si="70"/>
        <v>3.8221686746987955</v>
      </c>
    </row>
    <row r="424" spans="1:17" x14ac:dyDescent="0.25">
      <c r="A424" s="25"/>
      <c r="B424" s="30">
        <v>2</v>
      </c>
      <c r="C424" s="26">
        <f t="shared" si="73"/>
        <v>114.22000000000003</v>
      </c>
      <c r="D424" s="27">
        <v>18.32</v>
      </c>
      <c r="E424" s="27">
        <v>610</v>
      </c>
      <c r="F424" s="27">
        <v>8</v>
      </c>
      <c r="G424" s="27">
        <v>6536</v>
      </c>
      <c r="H424" s="27">
        <v>0.17</v>
      </c>
      <c r="I424" s="27">
        <v>5.96</v>
      </c>
      <c r="J424" s="27">
        <v>29.53</v>
      </c>
      <c r="K424" s="17">
        <f t="shared" si="64"/>
        <v>2.2761194029850746</v>
      </c>
      <c r="L424" s="12">
        <f t="shared" si="65"/>
        <v>24.388059701492537</v>
      </c>
      <c r="M424" s="12">
        <f t="shared" si="66"/>
        <v>10.714754098360656</v>
      </c>
      <c r="N424" s="12">
        <f t="shared" si="67"/>
        <v>76.25</v>
      </c>
      <c r="O424" s="12">
        <f t="shared" si="68"/>
        <v>1.3422818791946309</v>
      </c>
      <c r="P424" s="12">
        <f t="shared" si="69"/>
        <v>2.852348993288591E-2</v>
      </c>
      <c r="Q424" s="12">
        <f t="shared" si="70"/>
        <v>4.9546979865771812</v>
      </c>
    </row>
    <row r="425" spans="1:17" x14ac:dyDescent="0.25">
      <c r="A425" s="25"/>
      <c r="B425" s="30">
        <v>2</v>
      </c>
      <c r="C425" s="26">
        <f t="shared" si="73"/>
        <v>114.57333333333337</v>
      </c>
      <c r="D425" s="27">
        <v>17.37</v>
      </c>
      <c r="E425" s="27">
        <v>1125</v>
      </c>
      <c r="F425" s="27">
        <v>9</v>
      </c>
      <c r="G425" s="27">
        <v>11411</v>
      </c>
      <c r="H425" s="27">
        <v>0.31</v>
      </c>
      <c r="I425" s="27">
        <v>6.37</v>
      </c>
      <c r="J425" s="27">
        <v>37.409999999999997</v>
      </c>
      <c r="K425" s="17">
        <f t="shared" si="64"/>
        <v>3.0991735537190088</v>
      </c>
      <c r="L425" s="12">
        <f t="shared" si="65"/>
        <v>31.435261707988989</v>
      </c>
      <c r="M425" s="12">
        <f t="shared" si="66"/>
        <v>10.143111111111111</v>
      </c>
      <c r="N425" s="12">
        <f t="shared" si="67"/>
        <v>125</v>
      </c>
      <c r="O425" s="12">
        <f t="shared" si="68"/>
        <v>1.4128728414442699</v>
      </c>
      <c r="P425" s="12">
        <f t="shared" si="69"/>
        <v>4.8665620094191522E-2</v>
      </c>
      <c r="Q425" s="12">
        <f t="shared" si="70"/>
        <v>5.8728414442700148</v>
      </c>
    </row>
    <row r="426" spans="1:17" x14ac:dyDescent="0.25">
      <c r="A426" s="25"/>
      <c r="B426" s="30">
        <v>2</v>
      </c>
      <c r="C426" s="26">
        <f t="shared" si="73"/>
        <v>114.9266666666667</v>
      </c>
      <c r="D426" s="27">
        <v>16</v>
      </c>
      <c r="E426" s="27">
        <v>1597</v>
      </c>
      <c r="F426" s="27">
        <v>11</v>
      </c>
      <c r="G426" s="27">
        <v>16223</v>
      </c>
      <c r="H426" s="27">
        <v>0.46</v>
      </c>
      <c r="I426" s="27">
        <v>10.39</v>
      </c>
      <c r="J426" s="27">
        <v>49.74</v>
      </c>
      <c r="K426" s="17">
        <f t="shared" si="64"/>
        <v>3.194</v>
      </c>
      <c r="L426" s="12">
        <f t="shared" si="65"/>
        <v>32.445999999999998</v>
      </c>
      <c r="M426" s="12">
        <f t="shared" si="66"/>
        <v>10.158422041327489</v>
      </c>
      <c r="N426" s="12">
        <f t="shared" si="67"/>
        <v>145.18181818181819</v>
      </c>
      <c r="O426" s="12">
        <f t="shared" si="68"/>
        <v>1.0587102983638113</v>
      </c>
      <c r="P426" s="12">
        <f t="shared" si="69"/>
        <v>4.4273339749759381E-2</v>
      </c>
      <c r="Q426" s="12">
        <f t="shared" si="70"/>
        <v>4.7872954764196338</v>
      </c>
    </row>
    <row r="427" spans="1:17" x14ac:dyDescent="0.25">
      <c r="A427" s="25"/>
      <c r="B427" s="30">
        <v>2</v>
      </c>
      <c r="C427" s="26">
        <f t="shared" si="73"/>
        <v>115.28000000000004</v>
      </c>
      <c r="D427" s="27">
        <v>17.72</v>
      </c>
      <c r="E427" s="27">
        <v>667</v>
      </c>
      <c r="F427" s="27">
        <v>14</v>
      </c>
      <c r="G427" s="27">
        <v>11220</v>
      </c>
      <c r="H427" s="27">
        <v>0.23</v>
      </c>
      <c r="I427" s="27">
        <v>13.01</v>
      </c>
      <c r="J427" s="27">
        <v>49.7</v>
      </c>
      <c r="K427" s="17">
        <f t="shared" si="64"/>
        <v>2.0335365853658529</v>
      </c>
      <c r="L427" s="12">
        <f t="shared" si="65"/>
        <v>34.207317073170721</v>
      </c>
      <c r="M427" s="12">
        <f t="shared" si="66"/>
        <v>16.821589205397302</v>
      </c>
      <c r="N427" s="12">
        <f t="shared" si="67"/>
        <v>47.642857142857146</v>
      </c>
      <c r="O427" s="12">
        <f t="shared" si="68"/>
        <v>1.0760953112990008</v>
      </c>
      <c r="P427" s="12">
        <f t="shared" si="69"/>
        <v>1.7678708685626442E-2</v>
      </c>
      <c r="Q427" s="12">
        <f t="shared" si="70"/>
        <v>3.8201383551114532</v>
      </c>
    </row>
    <row r="428" spans="1:17" x14ac:dyDescent="0.25">
      <c r="A428" s="25"/>
      <c r="B428" s="30">
        <v>2</v>
      </c>
      <c r="C428" s="26">
        <f t="shared" si="73"/>
        <v>115.63333333333338</v>
      </c>
      <c r="D428" s="27">
        <v>14.42</v>
      </c>
      <c r="E428" s="27">
        <v>1822</v>
      </c>
      <c r="F428" s="27">
        <v>18</v>
      </c>
      <c r="G428" s="27">
        <v>24284</v>
      </c>
      <c r="H428" s="27">
        <v>0.6</v>
      </c>
      <c r="I428" s="27">
        <v>19.77</v>
      </c>
      <c r="J428" s="27">
        <v>92.66</v>
      </c>
      <c r="K428" s="17">
        <f t="shared" si="64"/>
        <v>2.768996960486322</v>
      </c>
      <c r="L428" s="12">
        <f t="shared" si="65"/>
        <v>36.90577507598784</v>
      </c>
      <c r="M428" s="12">
        <f t="shared" si="66"/>
        <v>13.32821075740944</v>
      </c>
      <c r="N428" s="12">
        <f t="shared" si="67"/>
        <v>101.22222222222223</v>
      </c>
      <c r="O428" s="12">
        <f t="shared" si="68"/>
        <v>0.91047040971168436</v>
      </c>
      <c r="P428" s="12">
        <f t="shared" si="69"/>
        <v>3.0349013657056147E-2</v>
      </c>
      <c r="Q428" s="12">
        <f t="shared" si="70"/>
        <v>4.6868993424380374</v>
      </c>
    </row>
    <row r="429" spans="1:17" x14ac:dyDescent="0.25">
      <c r="A429" s="25"/>
      <c r="B429" s="30">
        <v>2</v>
      </c>
      <c r="C429" s="26">
        <f t="shared" si="73"/>
        <v>115.98666666666672</v>
      </c>
      <c r="D429" s="27">
        <v>14.71</v>
      </c>
      <c r="E429" s="27">
        <v>1340</v>
      </c>
      <c r="F429" s="27">
        <v>15</v>
      </c>
      <c r="G429" s="27">
        <v>14252</v>
      </c>
      <c r="H429" s="27">
        <v>0.36</v>
      </c>
      <c r="I429" s="27">
        <v>10.91</v>
      </c>
      <c r="J429" s="27">
        <v>47.92</v>
      </c>
      <c r="K429" s="17">
        <f t="shared" si="64"/>
        <v>2.1303656597774245</v>
      </c>
      <c r="L429" s="12">
        <f t="shared" si="65"/>
        <v>22.658187599364073</v>
      </c>
      <c r="M429" s="12">
        <f t="shared" si="66"/>
        <v>10.635820895522388</v>
      </c>
      <c r="N429" s="12">
        <f t="shared" si="67"/>
        <v>89.333333333333329</v>
      </c>
      <c r="O429" s="12">
        <f t="shared" si="68"/>
        <v>1.3748854262144821</v>
      </c>
      <c r="P429" s="12">
        <f t="shared" si="69"/>
        <v>3.2997250229147568E-2</v>
      </c>
      <c r="Q429" s="12">
        <f t="shared" si="70"/>
        <v>4.3923006416131987</v>
      </c>
    </row>
    <row r="430" spans="1:17" x14ac:dyDescent="0.25">
      <c r="A430" s="25"/>
      <c r="B430" s="30">
        <v>2</v>
      </c>
      <c r="C430" s="26">
        <f t="shared" si="73"/>
        <v>116.34000000000006</v>
      </c>
      <c r="D430" s="27">
        <v>16.940000000000001</v>
      </c>
      <c r="E430" s="27">
        <v>1582</v>
      </c>
      <c r="F430" s="27">
        <v>22</v>
      </c>
      <c r="G430" s="27">
        <v>25655</v>
      </c>
      <c r="H430" s="27">
        <v>0.56999999999999995</v>
      </c>
      <c r="I430" s="27">
        <v>29.81</v>
      </c>
      <c r="J430" s="27">
        <v>143.47999999999999</v>
      </c>
      <c r="K430" s="17">
        <f t="shared" si="64"/>
        <v>3.8965517241379324</v>
      </c>
      <c r="L430" s="12">
        <f t="shared" si="65"/>
        <v>63.189655172413815</v>
      </c>
      <c r="M430" s="12">
        <f t="shared" si="66"/>
        <v>16.216814159292035</v>
      </c>
      <c r="N430" s="12">
        <f t="shared" si="67"/>
        <v>71.909090909090907</v>
      </c>
      <c r="O430" s="12">
        <f t="shared" si="68"/>
        <v>0.73800738007380073</v>
      </c>
      <c r="P430" s="12">
        <f t="shared" si="69"/>
        <v>1.9121100301912108E-2</v>
      </c>
      <c r="Q430" s="12">
        <f t="shared" si="70"/>
        <v>4.813149949681315</v>
      </c>
    </row>
    <row r="431" spans="1:17" x14ac:dyDescent="0.25">
      <c r="A431" s="25"/>
      <c r="B431" s="30">
        <v>2</v>
      </c>
      <c r="C431" s="26">
        <f t="shared" si="73"/>
        <v>116.6933333333334</v>
      </c>
      <c r="D431" s="27">
        <v>15.53</v>
      </c>
      <c r="E431" s="27">
        <v>1516</v>
      </c>
      <c r="F431" s="27">
        <v>18</v>
      </c>
      <c r="G431" s="27">
        <v>20606</v>
      </c>
      <c r="H431" s="27">
        <v>0.46</v>
      </c>
      <c r="I431" s="27">
        <v>18.93</v>
      </c>
      <c r="J431" s="27">
        <v>73.400000000000006</v>
      </c>
      <c r="K431" s="17">
        <f t="shared" si="64"/>
        <v>2.7714808043875685</v>
      </c>
      <c r="L431" s="12">
        <f t="shared" si="65"/>
        <v>37.670932358318097</v>
      </c>
      <c r="M431" s="12">
        <f t="shared" si="66"/>
        <v>13.592348284960423</v>
      </c>
      <c r="N431" s="12">
        <f t="shared" si="67"/>
        <v>84.222222222222229</v>
      </c>
      <c r="O431" s="12">
        <f t="shared" si="68"/>
        <v>0.95087163232963556</v>
      </c>
      <c r="P431" s="12">
        <f t="shared" si="69"/>
        <v>2.4300052826201797E-2</v>
      </c>
      <c r="Q431" s="12">
        <f t="shared" si="70"/>
        <v>3.8774432118330697</v>
      </c>
    </row>
    <row r="432" spans="1:17" x14ac:dyDescent="0.25">
      <c r="A432" s="25"/>
      <c r="B432" s="30">
        <v>2</v>
      </c>
      <c r="C432" s="26">
        <f t="shared" si="73"/>
        <v>117.04666666666674</v>
      </c>
      <c r="D432" s="27">
        <v>19.03</v>
      </c>
      <c r="E432" s="27">
        <v>1495</v>
      </c>
      <c r="F432" s="27">
        <v>16</v>
      </c>
      <c r="G432" s="27">
        <v>15312</v>
      </c>
      <c r="H432" s="27">
        <v>0.4</v>
      </c>
      <c r="I432" s="27">
        <v>14.6</v>
      </c>
      <c r="J432" s="27">
        <v>61.02</v>
      </c>
      <c r="K432" s="17">
        <f t="shared" si="64"/>
        <v>7.5888324873096487</v>
      </c>
      <c r="L432" s="12">
        <f t="shared" si="65"/>
        <v>77.725888324873139</v>
      </c>
      <c r="M432" s="12">
        <f t="shared" si="66"/>
        <v>10.242140468227424</v>
      </c>
      <c r="N432" s="12">
        <f t="shared" si="67"/>
        <v>93.4375</v>
      </c>
      <c r="O432" s="12">
        <f t="shared" si="68"/>
        <v>1.095890410958904</v>
      </c>
      <c r="P432" s="12">
        <f t="shared" si="69"/>
        <v>2.7397260273972605E-2</v>
      </c>
      <c r="Q432" s="12">
        <f t="shared" si="70"/>
        <v>4.1794520547945204</v>
      </c>
    </row>
    <row r="433" spans="1:17" x14ac:dyDescent="0.25">
      <c r="A433" s="20">
        <v>3.11</v>
      </c>
      <c r="B433" s="30">
        <v>2</v>
      </c>
      <c r="C433" s="23">
        <v>117.4</v>
      </c>
      <c r="D433" s="27">
        <v>12.44</v>
      </c>
      <c r="E433" s="27">
        <v>1106</v>
      </c>
      <c r="F433" s="27">
        <v>9</v>
      </c>
      <c r="G433" s="27">
        <v>12122</v>
      </c>
      <c r="H433" s="27">
        <v>2.44</v>
      </c>
      <c r="I433" s="27">
        <v>17.100000000000001</v>
      </c>
      <c r="J433" s="27">
        <v>38.74</v>
      </c>
      <c r="K433" s="17">
        <f t="shared" si="64"/>
        <v>1.292056074766355</v>
      </c>
      <c r="L433" s="12">
        <f t="shared" si="65"/>
        <v>14.161214953271028</v>
      </c>
      <c r="M433" s="12">
        <f t="shared" si="66"/>
        <v>10.960216998191681</v>
      </c>
      <c r="N433" s="12">
        <f t="shared" si="67"/>
        <v>122.88888888888889</v>
      </c>
      <c r="O433" s="12">
        <f t="shared" si="68"/>
        <v>0.52631578947368418</v>
      </c>
      <c r="P433" s="12">
        <f t="shared" si="69"/>
        <v>0.14269005847953214</v>
      </c>
      <c r="Q433" s="12">
        <f t="shared" si="70"/>
        <v>2.2654970760233919</v>
      </c>
    </row>
    <row r="434" spans="1:17" x14ac:dyDescent="0.25">
      <c r="A434" s="25"/>
      <c r="B434" s="30">
        <v>2</v>
      </c>
      <c r="C434" s="26">
        <f>C433+(6/18)</f>
        <v>117.73333333333333</v>
      </c>
      <c r="D434" s="27">
        <v>15.78</v>
      </c>
      <c r="E434" s="27">
        <v>1031</v>
      </c>
      <c r="F434" s="27">
        <v>9</v>
      </c>
      <c r="G434" s="27">
        <v>11020</v>
      </c>
      <c r="H434" s="27">
        <v>2.21</v>
      </c>
      <c r="I434" s="27">
        <v>14.52</v>
      </c>
      <c r="J434" s="27">
        <v>37.67</v>
      </c>
      <c r="K434" s="17">
        <f t="shared" si="64"/>
        <v>1.9750957854406126</v>
      </c>
      <c r="L434" s="12">
        <f t="shared" si="65"/>
        <v>21.111111111111107</v>
      </c>
      <c r="M434" s="12">
        <f t="shared" si="66"/>
        <v>10.688651794374394</v>
      </c>
      <c r="N434" s="12">
        <f t="shared" si="67"/>
        <v>114.55555555555556</v>
      </c>
      <c r="O434" s="12">
        <f t="shared" si="68"/>
        <v>0.6198347107438017</v>
      </c>
      <c r="P434" s="12">
        <f t="shared" si="69"/>
        <v>0.15220385674931131</v>
      </c>
      <c r="Q434" s="12">
        <f t="shared" si="70"/>
        <v>2.5943526170798901</v>
      </c>
    </row>
    <row r="435" spans="1:17" x14ac:dyDescent="0.25">
      <c r="A435" s="25"/>
      <c r="B435" s="30">
        <v>2</v>
      </c>
      <c r="C435" s="26">
        <f t="shared" ref="C435:C451" si="74">C434+(6/18)</f>
        <v>118.06666666666666</v>
      </c>
      <c r="D435" s="27">
        <v>14.98</v>
      </c>
      <c r="E435" s="27">
        <v>1068</v>
      </c>
      <c r="F435" s="27">
        <v>17</v>
      </c>
      <c r="G435" s="27">
        <v>11986</v>
      </c>
      <c r="H435" s="27">
        <v>2.27</v>
      </c>
      <c r="I435" s="27">
        <v>18.760000000000002</v>
      </c>
      <c r="J435" s="27">
        <v>42.15</v>
      </c>
      <c r="K435" s="17">
        <f t="shared" si="64"/>
        <v>1.7740863787375418</v>
      </c>
      <c r="L435" s="12">
        <f t="shared" si="65"/>
        <v>19.910299003322262</v>
      </c>
      <c r="M435" s="12">
        <f t="shared" si="66"/>
        <v>11.222846441947565</v>
      </c>
      <c r="N435" s="12">
        <f t="shared" si="67"/>
        <v>62.823529411764703</v>
      </c>
      <c r="O435" s="12">
        <f t="shared" si="68"/>
        <v>0.906183368869936</v>
      </c>
      <c r="P435" s="12">
        <f t="shared" si="69"/>
        <v>0.12100213219616204</v>
      </c>
      <c r="Q435" s="12">
        <f t="shared" si="70"/>
        <v>2.2468017057569294</v>
      </c>
    </row>
    <row r="436" spans="1:17" x14ac:dyDescent="0.25">
      <c r="A436" s="25"/>
      <c r="B436" s="30">
        <v>2</v>
      </c>
      <c r="C436" s="26">
        <f t="shared" si="74"/>
        <v>118.39999999999999</v>
      </c>
      <c r="D436" s="27">
        <v>14.66</v>
      </c>
      <c r="E436" s="27">
        <v>1479</v>
      </c>
      <c r="F436" s="27">
        <v>14</v>
      </c>
      <c r="G436" s="27">
        <v>13688</v>
      </c>
      <c r="H436" s="27">
        <v>3.03</v>
      </c>
      <c r="I436" s="27">
        <v>19.14</v>
      </c>
      <c r="J436" s="27">
        <v>42.07</v>
      </c>
      <c r="K436" s="17">
        <f t="shared" si="64"/>
        <v>2.3328075709779181</v>
      </c>
      <c r="L436" s="12">
        <f t="shared" si="65"/>
        <v>21.589905362776026</v>
      </c>
      <c r="M436" s="12">
        <f t="shared" si="66"/>
        <v>9.2549019607843146</v>
      </c>
      <c r="N436" s="12">
        <f t="shared" si="67"/>
        <v>105.64285714285714</v>
      </c>
      <c r="O436" s="12">
        <f t="shared" si="68"/>
        <v>0.73145245559038663</v>
      </c>
      <c r="P436" s="12">
        <f t="shared" si="69"/>
        <v>0.15830721003134796</v>
      </c>
      <c r="Q436" s="12">
        <f t="shared" si="70"/>
        <v>2.1980146290491116</v>
      </c>
    </row>
    <row r="437" spans="1:17" x14ac:dyDescent="0.25">
      <c r="A437" s="25"/>
      <c r="B437" s="30">
        <v>2</v>
      </c>
      <c r="C437" s="26">
        <f t="shared" si="74"/>
        <v>118.73333333333332</v>
      </c>
      <c r="D437" s="27">
        <v>11.36</v>
      </c>
      <c r="E437" s="27">
        <v>2166</v>
      </c>
      <c r="F437" s="27">
        <v>22</v>
      </c>
      <c r="G437" s="27">
        <v>25583</v>
      </c>
      <c r="H437" s="27">
        <v>5.25</v>
      </c>
      <c r="I437" s="27">
        <v>53.79</v>
      </c>
      <c r="J437" s="27">
        <v>121.73</v>
      </c>
      <c r="K437" s="17">
        <f t="shared" ref="K437:K500" si="75">E437/(21-D437)/100</f>
        <v>2.2468879668049793</v>
      </c>
      <c r="L437" s="12">
        <f t="shared" ref="L437:L500" si="76">G437/(21-D437)/100</f>
        <v>26.53838174273859</v>
      </c>
      <c r="M437" s="12">
        <f t="shared" si="66"/>
        <v>11.81117266851339</v>
      </c>
      <c r="N437" s="12">
        <f t="shared" si="67"/>
        <v>98.454545454545453</v>
      </c>
      <c r="O437" s="12">
        <f t="shared" si="68"/>
        <v>0.40899795501022496</v>
      </c>
      <c r="P437" s="12">
        <f t="shared" si="69"/>
        <v>9.7601784718349141E-2</v>
      </c>
      <c r="Q437" s="12">
        <f t="shared" si="70"/>
        <v>2.2630600483361221</v>
      </c>
    </row>
    <row r="438" spans="1:17" x14ac:dyDescent="0.25">
      <c r="A438" s="25"/>
      <c r="B438" s="30">
        <v>2</v>
      </c>
      <c r="C438" s="26">
        <f t="shared" si="74"/>
        <v>119.06666666666665</v>
      </c>
      <c r="D438" s="27">
        <v>12.38</v>
      </c>
      <c r="E438" s="27">
        <v>1684</v>
      </c>
      <c r="F438" s="27">
        <v>26</v>
      </c>
      <c r="G438" s="27">
        <v>20133</v>
      </c>
      <c r="H438" s="27">
        <v>3.96</v>
      </c>
      <c r="I438" s="27">
        <v>39.54</v>
      </c>
      <c r="J438" s="27">
        <v>68.05</v>
      </c>
      <c r="K438" s="17">
        <f t="shared" si="75"/>
        <v>1.9535962877030164</v>
      </c>
      <c r="L438" s="12">
        <f t="shared" si="76"/>
        <v>23.356148491879352</v>
      </c>
      <c r="M438" s="12">
        <f t="shared" ref="M438:M501" si="77">G438/E438</f>
        <v>11.955463182897862</v>
      </c>
      <c r="N438" s="12">
        <f t="shared" ref="N438:N501" si="78">E438/F438</f>
        <v>64.769230769230774</v>
      </c>
      <c r="O438" s="12">
        <f t="shared" ref="O438:O501" si="79">F438/I438</f>
        <v>0.6575619625695498</v>
      </c>
      <c r="P438" s="12">
        <f t="shared" ref="P438:P501" si="80">H438/I438</f>
        <v>0.10015174506828528</v>
      </c>
      <c r="Q438" s="12">
        <f t="shared" ref="Q438:Q501" si="81">J438/I438</f>
        <v>1.7210419828022256</v>
      </c>
    </row>
    <row r="439" spans="1:17" x14ac:dyDescent="0.25">
      <c r="A439" s="25"/>
      <c r="B439" s="30">
        <v>2</v>
      </c>
      <c r="C439" s="26">
        <f t="shared" si="74"/>
        <v>119.39999999999998</v>
      </c>
      <c r="D439" s="27">
        <v>10.98</v>
      </c>
      <c r="E439" s="27">
        <v>3373</v>
      </c>
      <c r="F439" s="27">
        <v>22</v>
      </c>
      <c r="G439" s="27">
        <v>28433</v>
      </c>
      <c r="H439" s="27">
        <v>8.34</v>
      </c>
      <c r="I439" s="27">
        <v>28.12</v>
      </c>
      <c r="J439" s="27">
        <v>66.36</v>
      </c>
      <c r="K439" s="17">
        <f t="shared" si="75"/>
        <v>3.3662674650698601</v>
      </c>
      <c r="L439" s="12">
        <f t="shared" si="76"/>
        <v>28.376247504990019</v>
      </c>
      <c r="M439" s="12">
        <f t="shared" si="77"/>
        <v>8.4295879039430766</v>
      </c>
      <c r="N439" s="12">
        <f t="shared" si="78"/>
        <v>153.31818181818181</v>
      </c>
      <c r="O439" s="12">
        <f t="shared" si="79"/>
        <v>0.78236130867709808</v>
      </c>
      <c r="P439" s="12">
        <f t="shared" si="80"/>
        <v>0.29658605974395447</v>
      </c>
      <c r="Q439" s="12">
        <f t="shared" si="81"/>
        <v>2.3598862019914653</v>
      </c>
    </row>
    <row r="440" spans="1:17" x14ac:dyDescent="0.25">
      <c r="A440" s="25"/>
      <c r="B440" s="30">
        <v>2</v>
      </c>
      <c r="C440" s="26">
        <f t="shared" si="74"/>
        <v>119.73333333333331</v>
      </c>
      <c r="D440" s="27">
        <v>12.5</v>
      </c>
      <c r="E440" s="27">
        <v>1750</v>
      </c>
      <c r="F440" s="27">
        <v>23</v>
      </c>
      <c r="G440" s="27">
        <v>21787</v>
      </c>
      <c r="H440" s="27">
        <v>4.17</v>
      </c>
      <c r="I440" s="27">
        <v>41.54</v>
      </c>
      <c r="J440" s="27">
        <v>74.819999999999993</v>
      </c>
      <c r="K440" s="17">
        <f t="shared" si="75"/>
        <v>2.0588235294117645</v>
      </c>
      <c r="L440" s="12">
        <f t="shared" si="76"/>
        <v>25.63176470588235</v>
      </c>
      <c r="M440" s="12">
        <f t="shared" si="77"/>
        <v>12.449714285714286</v>
      </c>
      <c r="N440" s="12">
        <f t="shared" si="78"/>
        <v>76.086956521739125</v>
      </c>
      <c r="O440" s="12">
        <f t="shared" si="79"/>
        <v>0.55368319691863266</v>
      </c>
      <c r="P440" s="12">
        <f t="shared" si="80"/>
        <v>0.10038517091959558</v>
      </c>
      <c r="Q440" s="12">
        <f t="shared" si="81"/>
        <v>1.8011555127587866</v>
      </c>
    </row>
    <row r="441" spans="1:17" x14ac:dyDescent="0.25">
      <c r="A441" s="25"/>
      <c r="B441" s="30">
        <v>2</v>
      </c>
      <c r="C441" s="26">
        <f t="shared" si="74"/>
        <v>120.06666666666663</v>
      </c>
      <c r="D441" s="27">
        <v>18.52</v>
      </c>
      <c r="E441" s="27">
        <v>721</v>
      </c>
      <c r="F441" s="27">
        <v>9</v>
      </c>
      <c r="G441" s="27">
        <v>7318</v>
      </c>
      <c r="H441" s="27">
        <v>1.5</v>
      </c>
      <c r="I441" s="27">
        <v>12.09</v>
      </c>
      <c r="J441" s="27">
        <v>29.1</v>
      </c>
      <c r="K441" s="17">
        <f t="shared" si="75"/>
        <v>2.9072580645161286</v>
      </c>
      <c r="L441" s="12">
        <f t="shared" si="76"/>
        <v>29.508064516129025</v>
      </c>
      <c r="M441" s="12">
        <f t="shared" si="77"/>
        <v>10.149791955617198</v>
      </c>
      <c r="N441" s="12">
        <f t="shared" si="78"/>
        <v>80.111111111111114</v>
      </c>
      <c r="O441" s="12">
        <f t="shared" si="79"/>
        <v>0.74441687344913154</v>
      </c>
      <c r="P441" s="12">
        <f t="shared" si="80"/>
        <v>0.12406947890818859</v>
      </c>
      <c r="Q441" s="12">
        <f t="shared" si="81"/>
        <v>2.4069478908188588</v>
      </c>
    </row>
    <row r="442" spans="1:17" x14ac:dyDescent="0.25">
      <c r="A442" s="25"/>
      <c r="B442" s="30">
        <v>2</v>
      </c>
      <c r="C442" s="26">
        <f t="shared" si="74"/>
        <v>120.39999999999996</v>
      </c>
      <c r="D442" s="27">
        <v>17.920000000000002</v>
      </c>
      <c r="E442" s="27">
        <v>1320</v>
      </c>
      <c r="F442" s="27">
        <v>12</v>
      </c>
      <c r="G442" s="27">
        <v>11567</v>
      </c>
      <c r="H442" s="27">
        <v>2.89</v>
      </c>
      <c r="I442" s="27">
        <v>11.82</v>
      </c>
      <c r="J442" s="27">
        <v>34.799999999999997</v>
      </c>
      <c r="K442" s="17">
        <f t="shared" si="75"/>
        <v>4.2857142857142883</v>
      </c>
      <c r="L442" s="12">
        <f t="shared" si="76"/>
        <v>37.555194805194823</v>
      </c>
      <c r="M442" s="12">
        <f t="shared" si="77"/>
        <v>8.7628787878787886</v>
      </c>
      <c r="N442" s="12">
        <f t="shared" si="78"/>
        <v>110</v>
      </c>
      <c r="O442" s="12">
        <f t="shared" si="79"/>
        <v>1.015228426395939</v>
      </c>
      <c r="P442" s="12">
        <f t="shared" si="80"/>
        <v>0.24450084602368866</v>
      </c>
      <c r="Q442" s="12">
        <f t="shared" si="81"/>
        <v>2.9441624365482228</v>
      </c>
    </row>
    <row r="443" spans="1:17" x14ac:dyDescent="0.25">
      <c r="A443" s="25"/>
      <c r="B443" s="30">
        <v>2</v>
      </c>
      <c r="C443" s="26">
        <f t="shared" si="74"/>
        <v>120.73333333333329</v>
      </c>
      <c r="D443" s="27">
        <v>13.47</v>
      </c>
      <c r="E443" s="27">
        <v>1836</v>
      </c>
      <c r="F443" s="27">
        <v>14</v>
      </c>
      <c r="G443" s="27">
        <v>16417</v>
      </c>
      <c r="H443" s="27">
        <v>4.1399999999999997</v>
      </c>
      <c r="I443" s="27">
        <v>19.41</v>
      </c>
      <c r="J443" s="27">
        <v>47.14</v>
      </c>
      <c r="K443" s="17">
        <f t="shared" si="75"/>
        <v>2.4382470119521913</v>
      </c>
      <c r="L443" s="12">
        <f t="shared" si="76"/>
        <v>21.802124833997347</v>
      </c>
      <c r="M443" s="12">
        <f t="shared" si="77"/>
        <v>8.9417211328976034</v>
      </c>
      <c r="N443" s="12">
        <f t="shared" si="78"/>
        <v>131.14285714285714</v>
      </c>
      <c r="O443" s="12">
        <f t="shared" si="79"/>
        <v>0.72127769191138591</v>
      </c>
      <c r="P443" s="12">
        <f t="shared" si="80"/>
        <v>0.21329211746522408</v>
      </c>
      <c r="Q443" s="12">
        <f t="shared" si="81"/>
        <v>2.4286450283359091</v>
      </c>
    </row>
    <row r="444" spans="1:17" x14ac:dyDescent="0.25">
      <c r="A444" s="25"/>
      <c r="B444" s="30">
        <v>2</v>
      </c>
      <c r="C444" s="26">
        <f t="shared" si="74"/>
        <v>121.06666666666662</v>
      </c>
      <c r="D444" s="27">
        <v>15.02</v>
      </c>
      <c r="E444" s="27">
        <v>847</v>
      </c>
      <c r="F444" s="27">
        <v>16</v>
      </c>
      <c r="G444" s="27">
        <v>11969</v>
      </c>
      <c r="H444" s="27">
        <v>2.2200000000000002</v>
      </c>
      <c r="I444" s="27">
        <v>28.3</v>
      </c>
      <c r="J444" s="27">
        <v>45.94</v>
      </c>
      <c r="K444" s="17">
        <f t="shared" si="75"/>
        <v>1.4163879598662206</v>
      </c>
      <c r="L444" s="12">
        <f t="shared" si="76"/>
        <v>20.015050167224079</v>
      </c>
      <c r="M444" s="12">
        <f t="shared" si="77"/>
        <v>14.131050767414404</v>
      </c>
      <c r="N444" s="12">
        <f t="shared" si="78"/>
        <v>52.9375</v>
      </c>
      <c r="O444" s="12">
        <f t="shared" si="79"/>
        <v>0.56537102473498235</v>
      </c>
      <c r="P444" s="12">
        <f t="shared" si="80"/>
        <v>7.8445229681978798E-2</v>
      </c>
      <c r="Q444" s="12">
        <f t="shared" si="81"/>
        <v>1.6233215547703179</v>
      </c>
    </row>
    <row r="445" spans="1:17" x14ac:dyDescent="0.25">
      <c r="A445" s="25"/>
      <c r="B445" s="30">
        <v>2</v>
      </c>
      <c r="C445" s="26">
        <f t="shared" si="74"/>
        <v>121.39999999999995</v>
      </c>
      <c r="D445" s="27">
        <v>12.52</v>
      </c>
      <c r="E445" s="27">
        <v>1037</v>
      </c>
      <c r="F445" s="27">
        <v>11</v>
      </c>
      <c r="G445" s="27">
        <v>11034</v>
      </c>
      <c r="H445" s="27">
        <v>2.2400000000000002</v>
      </c>
      <c r="I445" s="27">
        <v>15.42</v>
      </c>
      <c r="J445" s="27">
        <v>39.61</v>
      </c>
      <c r="K445" s="17">
        <f t="shared" si="75"/>
        <v>1.2228773584905661</v>
      </c>
      <c r="L445" s="12">
        <f t="shared" si="76"/>
        <v>13.011792452830189</v>
      </c>
      <c r="M445" s="12">
        <f t="shared" si="77"/>
        <v>10.640308582449373</v>
      </c>
      <c r="N445" s="12">
        <f t="shared" si="78"/>
        <v>94.272727272727266</v>
      </c>
      <c r="O445" s="12">
        <f t="shared" si="79"/>
        <v>0.71335927367055774</v>
      </c>
      <c r="P445" s="12">
        <f t="shared" si="80"/>
        <v>0.14526588845654995</v>
      </c>
      <c r="Q445" s="12">
        <f t="shared" si="81"/>
        <v>2.5687418936446171</v>
      </c>
    </row>
    <row r="446" spans="1:17" x14ac:dyDescent="0.25">
      <c r="A446" s="25"/>
      <c r="B446" s="30">
        <v>2</v>
      </c>
      <c r="C446" s="26">
        <f t="shared" si="74"/>
        <v>121.73333333333328</v>
      </c>
      <c r="D446" s="27">
        <v>14.28</v>
      </c>
      <c r="E446" s="27">
        <v>1568</v>
      </c>
      <c r="F446" s="27">
        <v>15</v>
      </c>
      <c r="G446" s="27">
        <v>14313</v>
      </c>
      <c r="H446" s="27">
        <v>3.13</v>
      </c>
      <c r="I446" s="27">
        <v>19.489999999999998</v>
      </c>
      <c r="J446" s="27">
        <v>43.37</v>
      </c>
      <c r="K446" s="17">
        <f t="shared" si="75"/>
        <v>2.333333333333333</v>
      </c>
      <c r="L446" s="12">
        <f t="shared" si="76"/>
        <v>21.299107142857142</v>
      </c>
      <c r="M446" s="12">
        <f t="shared" si="77"/>
        <v>9.1281887755102034</v>
      </c>
      <c r="N446" s="12">
        <f t="shared" si="78"/>
        <v>104.53333333333333</v>
      </c>
      <c r="O446" s="12">
        <f t="shared" si="79"/>
        <v>0.76962544894817864</v>
      </c>
      <c r="P446" s="12">
        <f t="shared" si="80"/>
        <v>0.16059517701385326</v>
      </c>
      <c r="Q446" s="12">
        <f t="shared" si="81"/>
        <v>2.2252437147255004</v>
      </c>
    </row>
    <row r="447" spans="1:17" x14ac:dyDescent="0.25">
      <c r="A447" s="25"/>
      <c r="B447" s="30">
        <v>2</v>
      </c>
      <c r="C447" s="26">
        <f t="shared" si="74"/>
        <v>122.06666666666661</v>
      </c>
      <c r="D447" s="27">
        <v>11.9</v>
      </c>
      <c r="E447" s="27">
        <v>1740</v>
      </c>
      <c r="F447" s="27">
        <v>20</v>
      </c>
      <c r="G447" s="27">
        <v>23268</v>
      </c>
      <c r="H447" s="27">
        <v>4.4000000000000004</v>
      </c>
      <c r="I447" s="27">
        <v>51.16</v>
      </c>
      <c r="J447" s="27">
        <v>110.04</v>
      </c>
      <c r="K447" s="17">
        <f t="shared" si="75"/>
        <v>1.9120879120879122</v>
      </c>
      <c r="L447" s="12">
        <f t="shared" si="76"/>
        <v>25.569230769230771</v>
      </c>
      <c r="M447" s="12">
        <f t="shared" si="77"/>
        <v>13.372413793103448</v>
      </c>
      <c r="N447" s="12">
        <f t="shared" si="78"/>
        <v>87</v>
      </c>
      <c r="O447" s="12">
        <f t="shared" si="79"/>
        <v>0.39093041438623927</v>
      </c>
      <c r="P447" s="12">
        <f t="shared" si="80"/>
        <v>8.6004691164972641E-2</v>
      </c>
      <c r="Q447" s="12">
        <f t="shared" si="81"/>
        <v>2.1508991399530886</v>
      </c>
    </row>
    <row r="448" spans="1:17" x14ac:dyDescent="0.25">
      <c r="A448" s="25"/>
      <c r="B448" s="30">
        <v>2</v>
      </c>
      <c r="C448" s="26">
        <f t="shared" si="74"/>
        <v>122.39999999999993</v>
      </c>
      <c r="D448" s="27">
        <v>12.68</v>
      </c>
      <c r="E448" s="27">
        <v>1705</v>
      </c>
      <c r="F448" s="27">
        <v>18</v>
      </c>
      <c r="G448" s="27">
        <v>20292</v>
      </c>
      <c r="H448" s="27">
        <v>3.98</v>
      </c>
      <c r="I448" s="27">
        <v>38.590000000000003</v>
      </c>
      <c r="J448" s="27">
        <v>70.92</v>
      </c>
      <c r="K448" s="17">
        <f t="shared" si="75"/>
        <v>2.0492788461538463</v>
      </c>
      <c r="L448" s="12">
        <f t="shared" si="76"/>
        <v>24.389423076923077</v>
      </c>
      <c r="M448" s="12">
        <f t="shared" si="77"/>
        <v>11.901466275659825</v>
      </c>
      <c r="N448" s="12">
        <f t="shared" si="78"/>
        <v>94.722222222222229</v>
      </c>
      <c r="O448" s="12">
        <f t="shared" si="79"/>
        <v>0.466442083441306</v>
      </c>
      <c r="P448" s="12">
        <f t="shared" si="80"/>
        <v>0.10313552733868878</v>
      </c>
      <c r="Q448" s="12">
        <f t="shared" si="81"/>
        <v>1.8377818087587456</v>
      </c>
    </row>
    <row r="449" spans="1:17" x14ac:dyDescent="0.25">
      <c r="A449" s="25"/>
      <c r="B449" s="30">
        <v>2</v>
      </c>
      <c r="C449" s="26">
        <f t="shared" si="74"/>
        <v>122.73333333333326</v>
      </c>
      <c r="D449" s="27">
        <v>13.09</v>
      </c>
      <c r="E449" s="27">
        <v>1982</v>
      </c>
      <c r="F449" s="27">
        <v>19</v>
      </c>
      <c r="G449" s="27">
        <v>16658</v>
      </c>
      <c r="H449" s="27">
        <v>3.9</v>
      </c>
      <c r="I449" s="27">
        <v>28.18</v>
      </c>
      <c r="J449" s="27">
        <v>57.81</v>
      </c>
      <c r="K449" s="17">
        <f t="shared" si="75"/>
        <v>2.5056890012642223</v>
      </c>
      <c r="L449" s="12">
        <f t="shared" si="76"/>
        <v>21.059418457648544</v>
      </c>
      <c r="M449" s="12">
        <f t="shared" si="77"/>
        <v>8.4046417759838548</v>
      </c>
      <c r="N449" s="12">
        <f t="shared" si="78"/>
        <v>104.31578947368421</v>
      </c>
      <c r="O449" s="12">
        <f t="shared" si="79"/>
        <v>0.67423704755145497</v>
      </c>
      <c r="P449" s="12">
        <f t="shared" si="80"/>
        <v>0.1383960255500355</v>
      </c>
      <c r="Q449" s="12">
        <f t="shared" si="81"/>
        <v>2.0514549325762954</v>
      </c>
    </row>
    <row r="450" spans="1:17" x14ac:dyDescent="0.25">
      <c r="A450" s="25"/>
      <c r="B450" s="30">
        <v>2</v>
      </c>
      <c r="C450" s="26">
        <f t="shared" si="74"/>
        <v>123.06666666666659</v>
      </c>
      <c r="D450" s="27">
        <v>12</v>
      </c>
      <c r="E450" s="27">
        <v>2005</v>
      </c>
      <c r="F450" s="27">
        <v>14</v>
      </c>
      <c r="G450" s="27">
        <v>22428</v>
      </c>
      <c r="H450" s="27">
        <v>4.7699999999999996</v>
      </c>
      <c r="I450" s="27">
        <v>34.35</v>
      </c>
      <c r="J450" s="27">
        <v>78.03</v>
      </c>
      <c r="K450" s="17">
        <f t="shared" si="75"/>
        <v>2.2277777777777779</v>
      </c>
      <c r="L450" s="12">
        <f t="shared" si="76"/>
        <v>24.92</v>
      </c>
      <c r="M450" s="12">
        <f t="shared" si="77"/>
        <v>11.186034912718204</v>
      </c>
      <c r="N450" s="12">
        <f t="shared" si="78"/>
        <v>143.21428571428572</v>
      </c>
      <c r="O450" s="12">
        <f t="shared" si="79"/>
        <v>0.40756914119359533</v>
      </c>
      <c r="P450" s="12">
        <f t="shared" si="80"/>
        <v>0.13886462882096068</v>
      </c>
      <c r="Q450" s="12">
        <f t="shared" si="81"/>
        <v>2.2716157205240175</v>
      </c>
    </row>
    <row r="451" spans="1:17" x14ac:dyDescent="0.25">
      <c r="A451" s="20">
        <v>3.12</v>
      </c>
      <c r="B451" s="30">
        <v>2</v>
      </c>
      <c r="C451" s="26">
        <f t="shared" si="74"/>
        <v>123.39999999999992</v>
      </c>
      <c r="D451" s="24">
        <v>14.17</v>
      </c>
      <c r="E451" s="24">
        <v>2107</v>
      </c>
      <c r="F451" s="24">
        <v>17</v>
      </c>
      <c r="G451" s="24">
        <v>27418</v>
      </c>
      <c r="H451" s="24">
        <v>5.85</v>
      </c>
      <c r="I451" s="24">
        <v>34.380000000000003</v>
      </c>
      <c r="J451" s="24">
        <v>85.33</v>
      </c>
      <c r="K451" s="17">
        <f t="shared" si="75"/>
        <v>3.084919472913616</v>
      </c>
      <c r="L451" s="12">
        <f t="shared" si="76"/>
        <v>40.143484626647144</v>
      </c>
      <c r="M451" s="12">
        <f t="shared" si="77"/>
        <v>13.012814428096821</v>
      </c>
      <c r="N451" s="12">
        <f t="shared" si="78"/>
        <v>123.94117647058823</v>
      </c>
      <c r="O451" s="12">
        <f t="shared" si="79"/>
        <v>0.49447353112274572</v>
      </c>
      <c r="P451" s="12">
        <f t="shared" si="80"/>
        <v>0.17015706806282721</v>
      </c>
      <c r="Q451" s="12">
        <f t="shared" si="81"/>
        <v>2.4819662594531704</v>
      </c>
    </row>
    <row r="452" spans="1:17" x14ac:dyDescent="0.25">
      <c r="A452" s="25"/>
      <c r="B452" s="30">
        <v>2</v>
      </c>
      <c r="C452" s="26">
        <f>C451+(6.2/19)</f>
        <v>123.7263157894736</v>
      </c>
      <c r="D452" s="27">
        <v>14.11</v>
      </c>
      <c r="E452" s="27">
        <v>2660</v>
      </c>
      <c r="F452" s="27">
        <v>24</v>
      </c>
      <c r="G452" s="27">
        <v>39096</v>
      </c>
      <c r="H452" s="27">
        <v>7.94</v>
      </c>
      <c r="I452" s="27">
        <v>64.08</v>
      </c>
      <c r="J452" s="27"/>
      <c r="K452" s="17">
        <f t="shared" si="75"/>
        <v>3.8606676342525397</v>
      </c>
      <c r="L452" s="12">
        <f t="shared" si="76"/>
        <v>56.743105950653117</v>
      </c>
      <c r="M452" s="12">
        <f t="shared" si="77"/>
        <v>14.697744360902256</v>
      </c>
      <c r="N452" s="12">
        <f t="shared" si="78"/>
        <v>110.83333333333333</v>
      </c>
      <c r="O452" s="12">
        <f t="shared" si="79"/>
        <v>0.37453183520599254</v>
      </c>
      <c r="P452" s="12">
        <f t="shared" si="80"/>
        <v>0.1239076154806492</v>
      </c>
      <c r="Q452" s="12">
        <f t="shared" si="81"/>
        <v>0</v>
      </c>
    </row>
    <row r="453" spans="1:17" x14ac:dyDescent="0.25">
      <c r="A453" s="25"/>
      <c r="B453" s="30">
        <v>2</v>
      </c>
      <c r="C453" s="26">
        <f t="shared" ref="C453:C469" si="82">C452+(6.2/19)</f>
        <v>124.05263157894728</v>
      </c>
      <c r="D453" s="27">
        <v>18.66</v>
      </c>
      <c r="E453" s="27">
        <v>884</v>
      </c>
      <c r="F453" s="27">
        <v>13</v>
      </c>
      <c r="G453" s="27">
        <v>12065</v>
      </c>
      <c r="H453" s="27">
        <v>2.09</v>
      </c>
      <c r="I453" s="27">
        <v>16.2</v>
      </c>
      <c r="J453" s="27">
        <v>41.73</v>
      </c>
      <c r="K453" s="17">
        <f t="shared" si="75"/>
        <v>3.7777777777777781</v>
      </c>
      <c r="L453" s="12">
        <f t="shared" si="76"/>
        <v>51.559829059829063</v>
      </c>
      <c r="M453" s="12">
        <f t="shared" si="77"/>
        <v>13.648190045248869</v>
      </c>
      <c r="N453" s="12">
        <f t="shared" si="78"/>
        <v>68</v>
      </c>
      <c r="O453" s="12">
        <f t="shared" si="79"/>
        <v>0.80246913580246915</v>
      </c>
      <c r="P453" s="12">
        <f t="shared" si="80"/>
        <v>0.12901234567901235</v>
      </c>
      <c r="Q453" s="12">
        <f t="shared" si="81"/>
        <v>2.575925925925926</v>
      </c>
    </row>
    <row r="454" spans="1:17" x14ac:dyDescent="0.25">
      <c r="A454" s="25"/>
      <c r="B454" s="30">
        <v>2</v>
      </c>
      <c r="C454" s="26">
        <f t="shared" si="82"/>
        <v>124.37894736842097</v>
      </c>
      <c r="D454" s="27">
        <v>19.97</v>
      </c>
      <c r="E454" s="27">
        <v>1477</v>
      </c>
      <c r="F454" s="27">
        <v>12</v>
      </c>
      <c r="G454" s="27">
        <v>15624</v>
      </c>
      <c r="H454" s="27">
        <v>3.45</v>
      </c>
      <c r="I454" s="27">
        <v>18.36</v>
      </c>
      <c r="J454" s="27">
        <v>46.06</v>
      </c>
      <c r="K454" s="17">
        <f t="shared" si="75"/>
        <v>14.339805825242701</v>
      </c>
      <c r="L454" s="12">
        <f t="shared" si="76"/>
        <v>151.68932038834936</v>
      </c>
      <c r="M454" s="12">
        <f t="shared" si="77"/>
        <v>10.578199052132701</v>
      </c>
      <c r="N454" s="12">
        <f t="shared" si="78"/>
        <v>123.08333333333333</v>
      </c>
      <c r="O454" s="12">
        <f t="shared" si="79"/>
        <v>0.65359477124183007</v>
      </c>
      <c r="P454" s="12">
        <f t="shared" si="80"/>
        <v>0.18790849673202617</v>
      </c>
      <c r="Q454" s="12">
        <f t="shared" si="81"/>
        <v>2.5087145969498912</v>
      </c>
    </row>
    <row r="455" spans="1:17" x14ac:dyDescent="0.25">
      <c r="A455" s="25"/>
      <c r="B455" s="30">
        <v>2</v>
      </c>
      <c r="C455" s="26">
        <f t="shared" si="82"/>
        <v>124.70526315789465</v>
      </c>
      <c r="D455" s="27">
        <v>16.55</v>
      </c>
      <c r="E455" s="27">
        <v>394</v>
      </c>
      <c r="F455" s="27">
        <v>4</v>
      </c>
      <c r="G455" s="27">
        <v>5349</v>
      </c>
      <c r="H455" s="27">
        <v>0.94</v>
      </c>
      <c r="I455" s="27">
        <v>5.52</v>
      </c>
      <c r="J455" s="27">
        <v>20.76</v>
      </c>
      <c r="K455" s="17">
        <f t="shared" si="75"/>
        <v>0.88539325842696637</v>
      </c>
      <c r="L455" s="12">
        <f t="shared" si="76"/>
        <v>12.020224719101124</v>
      </c>
      <c r="M455" s="12">
        <f t="shared" si="77"/>
        <v>13.576142131979696</v>
      </c>
      <c r="N455" s="12">
        <f t="shared" si="78"/>
        <v>98.5</v>
      </c>
      <c r="O455" s="12">
        <f t="shared" si="79"/>
        <v>0.7246376811594204</v>
      </c>
      <c r="P455" s="12">
        <f t="shared" si="80"/>
        <v>0.17028985507246377</v>
      </c>
      <c r="Q455" s="12">
        <f t="shared" si="81"/>
        <v>3.760869565217392</v>
      </c>
    </row>
    <row r="456" spans="1:17" x14ac:dyDescent="0.25">
      <c r="A456" s="25"/>
      <c r="B456" s="30">
        <v>2</v>
      </c>
      <c r="C456" s="26">
        <f t="shared" si="82"/>
        <v>125.03157894736833</v>
      </c>
      <c r="D456" s="27">
        <v>16.13</v>
      </c>
      <c r="E456" s="27">
        <v>2411</v>
      </c>
      <c r="F456" s="27">
        <v>21</v>
      </c>
      <c r="G456" s="27">
        <v>31660</v>
      </c>
      <c r="H456" s="27">
        <v>6.75</v>
      </c>
      <c r="I456" s="27">
        <v>53.66</v>
      </c>
      <c r="J456" s="27">
        <v>133.59</v>
      </c>
      <c r="K456" s="17">
        <f t="shared" si="75"/>
        <v>4.950718685831621</v>
      </c>
      <c r="L456" s="12">
        <f t="shared" si="76"/>
        <v>65.010266940451729</v>
      </c>
      <c r="M456" s="12">
        <f t="shared" si="77"/>
        <v>13.131480713396931</v>
      </c>
      <c r="N456" s="12">
        <f t="shared" si="78"/>
        <v>114.80952380952381</v>
      </c>
      <c r="O456" s="12">
        <f t="shared" si="79"/>
        <v>0.39135296310100637</v>
      </c>
      <c r="P456" s="12">
        <f t="shared" si="80"/>
        <v>0.1257920238538949</v>
      </c>
      <c r="Q456" s="12">
        <f t="shared" si="81"/>
        <v>2.4895639209839735</v>
      </c>
    </row>
    <row r="457" spans="1:17" x14ac:dyDescent="0.25">
      <c r="A457" s="25"/>
      <c r="B457" s="30">
        <v>2</v>
      </c>
      <c r="C457" s="26">
        <f t="shared" si="82"/>
        <v>125.35789473684201</v>
      </c>
      <c r="D457" s="27">
        <v>15.51</v>
      </c>
      <c r="E457" s="27">
        <v>1499</v>
      </c>
      <c r="F457" s="27">
        <v>19</v>
      </c>
      <c r="G457" s="27">
        <v>21848</v>
      </c>
      <c r="H457" s="27">
        <v>3.97</v>
      </c>
      <c r="I457" s="27">
        <v>36.69</v>
      </c>
      <c r="J457" s="27">
        <v>70.790000000000006</v>
      </c>
      <c r="K457" s="17">
        <f t="shared" si="75"/>
        <v>2.7304189435336976</v>
      </c>
      <c r="L457" s="12">
        <f t="shared" si="76"/>
        <v>39.795992714025502</v>
      </c>
      <c r="M457" s="12">
        <f t="shared" si="77"/>
        <v>14.57505003335557</v>
      </c>
      <c r="N457" s="12">
        <f t="shared" si="78"/>
        <v>78.89473684210526</v>
      </c>
      <c r="O457" s="12">
        <f t="shared" si="79"/>
        <v>0.51785227582447535</v>
      </c>
      <c r="P457" s="12">
        <f t="shared" si="80"/>
        <v>0.10820387026437722</v>
      </c>
      <c r="Q457" s="12">
        <f t="shared" si="81"/>
        <v>1.9294085581902429</v>
      </c>
    </row>
    <row r="458" spans="1:17" x14ac:dyDescent="0.25">
      <c r="A458" s="25"/>
      <c r="B458" s="30">
        <v>2</v>
      </c>
      <c r="C458" s="26">
        <f t="shared" si="82"/>
        <v>125.6842105263157</v>
      </c>
      <c r="D458" s="27">
        <v>14.44</v>
      </c>
      <c r="E458" s="27">
        <v>4290</v>
      </c>
      <c r="F458" s="27">
        <v>31</v>
      </c>
      <c r="G458" s="27">
        <v>40512</v>
      </c>
      <c r="H458" s="27">
        <v>14.39</v>
      </c>
      <c r="I458" s="27">
        <v>36.57</v>
      </c>
      <c r="J458" s="27">
        <v>89.08</v>
      </c>
      <c r="K458" s="17">
        <f t="shared" si="75"/>
        <v>6.5396341463414629</v>
      </c>
      <c r="L458" s="12">
        <f t="shared" si="76"/>
        <v>61.756097560975604</v>
      </c>
      <c r="M458" s="12">
        <f t="shared" si="77"/>
        <v>9.443356643356644</v>
      </c>
      <c r="N458" s="12">
        <f t="shared" si="78"/>
        <v>138.38709677419354</v>
      </c>
      <c r="O458" s="12">
        <f t="shared" si="79"/>
        <v>0.84768936286573693</v>
      </c>
      <c r="P458" s="12">
        <f t="shared" si="80"/>
        <v>0.39349193327864374</v>
      </c>
      <c r="Q458" s="12">
        <f t="shared" si="81"/>
        <v>2.4358764014219303</v>
      </c>
    </row>
    <row r="459" spans="1:17" x14ac:dyDescent="0.25">
      <c r="A459" s="25"/>
      <c r="B459" s="30">
        <v>2</v>
      </c>
      <c r="C459" s="26">
        <f t="shared" si="82"/>
        <v>126.01052631578938</v>
      </c>
      <c r="D459" s="27">
        <v>17.989999999999998</v>
      </c>
      <c r="E459" s="27">
        <v>1631</v>
      </c>
      <c r="F459" s="27">
        <v>19</v>
      </c>
      <c r="G459" s="27">
        <v>23581</v>
      </c>
      <c r="H459" s="27">
        <v>4.2300000000000004</v>
      </c>
      <c r="I459" s="27">
        <v>38.54</v>
      </c>
      <c r="J459" s="27">
        <v>71.25</v>
      </c>
      <c r="K459" s="17">
        <f t="shared" si="75"/>
        <v>5.4186046511627879</v>
      </c>
      <c r="L459" s="12">
        <f t="shared" si="76"/>
        <v>78.342192691029865</v>
      </c>
      <c r="M459" s="12">
        <f t="shared" si="77"/>
        <v>14.458001226241569</v>
      </c>
      <c r="N459" s="12">
        <f t="shared" si="78"/>
        <v>85.84210526315789</v>
      </c>
      <c r="O459" s="12">
        <f t="shared" si="79"/>
        <v>0.4929942916450441</v>
      </c>
      <c r="P459" s="12">
        <f t="shared" si="80"/>
        <v>0.10975609756097562</v>
      </c>
      <c r="Q459" s="12">
        <f t="shared" si="81"/>
        <v>1.8487285936689155</v>
      </c>
    </row>
    <row r="460" spans="1:17" x14ac:dyDescent="0.25">
      <c r="A460" s="25"/>
      <c r="B460" s="30">
        <v>2</v>
      </c>
      <c r="C460" s="26">
        <f t="shared" si="82"/>
        <v>126.33684210526306</v>
      </c>
      <c r="D460" s="27">
        <v>15.82</v>
      </c>
      <c r="E460" s="27">
        <v>611</v>
      </c>
      <c r="F460" s="27"/>
      <c r="G460" s="27">
        <v>7544</v>
      </c>
      <c r="H460" s="27">
        <v>1.44</v>
      </c>
      <c r="I460" s="27">
        <v>10.77</v>
      </c>
      <c r="J460" s="27">
        <v>27.95</v>
      </c>
      <c r="K460" s="17">
        <f t="shared" si="75"/>
        <v>1.1795366795366795</v>
      </c>
      <c r="L460" s="12">
        <f t="shared" si="76"/>
        <v>14.563706563706564</v>
      </c>
      <c r="M460" s="12">
        <f t="shared" si="77"/>
        <v>12.346972176759412</v>
      </c>
      <c r="N460" s="12" t="e">
        <f t="shared" si="78"/>
        <v>#DIV/0!</v>
      </c>
      <c r="O460" s="12">
        <f t="shared" si="79"/>
        <v>0</v>
      </c>
      <c r="P460" s="12">
        <f t="shared" si="80"/>
        <v>0.13370473537604458</v>
      </c>
      <c r="Q460" s="12">
        <f t="shared" si="81"/>
        <v>2.5951717734447541</v>
      </c>
    </row>
    <row r="461" spans="1:17" x14ac:dyDescent="0.25">
      <c r="A461" s="25"/>
      <c r="B461" s="30">
        <v>2</v>
      </c>
      <c r="C461" s="26">
        <f t="shared" si="82"/>
        <v>126.66315789473674</v>
      </c>
      <c r="D461" s="27">
        <v>17.25</v>
      </c>
      <c r="E461" s="27">
        <v>1537</v>
      </c>
      <c r="F461" s="27">
        <v>13</v>
      </c>
      <c r="G461" s="27">
        <v>14682</v>
      </c>
      <c r="H461" s="27">
        <v>3.75</v>
      </c>
      <c r="I461" s="27">
        <v>12.91</v>
      </c>
      <c r="J461" s="27">
        <v>38.56</v>
      </c>
      <c r="K461" s="17">
        <f t="shared" si="75"/>
        <v>4.0986666666666665</v>
      </c>
      <c r="L461" s="12">
        <f t="shared" si="76"/>
        <v>39.152000000000001</v>
      </c>
      <c r="M461" s="12">
        <f t="shared" si="77"/>
        <v>9.5523747560182173</v>
      </c>
      <c r="N461" s="12">
        <f t="shared" si="78"/>
        <v>118.23076923076923</v>
      </c>
      <c r="O461" s="12">
        <f t="shared" si="79"/>
        <v>1.0069713400464755</v>
      </c>
      <c r="P461" s="12">
        <f t="shared" si="80"/>
        <v>0.29047250193648333</v>
      </c>
      <c r="Q461" s="12">
        <f t="shared" si="81"/>
        <v>2.9868319132455463</v>
      </c>
    </row>
    <row r="462" spans="1:17" x14ac:dyDescent="0.25">
      <c r="A462" s="25"/>
      <c r="B462" s="30">
        <v>2</v>
      </c>
      <c r="C462" s="26">
        <f t="shared" si="82"/>
        <v>126.98947368421042</v>
      </c>
      <c r="D462" s="27">
        <v>12.14</v>
      </c>
      <c r="E462" s="27">
        <v>2106</v>
      </c>
      <c r="F462" s="27">
        <v>18</v>
      </c>
      <c r="G462" s="27">
        <v>20822</v>
      </c>
      <c r="H462" s="27">
        <v>5.46</v>
      </c>
      <c r="I462" s="27">
        <v>20.41</v>
      </c>
      <c r="J462" s="27">
        <v>53.45</v>
      </c>
      <c r="K462" s="17">
        <f t="shared" si="75"/>
        <v>2.3769751693002261</v>
      </c>
      <c r="L462" s="12">
        <f t="shared" si="76"/>
        <v>23.50112866817156</v>
      </c>
      <c r="M462" s="12">
        <f t="shared" si="77"/>
        <v>9.8869895536562211</v>
      </c>
      <c r="N462" s="12">
        <f t="shared" si="78"/>
        <v>117</v>
      </c>
      <c r="O462" s="12">
        <f t="shared" si="79"/>
        <v>0.88192062714355712</v>
      </c>
      <c r="P462" s="12">
        <f t="shared" si="80"/>
        <v>0.26751592356687898</v>
      </c>
      <c r="Q462" s="12">
        <f t="shared" si="81"/>
        <v>2.6188143067123959</v>
      </c>
    </row>
    <row r="463" spans="1:17" x14ac:dyDescent="0.25">
      <c r="A463" s="25"/>
      <c r="B463" s="30">
        <v>2</v>
      </c>
      <c r="C463" s="26">
        <f t="shared" si="82"/>
        <v>127.31578947368411</v>
      </c>
      <c r="D463" s="27">
        <v>17.98</v>
      </c>
      <c r="E463" s="27">
        <v>766</v>
      </c>
      <c r="F463" s="27">
        <v>13</v>
      </c>
      <c r="G463" s="27">
        <v>12066</v>
      </c>
      <c r="H463" s="27">
        <v>2.2599999999999998</v>
      </c>
      <c r="I463" s="27">
        <v>23.98</v>
      </c>
      <c r="J463" s="27">
        <v>46.39</v>
      </c>
      <c r="K463" s="17">
        <f t="shared" si="75"/>
        <v>2.5364238410596029</v>
      </c>
      <c r="L463" s="12">
        <f t="shared" si="76"/>
        <v>39.953642384105962</v>
      </c>
      <c r="M463" s="12">
        <f t="shared" si="77"/>
        <v>15.751958224543081</v>
      </c>
      <c r="N463" s="12">
        <f t="shared" si="78"/>
        <v>58.92307692307692</v>
      </c>
      <c r="O463" s="12">
        <f t="shared" si="79"/>
        <v>0.54211843202668886</v>
      </c>
      <c r="P463" s="12">
        <f t="shared" si="80"/>
        <v>9.4245204336947441E-2</v>
      </c>
      <c r="Q463" s="12">
        <f t="shared" si="81"/>
        <v>1.9345287739783152</v>
      </c>
    </row>
    <row r="464" spans="1:17" x14ac:dyDescent="0.25">
      <c r="A464" s="25"/>
      <c r="B464" s="30">
        <v>2</v>
      </c>
      <c r="C464" s="26">
        <f t="shared" si="82"/>
        <v>127.64210526315779</v>
      </c>
      <c r="D464" s="27"/>
      <c r="E464" s="27">
        <v>1097</v>
      </c>
      <c r="F464" s="27">
        <v>11</v>
      </c>
      <c r="G464" s="27">
        <v>13444</v>
      </c>
      <c r="H464" s="27">
        <v>2.8</v>
      </c>
      <c r="I464" s="27">
        <v>15.34</v>
      </c>
      <c r="J464" s="27">
        <v>42.62</v>
      </c>
      <c r="K464" s="17">
        <f t="shared" si="75"/>
        <v>0.52238095238095239</v>
      </c>
      <c r="L464" s="12">
        <f t="shared" si="76"/>
        <v>6.4019047619047615</v>
      </c>
      <c r="M464" s="12">
        <f t="shared" si="77"/>
        <v>12.255241567912488</v>
      </c>
      <c r="N464" s="12">
        <f t="shared" si="78"/>
        <v>99.727272727272734</v>
      </c>
      <c r="O464" s="12">
        <f t="shared" si="79"/>
        <v>0.71707953063885266</v>
      </c>
      <c r="P464" s="12">
        <f t="shared" si="80"/>
        <v>0.18252933507170793</v>
      </c>
      <c r="Q464" s="12">
        <f t="shared" si="81"/>
        <v>2.7783572359843545</v>
      </c>
    </row>
    <row r="465" spans="1:17" x14ac:dyDescent="0.25">
      <c r="A465" s="25"/>
      <c r="B465" s="30">
        <v>2</v>
      </c>
      <c r="C465" s="26">
        <f t="shared" si="82"/>
        <v>127.96842105263147</v>
      </c>
      <c r="D465" s="27">
        <v>19.510000000000002</v>
      </c>
      <c r="E465" s="27">
        <v>1560</v>
      </c>
      <c r="F465" s="27">
        <v>12</v>
      </c>
      <c r="G465" s="27">
        <v>16611</v>
      </c>
      <c r="H465" s="27">
        <v>3.61</v>
      </c>
      <c r="I465" s="27">
        <v>19.05</v>
      </c>
      <c r="J465" s="27">
        <v>45.75</v>
      </c>
      <c r="K465" s="17">
        <f t="shared" si="75"/>
        <v>10.469798657718131</v>
      </c>
      <c r="L465" s="12">
        <f t="shared" si="76"/>
        <v>111.4832214765102</v>
      </c>
      <c r="M465" s="12">
        <f t="shared" si="77"/>
        <v>10.648076923076923</v>
      </c>
      <c r="N465" s="12">
        <f t="shared" si="78"/>
        <v>130</v>
      </c>
      <c r="O465" s="12">
        <f t="shared" si="79"/>
        <v>0.62992125984251968</v>
      </c>
      <c r="P465" s="12">
        <f t="shared" si="80"/>
        <v>0.18950131233595799</v>
      </c>
      <c r="Q465" s="12">
        <f t="shared" si="81"/>
        <v>2.401574803149606</v>
      </c>
    </row>
    <row r="466" spans="1:17" x14ac:dyDescent="0.25">
      <c r="A466" s="25"/>
      <c r="B466" s="30">
        <v>2</v>
      </c>
      <c r="C466" s="26">
        <f t="shared" si="82"/>
        <v>128.29473684210515</v>
      </c>
      <c r="D466" s="27">
        <v>14.26</v>
      </c>
      <c r="E466" s="27">
        <v>1819</v>
      </c>
      <c r="F466" s="27">
        <v>20</v>
      </c>
      <c r="G466" s="27">
        <v>28451</v>
      </c>
      <c r="H466" s="27">
        <v>5.37</v>
      </c>
      <c r="I466" s="27">
        <v>51.84</v>
      </c>
      <c r="J466" s="27">
        <v>128.02000000000001</v>
      </c>
      <c r="K466" s="17">
        <f t="shared" si="75"/>
        <v>2.6988130563798216</v>
      </c>
      <c r="L466" s="12">
        <f t="shared" si="76"/>
        <v>42.212166172106826</v>
      </c>
      <c r="M466" s="12">
        <f t="shared" si="77"/>
        <v>15.641011544804838</v>
      </c>
      <c r="N466" s="12">
        <f t="shared" si="78"/>
        <v>90.95</v>
      </c>
      <c r="O466" s="12">
        <f t="shared" si="79"/>
        <v>0.38580246913580246</v>
      </c>
      <c r="P466" s="12">
        <f t="shared" si="80"/>
        <v>0.10358796296296297</v>
      </c>
      <c r="Q466" s="12">
        <f t="shared" si="81"/>
        <v>2.4695216049382718</v>
      </c>
    </row>
    <row r="467" spans="1:17" x14ac:dyDescent="0.25">
      <c r="A467" s="25"/>
      <c r="B467" s="30">
        <v>2</v>
      </c>
      <c r="C467" s="26">
        <f t="shared" si="82"/>
        <v>128.62105263157883</v>
      </c>
      <c r="D467" s="27">
        <v>15.55</v>
      </c>
      <c r="E467" s="27">
        <v>1527</v>
      </c>
      <c r="F467" s="27">
        <v>15</v>
      </c>
      <c r="G467" s="27">
        <v>21837</v>
      </c>
      <c r="H467" s="27">
        <v>3.92</v>
      </c>
      <c r="I467" s="27">
        <v>33.72</v>
      </c>
      <c r="J467" s="27">
        <v>68.040000000000006</v>
      </c>
      <c r="K467" s="17">
        <f t="shared" si="75"/>
        <v>2.8018348623853218</v>
      </c>
      <c r="L467" s="12">
        <f t="shared" si="76"/>
        <v>40.067889908256888</v>
      </c>
      <c r="M467" s="12">
        <f t="shared" si="77"/>
        <v>14.300589390962672</v>
      </c>
      <c r="N467" s="12">
        <f t="shared" si="78"/>
        <v>101.8</v>
      </c>
      <c r="O467" s="12">
        <f t="shared" si="79"/>
        <v>0.44483985765124556</v>
      </c>
      <c r="P467" s="12">
        <f t="shared" si="80"/>
        <v>0.1162514827995255</v>
      </c>
      <c r="Q467" s="12">
        <f t="shared" si="81"/>
        <v>2.0177935943060499</v>
      </c>
    </row>
    <row r="468" spans="1:17" x14ac:dyDescent="0.25">
      <c r="A468" s="25"/>
      <c r="B468" s="30">
        <v>2</v>
      </c>
      <c r="C468" s="26">
        <f t="shared" si="82"/>
        <v>128.94736842105252</v>
      </c>
      <c r="D468" s="27">
        <v>19.62</v>
      </c>
      <c r="E468" s="27">
        <v>483</v>
      </c>
      <c r="F468" s="27"/>
      <c r="G468" s="27">
        <v>6074</v>
      </c>
      <c r="H468" s="27">
        <v>1.1100000000000001</v>
      </c>
      <c r="I468" s="27">
        <v>7.53</v>
      </c>
      <c r="J468" s="27">
        <v>26.77</v>
      </c>
      <c r="K468" s="17">
        <f t="shared" si="75"/>
        <v>3.5000000000000022</v>
      </c>
      <c r="L468" s="12">
        <f t="shared" si="76"/>
        <v>44.014492753623216</v>
      </c>
      <c r="M468" s="12">
        <f t="shared" si="77"/>
        <v>12.575569358178054</v>
      </c>
      <c r="N468" s="12" t="e">
        <f t="shared" si="78"/>
        <v>#DIV/0!</v>
      </c>
      <c r="O468" s="12">
        <f t="shared" si="79"/>
        <v>0</v>
      </c>
      <c r="P468" s="12">
        <f t="shared" si="80"/>
        <v>0.14741035856573706</v>
      </c>
      <c r="Q468" s="12">
        <f t="shared" si="81"/>
        <v>3.5551128818061088</v>
      </c>
    </row>
    <row r="469" spans="1:17" x14ac:dyDescent="0.25">
      <c r="A469" s="25"/>
      <c r="B469" s="30">
        <v>2</v>
      </c>
      <c r="C469" s="26">
        <f t="shared" si="82"/>
        <v>129.2736842105262</v>
      </c>
      <c r="D469" s="27">
        <v>19.329999999999998</v>
      </c>
      <c r="E469" s="27">
        <v>1935</v>
      </c>
      <c r="F469" s="27">
        <v>17</v>
      </c>
      <c r="G469" s="27">
        <v>18266</v>
      </c>
      <c r="H469" s="27">
        <v>4.51</v>
      </c>
      <c r="I469" s="27">
        <v>21.99</v>
      </c>
      <c r="J469" s="27">
        <v>54.21</v>
      </c>
      <c r="K469" s="17">
        <f t="shared" si="75"/>
        <v>11.586826347305378</v>
      </c>
      <c r="L469" s="12">
        <f t="shared" si="76"/>
        <v>109.37724550898193</v>
      </c>
      <c r="M469" s="12">
        <f t="shared" si="77"/>
        <v>9.4397932816537473</v>
      </c>
      <c r="N469" s="12">
        <f t="shared" si="78"/>
        <v>113.82352941176471</v>
      </c>
      <c r="O469" s="12">
        <f t="shared" si="79"/>
        <v>0.77307867212369263</v>
      </c>
      <c r="P469" s="12">
        <f t="shared" si="80"/>
        <v>0.20509322419281492</v>
      </c>
      <c r="Q469" s="12">
        <f t="shared" si="81"/>
        <v>2.4652114597544341</v>
      </c>
    </row>
    <row r="470" spans="1:17" x14ac:dyDescent="0.25">
      <c r="A470" s="20"/>
      <c r="B470" s="30">
        <v>2</v>
      </c>
      <c r="C470" s="23">
        <v>129.6</v>
      </c>
      <c r="D470" s="27">
        <v>10.45</v>
      </c>
      <c r="E470" s="27">
        <v>2273</v>
      </c>
      <c r="F470" s="27">
        <v>18</v>
      </c>
      <c r="G470" s="27">
        <v>30708</v>
      </c>
      <c r="H470" s="27">
        <v>6.57</v>
      </c>
      <c r="I470" s="27">
        <v>40.64</v>
      </c>
      <c r="J470" s="27">
        <v>94.81</v>
      </c>
      <c r="K470" s="17">
        <f t="shared" si="75"/>
        <v>2.1545023696682462</v>
      </c>
      <c r="L470" s="12">
        <f t="shared" si="76"/>
        <v>29.107109004739335</v>
      </c>
      <c r="M470" s="12">
        <f t="shared" si="77"/>
        <v>13.509898812142543</v>
      </c>
      <c r="N470" s="12">
        <f t="shared" si="78"/>
        <v>126.27777777777777</v>
      </c>
      <c r="O470" s="12">
        <f t="shared" si="79"/>
        <v>0.44291338582677164</v>
      </c>
      <c r="P470" s="12">
        <f t="shared" si="80"/>
        <v>0.16166338582677167</v>
      </c>
      <c r="Q470" s="12">
        <f t="shared" si="81"/>
        <v>2.3329232283464569</v>
      </c>
    </row>
    <row r="471" spans="1:17" x14ac:dyDescent="0.25">
      <c r="A471" s="25"/>
      <c r="B471" s="30">
        <v>2</v>
      </c>
      <c r="C471" s="26">
        <f>C470+(20.3/15)</f>
        <v>130.95333333333332</v>
      </c>
      <c r="D471" s="27">
        <v>18.14</v>
      </c>
      <c r="E471" s="27">
        <v>902</v>
      </c>
      <c r="F471" s="27"/>
      <c r="G471" s="27">
        <v>12032</v>
      </c>
      <c r="H471" s="27">
        <v>2.13</v>
      </c>
      <c r="I471" s="27">
        <v>16.059999999999999</v>
      </c>
      <c r="J471" s="27">
        <v>45.23</v>
      </c>
      <c r="K471" s="17">
        <f t="shared" si="75"/>
        <v>3.1538461538461546</v>
      </c>
      <c r="L471" s="12">
        <f t="shared" si="76"/>
        <v>42.069930069930081</v>
      </c>
      <c r="M471" s="12">
        <f t="shared" si="77"/>
        <v>13.339246119733925</v>
      </c>
      <c r="N471" s="12" t="e">
        <f t="shared" si="78"/>
        <v>#DIV/0!</v>
      </c>
      <c r="O471" s="12">
        <f t="shared" si="79"/>
        <v>0</v>
      </c>
      <c r="P471" s="12">
        <f t="shared" si="80"/>
        <v>0.13262764632627647</v>
      </c>
      <c r="Q471" s="12">
        <f t="shared" si="81"/>
        <v>2.8163138231631382</v>
      </c>
    </row>
    <row r="472" spans="1:17" x14ac:dyDescent="0.25">
      <c r="A472" s="25"/>
      <c r="B472" s="30">
        <v>2</v>
      </c>
      <c r="C472" s="26">
        <f t="shared" ref="C472:C484" si="83">C471+(20.3/15)</f>
        <v>132.30666666666664</v>
      </c>
      <c r="D472" s="27">
        <v>16.7</v>
      </c>
      <c r="E472" s="27">
        <v>1532</v>
      </c>
      <c r="F472" s="27">
        <v>13</v>
      </c>
      <c r="G472" s="27">
        <v>16001</v>
      </c>
      <c r="H472" s="27">
        <v>3.51</v>
      </c>
      <c r="I472" s="27">
        <v>17.989999999999998</v>
      </c>
      <c r="J472" s="27">
        <v>46.3</v>
      </c>
      <c r="K472" s="17">
        <f t="shared" si="75"/>
        <v>3.5627906976744179</v>
      </c>
      <c r="L472" s="12">
        <f t="shared" si="76"/>
        <v>37.211627906976737</v>
      </c>
      <c r="M472" s="12">
        <f t="shared" si="77"/>
        <v>10.444516971279374</v>
      </c>
      <c r="N472" s="12">
        <f t="shared" si="78"/>
        <v>117.84615384615384</v>
      </c>
      <c r="O472" s="12">
        <f t="shared" si="79"/>
        <v>0.7226236798221235</v>
      </c>
      <c r="P472" s="12">
        <f t="shared" si="80"/>
        <v>0.19510839355197332</v>
      </c>
      <c r="Q472" s="12">
        <f t="shared" si="81"/>
        <v>2.5736520289049474</v>
      </c>
    </row>
    <row r="473" spans="1:17" x14ac:dyDescent="0.25">
      <c r="A473" s="25"/>
      <c r="B473" s="30">
        <v>2</v>
      </c>
      <c r="C473" s="26">
        <f t="shared" si="83"/>
        <v>133.65999999999997</v>
      </c>
      <c r="D473" s="27">
        <v>18</v>
      </c>
      <c r="E473" s="27">
        <v>1535</v>
      </c>
      <c r="F473" s="27">
        <v>17</v>
      </c>
      <c r="G473" s="27">
        <v>22219</v>
      </c>
      <c r="H473" s="27">
        <v>4.05</v>
      </c>
      <c r="I473" s="27">
        <v>37.090000000000003</v>
      </c>
      <c r="J473" s="27">
        <v>69.67</v>
      </c>
      <c r="K473" s="17">
        <f t="shared" si="75"/>
        <v>5.1166666666666671</v>
      </c>
      <c r="L473" s="12">
        <f t="shared" si="76"/>
        <v>74.063333333333333</v>
      </c>
      <c r="M473" s="12">
        <f t="shared" si="77"/>
        <v>14.474918566775244</v>
      </c>
      <c r="N473" s="12">
        <f t="shared" si="78"/>
        <v>90.294117647058826</v>
      </c>
      <c r="O473" s="12">
        <f t="shared" si="79"/>
        <v>0.45834456726880557</v>
      </c>
      <c r="P473" s="12">
        <f t="shared" si="80"/>
        <v>0.10919385279050955</v>
      </c>
      <c r="Q473" s="12">
        <f t="shared" si="81"/>
        <v>1.8784038824480991</v>
      </c>
    </row>
    <row r="474" spans="1:17" x14ac:dyDescent="0.25">
      <c r="A474" s="25"/>
      <c r="B474" s="30">
        <v>2</v>
      </c>
      <c r="C474" s="26">
        <f t="shared" si="83"/>
        <v>135.01333333333329</v>
      </c>
      <c r="D474" s="27">
        <v>14.04</v>
      </c>
      <c r="E474" s="27">
        <v>4767</v>
      </c>
      <c r="F474" s="27">
        <v>36</v>
      </c>
      <c r="G474" s="27">
        <v>42258</v>
      </c>
      <c r="H474" s="27">
        <v>16.649999999999999</v>
      </c>
      <c r="I474" s="27">
        <v>42.6</v>
      </c>
      <c r="J474" s="27">
        <v>92.43</v>
      </c>
      <c r="K474" s="17">
        <f t="shared" si="75"/>
        <v>6.8491379310344813</v>
      </c>
      <c r="L474" s="12">
        <f t="shared" si="76"/>
        <v>60.715517241379303</v>
      </c>
      <c r="M474" s="12">
        <f t="shared" si="77"/>
        <v>8.8646947765890491</v>
      </c>
      <c r="N474" s="12">
        <f t="shared" si="78"/>
        <v>132.41666666666666</v>
      </c>
      <c r="O474" s="12">
        <f t="shared" si="79"/>
        <v>0.84507042253521125</v>
      </c>
      <c r="P474" s="12">
        <f t="shared" si="80"/>
        <v>0.39084507042253519</v>
      </c>
      <c r="Q474" s="12">
        <f t="shared" si="81"/>
        <v>2.1697183098591548</v>
      </c>
    </row>
    <row r="475" spans="1:17" x14ac:dyDescent="0.25">
      <c r="A475" s="25"/>
      <c r="B475" s="30">
        <v>2</v>
      </c>
      <c r="C475" s="26">
        <f t="shared" si="83"/>
        <v>136.36666666666662</v>
      </c>
      <c r="D475" s="27">
        <v>14.62</v>
      </c>
      <c r="E475" s="27">
        <v>1664</v>
      </c>
      <c r="F475" s="27">
        <v>17</v>
      </c>
      <c r="G475" s="27">
        <v>24002</v>
      </c>
      <c r="H475" s="27">
        <v>4.4400000000000004</v>
      </c>
      <c r="I475" s="27">
        <v>39.700000000000003</v>
      </c>
      <c r="J475" s="27">
        <v>75.569999999999993</v>
      </c>
      <c r="K475" s="17">
        <f t="shared" si="75"/>
        <v>2.6081504702194356</v>
      </c>
      <c r="L475" s="12">
        <f t="shared" si="76"/>
        <v>37.620689655172413</v>
      </c>
      <c r="M475" s="12">
        <f t="shared" si="77"/>
        <v>14.424278846153847</v>
      </c>
      <c r="N475" s="12">
        <f t="shared" si="78"/>
        <v>97.882352941176464</v>
      </c>
      <c r="O475" s="12">
        <f t="shared" si="79"/>
        <v>0.4282115869017632</v>
      </c>
      <c r="P475" s="12">
        <f t="shared" si="80"/>
        <v>0.11183879093198992</v>
      </c>
      <c r="Q475" s="12">
        <f t="shared" si="81"/>
        <v>1.9035264483627201</v>
      </c>
    </row>
    <row r="476" spans="1:17" x14ac:dyDescent="0.25">
      <c r="A476" s="25"/>
      <c r="B476" s="30">
        <v>2</v>
      </c>
      <c r="C476" s="26">
        <f t="shared" si="83"/>
        <v>137.71999999999994</v>
      </c>
      <c r="D476" s="27">
        <v>13.74</v>
      </c>
      <c r="E476" s="27">
        <v>1624</v>
      </c>
      <c r="F476" s="27">
        <v>14</v>
      </c>
      <c r="G476" s="27">
        <v>15189</v>
      </c>
      <c r="H476" s="27">
        <v>4.12</v>
      </c>
      <c r="I476" s="27">
        <v>13.21</v>
      </c>
      <c r="J476" s="27">
        <v>41.16</v>
      </c>
      <c r="K476" s="17">
        <f t="shared" si="75"/>
        <v>2.2369146005509641</v>
      </c>
      <c r="L476" s="12">
        <f t="shared" si="76"/>
        <v>20.921487603305785</v>
      </c>
      <c r="M476" s="12">
        <f t="shared" si="77"/>
        <v>9.3528325123152705</v>
      </c>
      <c r="N476" s="12">
        <f t="shared" si="78"/>
        <v>116</v>
      </c>
      <c r="O476" s="12">
        <f t="shared" si="79"/>
        <v>1.0598031794095382</v>
      </c>
      <c r="P476" s="12">
        <f t="shared" si="80"/>
        <v>0.31188493565480696</v>
      </c>
      <c r="Q476" s="12">
        <f t="shared" si="81"/>
        <v>3.1158213474640419</v>
      </c>
    </row>
    <row r="477" spans="1:17" x14ac:dyDescent="0.25">
      <c r="A477" s="25"/>
      <c r="B477" s="30">
        <v>2</v>
      </c>
      <c r="C477" s="26">
        <f t="shared" si="83"/>
        <v>139.07333333333327</v>
      </c>
      <c r="D477" s="27">
        <v>12.19</v>
      </c>
      <c r="E477" s="27">
        <v>2229</v>
      </c>
      <c r="F477" s="27">
        <v>18</v>
      </c>
      <c r="G477" s="27">
        <v>21705</v>
      </c>
      <c r="H477" s="27">
        <v>5.93</v>
      </c>
      <c r="I477" s="27">
        <v>20.94</v>
      </c>
      <c r="J477" s="27">
        <v>50.04</v>
      </c>
      <c r="K477" s="17">
        <f t="shared" si="75"/>
        <v>2.5300794551645858</v>
      </c>
      <c r="L477" s="12">
        <f t="shared" si="76"/>
        <v>24.636776390465378</v>
      </c>
      <c r="M477" s="12">
        <f t="shared" si="77"/>
        <v>9.7375504710632566</v>
      </c>
      <c r="N477" s="12">
        <f t="shared" si="78"/>
        <v>123.83333333333333</v>
      </c>
      <c r="O477" s="12">
        <f t="shared" si="79"/>
        <v>0.85959885386819479</v>
      </c>
      <c r="P477" s="12">
        <f t="shared" si="80"/>
        <v>0.2831900668576886</v>
      </c>
      <c r="Q477" s="12">
        <f t="shared" si="81"/>
        <v>2.3896848137535813</v>
      </c>
    </row>
    <row r="478" spans="1:17" x14ac:dyDescent="0.25">
      <c r="A478" s="25"/>
      <c r="B478" s="30">
        <v>2</v>
      </c>
      <c r="C478" s="26">
        <f t="shared" si="83"/>
        <v>140.42666666666659</v>
      </c>
      <c r="D478" s="27">
        <v>18.399999999999999</v>
      </c>
      <c r="E478" s="27">
        <v>826</v>
      </c>
      <c r="F478" s="27">
        <v>11</v>
      </c>
      <c r="G478" s="27">
        <v>12699</v>
      </c>
      <c r="H478" s="27">
        <v>2.41</v>
      </c>
      <c r="I478" s="27">
        <v>24.85</v>
      </c>
      <c r="J478" s="27">
        <v>49.22</v>
      </c>
      <c r="K478" s="17">
        <f t="shared" si="75"/>
        <v>3.176923076923075</v>
      </c>
      <c r="L478" s="12">
        <f t="shared" si="76"/>
        <v>48.842307692307671</v>
      </c>
      <c r="M478" s="12">
        <f t="shared" si="77"/>
        <v>15.37409200968523</v>
      </c>
      <c r="N478" s="12">
        <f t="shared" si="78"/>
        <v>75.090909090909093</v>
      </c>
      <c r="O478" s="12">
        <f t="shared" si="79"/>
        <v>0.44265593561368205</v>
      </c>
      <c r="P478" s="12">
        <f t="shared" si="80"/>
        <v>9.6981891348088531E-2</v>
      </c>
      <c r="Q478" s="12">
        <f t="shared" si="81"/>
        <v>1.9806841046277663</v>
      </c>
    </row>
    <row r="479" spans="1:17" x14ac:dyDescent="0.25">
      <c r="A479" s="25"/>
      <c r="B479" s="30">
        <v>2</v>
      </c>
      <c r="C479" s="26">
        <f t="shared" si="83"/>
        <v>141.77999999999992</v>
      </c>
      <c r="D479" s="27">
        <v>18.66</v>
      </c>
      <c r="E479" s="27">
        <v>891</v>
      </c>
      <c r="F479" s="27">
        <v>9</v>
      </c>
      <c r="G479" s="27">
        <v>11014</v>
      </c>
      <c r="H479" s="27">
        <v>2.34</v>
      </c>
      <c r="I479" s="27">
        <v>12.03</v>
      </c>
      <c r="J479" s="27">
        <v>41.49</v>
      </c>
      <c r="K479" s="17">
        <f t="shared" si="75"/>
        <v>3.8076923076923079</v>
      </c>
      <c r="L479" s="12">
        <f t="shared" si="76"/>
        <v>47.068376068376075</v>
      </c>
      <c r="M479" s="12">
        <f t="shared" si="77"/>
        <v>12.361391694725029</v>
      </c>
      <c r="N479" s="12">
        <f t="shared" si="78"/>
        <v>99</v>
      </c>
      <c r="O479" s="12">
        <f t="shared" si="79"/>
        <v>0.74812967581047385</v>
      </c>
      <c r="P479" s="12">
        <f t="shared" si="80"/>
        <v>0.19451371571072318</v>
      </c>
      <c r="Q479" s="12">
        <f t="shared" si="81"/>
        <v>3.4488778054862848</v>
      </c>
    </row>
    <row r="480" spans="1:17" x14ac:dyDescent="0.25">
      <c r="A480" s="25"/>
      <c r="B480" s="30">
        <v>2</v>
      </c>
      <c r="C480" s="26">
        <f t="shared" si="83"/>
        <v>143.13333333333324</v>
      </c>
      <c r="D480" s="27">
        <v>17.07</v>
      </c>
      <c r="E480" s="27">
        <v>1505</v>
      </c>
      <c r="F480" s="27">
        <v>11</v>
      </c>
      <c r="G480" s="27">
        <v>16273</v>
      </c>
      <c r="H480" s="27">
        <v>3.54</v>
      </c>
      <c r="I480" s="27">
        <v>17.41</v>
      </c>
      <c r="J480" s="27">
        <v>43.17</v>
      </c>
      <c r="K480" s="17">
        <f t="shared" si="75"/>
        <v>3.829516539440204</v>
      </c>
      <c r="L480" s="12">
        <f t="shared" si="76"/>
        <v>41.407124681933844</v>
      </c>
      <c r="M480" s="12">
        <f t="shared" si="77"/>
        <v>10.812624584717607</v>
      </c>
      <c r="N480" s="12">
        <f t="shared" si="78"/>
        <v>136.81818181818181</v>
      </c>
      <c r="O480" s="12">
        <f t="shared" si="79"/>
        <v>0.63182079264790347</v>
      </c>
      <c r="P480" s="12">
        <f t="shared" si="80"/>
        <v>0.20333141872487076</v>
      </c>
      <c r="Q480" s="12">
        <f t="shared" si="81"/>
        <v>2.4796094198736358</v>
      </c>
    </row>
    <row r="481" spans="1:17" x14ac:dyDescent="0.25">
      <c r="A481" s="25"/>
      <c r="B481" s="30">
        <v>2</v>
      </c>
      <c r="C481" s="26">
        <f t="shared" si="83"/>
        <v>144.48666666666657</v>
      </c>
      <c r="D481" s="27">
        <v>14.44</v>
      </c>
      <c r="E481" s="27">
        <v>1854</v>
      </c>
      <c r="F481" s="27">
        <v>19</v>
      </c>
      <c r="G481" s="27">
        <v>28140</v>
      </c>
      <c r="H481" s="27">
        <v>5.51</v>
      </c>
      <c r="I481" s="27">
        <v>51.06</v>
      </c>
      <c r="J481" s="27">
        <v>119.92</v>
      </c>
      <c r="K481" s="17">
        <f t="shared" si="75"/>
        <v>2.8262195121951219</v>
      </c>
      <c r="L481" s="12">
        <f t="shared" si="76"/>
        <v>42.896341463414629</v>
      </c>
      <c r="M481" s="12">
        <f t="shared" si="77"/>
        <v>15.177993527508091</v>
      </c>
      <c r="N481" s="12">
        <f t="shared" si="78"/>
        <v>97.578947368421055</v>
      </c>
      <c r="O481" s="12">
        <f t="shared" si="79"/>
        <v>0.37211124167645904</v>
      </c>
      <c r="P481" s="12">
        <f t="shared" si="80"/>
        <v>0.10791226008617312</v>
      </c>
      <c r="Q481" s="12">
        <f t="shared" si="81"/>
        <v>2.3486094790442618</v>
      </c>
    </row>
    <row r="482" spans="1:17" x14ac:dyDescent="0.25">
      <c r="A482" s="25"/>
      <c r="B482" s="30">
        <v>2</v>
      </c>
      <c r="C482" s="26">
        <f t="shared" si="83"/>
        <v>145.83999999999989</v>
      </c>
      <c r="D482" s="27">
        <v>15.14</v>
      </c>
      <c r="E482" s="27">
        <v>1671</v>
      </c>
      <c r="F482" s="27">
        <v>16</v>
      </c>
      <c r="G482" s="27">
        <v>23453</v>
      </c>
      <c r="H482" s="27">
        <v>4.42</v>
      </c>
      <c r="I482" s="27">
        <v>36.15</v>
      </c>
      <c r="J482" s="27">
        <v>71.349999999999994</v>
      </c>
      <c r="K482" s="17">
        <f t="shared" si="75"/>
        <v>2.8515358361774745</v>
      </c>
      <c r="L482" s="12">
        <f t="shared" si="76"/>
        <v>40.022184300341301</v>
      </c>
      <c r="M482" s="12">
        <f t="shared" si="77"/>
        <v>14.035308198683422</v>
      </c>
      <c r="N482" s="12">
        <f t="shared" si="78"/>
        <v>104.4375</v>
      </c>
      <c r="O482" s="12">
        <f t="shared" si="79"/>
        <v>0.44260027662517293</v>
      </c>
      <c r="P482" s="12">
        <f t="shared" si="80"/>
        <v>0.12226832641770402</v>
      </c>
      <c r="Q482" s="12">
        <f t="shared" si="81"/>
        <v>1.9737206085753802</v>
      </c>
    </row>
    <row r="483" spans="1:17" x14ac:dyDescent="0.25">
      <c r="A483" s="25"/>
      <c r="B483" s="30">
        <v>2</v>
      </c>
      <c r="C483" s="26">
        <f t="shared" si="83"/>
        <v>147.19333333333321</v>
      </c>
      <c r="D483" s="27">
        <v>19.190000000000001</v>
      </c>
      <c r="E483" s="27">
        <v>2113</v>
      </c>
      <c r="F483" s="27">
        <v>15</v>
      </c>
      <c r="G483" s="27">
        <v>19222</v>
      </c>
      <c r="H483" s="27">
        <v>4.97</v>
      </c>
      <c r="I483" s="27">
        <v>22.35</v>
      </c>
      <c r="J483" s="27">
        <v>58.04</v>
      </c>
      <c r="K483" s="17">
        <f t="shared" si="75"/>
        <v>11.674033149171279</v>
      </c>
      <c r="L483" s="12">
        <f t="shared" si="76"/>
        <v>106.19889502762439</v>
      </c>
      <c r="M483" s="12">
        <f t="shared" si="77"/>
        <v>9.0970184571699004</v>
      </c>
      <c r="N483" s="12">
        <f t="shared" si="78"/>
        <v>140.86666666666667</v>
      </c>
      <c r="O483" s="12">
        <f t="shared" si="79"/>
        <v>0.67114093959731536</v>
      </c>
      <c r="P483" s="12">
        <f t="shared" si="80"/>
        <v>0.22237136465324384</v>
      </c>
      <c r="Q483" s="12">
        <f t="shared" si="81"/>
        <v>2.5968680089485456</v>
      </c>
    </row>
    <row r="484" spans="1:17" x14ac:dyDescent="0.25">
      <c r="A484" s="25"/>
      <c r="B484" s="30">
        <v>2</v>
      </c>
      <c r="C484" s="26">
        <f t="shared" si="83"/>
        <v>148.54666666666654</v>
      </c>
      <c r="D484" s="27">
        <v>10.88</v>
      </c>
      <c r="E484" s="27">
        <v>2209</v>
      </c>
      <c r="F484" s="27">
        <v>15</v>
      </c>
      <c r="G484" s="27">
        <v>28035</v>
      </c>
      <c r="H484" s="27">
        <v>6.21</v>
      </c>
      <c r="I484" s="27">
        <v>34.93</v>
      </c>
      <c r="J484" s="27">
        <v>84.5</v>
      </c>
      <c r="K484" s="17">
        <f t="shared" si="75"/>
        <v>2.1828063241106723</v>
      </c>
      <c r="L484" s="12">
        <f t="shared" si="76"/>
        <v>27.702569169960476</v>
      </c>
      <c r="M484" s="12">
        <f t="shared" si="77"/>
        <v>12.691263014938887</v>
      </c>
      <c r="N484" s="12">
        <f t="shared" si="78"/>
        <v>147.26666666666668</v>
      </c>
      <c r="O484" s="12">
        <f t="shared" si="79"/>
        <v>0.42943028914972803</v>
      </c>
      <c r="P484" s="12">
        <f t="shared" si="80"/>
        <v>0.1777841397079874</v>
      </c>
      <c r="Q484" s="12">
        <f t="shared" si="81"/>
        <v>2.4191239622101346</v>
      </c>
    </row>
    <row r="485" spans="1:17" x14ac:dyDescent="0.25">
      <c r="A485" s="20">
        <v>3.13</v>
      </c>
      <c r="B485" s="30">
        <v>2</v>
      </c>
      <c r="C485" s="23">
        <v>149.9</v>
      </c>
      <c r="D485" s="27">
        <v>15.09</v>
      </c>
      <c r="E485" s="27">
        <v>2790</v>
      </c>
      <c r="F485" s="27">
        <v>33</v>
      </c>
      <c r="G485" s="27">
        <v>21730</v>
      </c>
      <c r="H485" s="27">
        <v>7.87</v>
      </c>
      <c r="I485" s="27">
        <v>25.03</v>
      </c>
      <c r="J485" s="27">
        <v>50.67</v>
      </c>
      <c r="K485" s="17">
        <f t="shared" si="75"/>
        <v>4.7208121827411169</v>
      </c>
      <c r="L485" s="12">
        <f t="shared" si="76"/>
        <v>36.768189509306261</v>
      </c>
      <c r="M485" s="12">
        <f t="shared" si="77"/>
        <v>7.7885304659498207</v>
      </c>
      <c r="N485" s="12">
        <f t="shared" si="78"/>
        <v>84.545454545454547</v>
      </c>
      <c r="O485" s="12">
        <f t="shared" si="79"/>
        <v>1.3184178985217738</v>
      </c>
      <c r="P485" s="12">
        <f t="shared" si="80"/>
        <v>0.31442269276867757</v>
      </c>
      <c r="Q485" s="12">
        <f t="shared" si="81"/>
        <v>2.0243707550938872</v>
      </c>
    </row>
    <row r="486" spans="1:17" x14ac:dyDescent="0.25">
      <c r="A486" s="25"/>
      <c r="B486" s="30">
        <v>2</v>
      </c>
      <c r="C486" s="26">
        <f>C485+(58.1/10)</f>
        <v>155.71</v>
      </c>
      <c r="D486" s="27">
        <v>11.51</v>
      </c>
      <c r="E486" s="27">
        <v>4780</v>
      </c>
      <c r="F486" s="27">
        <v>172</v>
      </c>
      <c r="G486" s="27">
        <v>36813</v>
      </c>
      <c r="H486" s="27">
        <v>15.92</v>
      </c>
      <c r="I486" s="27">
        <v>59.39</v>
      </c>
      <c r="J486" s="27">
        <v>125.39</v>
      </c>
      <c r="K486" s="17">
        <f t="shared" si="75"/>
        <v>5.036880927291886</v>
      </c>
      <c r="L486" s="12">
        <f t="shared" si="76"/>
        <v>38.791359325605896</v>
      </c>
      <c r="M486" s="12">
        <f t="shared" si="77"/>
        <v>7.7014644351464439</v>
      </c>
      <c r="N486" s="12">
        <f t="shared" si="78"/>
        <v>27.790697674418606</v>
      </c>
      <c r="O486" s="12">
        <f t="shared" si="79"/>
        <v>2.8961104563057756</v>
      </c>
      <c r="P486" s="12">
        <f t="shared" si="80"/>
        <v>0.26805859572318574</v>
      </c>
      <c r="Q486" s="12">
        <f t="shared" si="81"/>
        <v>2.1112981983498904</v>
      </c>
    </row>
    <row r="487" spans="1:17" x14ac:dyDescent="0.25">
      <c r="A487" s="25"/>
      <c r="B487" s="30">
        <v>2</v>
      </c>
      <c r="C487" s="26">
        <f t="shared" ref="C487:C494" si="84">C486+(58.1/10)</f>
        <v>161.52000000000001</v>
      </c>
      <c r="D487" s="27">
        <v>14.91</v>
      </c>
      <c r="E487" s="27">
        <v>3973</v>
      </c>
      <c r="F487" s="27">
        <v>82</v>
      </c>
      <c r="G487" s="27">
        <v>27177</v>
      </c>
      <c r="H487" s="27">
        <v>15.46</v>
      </c>
      <c r="I487" s="27">
        <v>36.97</v>
      </c>
      <c r="J487" s="27">
        <v>87.39</v>
      </c>
      <c r="K487" s="17">
        <f t="shared" si="75"/>
        <v>6.5238095238095237</v>
      </c>
      <c r="L487" s="12">
        <f t="shared" si="76"/>
        <v>44.625615763546804</v>
      </c>
      <c r="M487" s="12">
        <f t="shared" si="77"/>
        <v>6.8404228542662979</v>
      </c>
      <c r="N487" s="12">
        <f t="shared" si="78"/>
        <v>48.451219512195124</v>
      </c>
      <c r="O487" s="12">
        <f t="shared" si="79"/>
        <v>2.2180146064376522</v>
      </c>
      <c r="P487" s="12">
        <f t="shared" si="80"/>
        <v>0.41817690018934273</v>
      </c>
      <c r="Q487" s="12">
        <f t="shared" si="81"/>
        <v>2.3638084933730052</v>
      </c>
    </row>
    <row r="488" spans="1:17" x14ac:dyDescent="0.25">
      <c r="A488" s="25"/>
      <c r="B488" s="30">
        <v>2</v>
      </c>
      <c r="C488" s="26">
        <f t="shared" si="84"/>
        <v>167.33</v>
      </c>
      <c r="D488" s="27">
        <v>5.1100000000000003</v>
      </c>
      <c r="E488" s="27">
        <v>9081</v>
      </c>
      <c r="F488" s="27">
        <v>468</v>
      </c>
      <c r="G488" s="27">
        <v>54005</v>
      </c>
      <c r="H488" s="27">
        <v>68.38</v>
      </c>
      <c r="I488" s="27">
        <v>88.7</v>
      </c>
      <c r="J488" s="27">
        <v>189.4</v>
      </c>
      <c r="K488" s="17">
        <f t="shared" si="75"/>
        <v>5.7149150409062308</v>
      </c>
      <c r="L488" s="12">
        <f t="shared" si="76"/>
        <v>33.986784140969164</v>
      </c>
      <c r="M488" s="12">
        <f t="shared" si="77"/>
        <v>5.9470322651690344</v>
      </c>
      <c r="N488" s="12">
        <f t="shared" si="78"/>
        <v>19.403846153846153</v>
      </c>
      <c r="O488" s="12">
        <f t="shared" si="79"/>
        <v>5.2762119503945879</v>
      </c>
      <c r="P488" s="12">
        <f t="shared" si="80"/>
        <v>0.77091319052987595</v>
      </c>
      <c r="Q488" s="12">
        <f t="shared" si="81"/>
        <v>2.1352874859075537</v>
      </c>
    </row>
    <row r="489" spans="1:17" x14ac:dyDescent="0.25">
      <c r="A489" s="25"/>
      <c r="B489" s="30">
        <v>2</v>
      </c>
      <c r="C489" s="26">
        <f t="shared" si="84"/>
        <v>173.14000000000001</v>
      </c>
      <c r="D489" s="27">
        <v>16.89</v>
      </c>
      <c r="E489" s="27">
        <v>622</v>
      </c>
      <c r="F489" s="27">
        <v>11</v>
      </c>
      <c r="G489" s="27">
        <v>5252</v>
      </c>
      <c r="H489" s="27">
        <v>1.71</v>
      </c>
      <c r="I489" s="27">
        <v>4.3899999999999997</v>
      </c>
      <c r="J489" s="27">
        <v>18.97</v>
      </c>
      <c r="K489" s="17">
        <f t="shared" si="75"/>
        <v>1.5133819951338203</v>
      </c>
      <c r="L489" s="12">
        <f t="shared" si="76"/>
        <v>12.778588807785891</v>
      </c>
      <c r="M489" s="12">
        <f t="shared" si="77"/>
        <v>8.4437299035369779</v>
      </c>
      <c r="N489" s="12">
        <f t="shared" si="78"/>
        <v>56.545454545454547</v>
      </c>
      <c r="O489" s="12">
        <f t="shared" si="79"/>
        <v>2.5056947608200457</v>
      </c>
      <c r="P489" s="12">
        <f t="shared" si="80"/>
        <v>0.38952164009111617</v>
      </c>
      <c r="Q489" s="12">
        <f t="shared" si="81"/>
        <v>4.3211845102505695</v>
      </c>
    </row>
    <row r="490" spans="1:17" x14ac:dyDescent="0.25">
      <c r="A490" s="25"/>
      <c r="B490" s="30">
        <v>2</v>
      </c>
      <c r="C490" s="26">
        <f t="shared" si="84"/>
        <v>178.95000000000002</v>
      </c>
      <c r="D490" s="27">
        <v>19</v>
      </c>
      <c r="E490" s="27">
        <v>1426</v>
      </c>
      <c r="F490" s="27">
        <v>25</v>
      </c>
      <c r="G490" s="27">
        <v>8971</v>
      </c>
      <c r="H490" s="27">
        <v>4.76</v>
      </c>
      <c r="I490" s="27">
        <v>8.51</v>
      </c>
      <c r="J490" s="27">
        <v>24.75</v>
      </c>
      <c r="K490" s="17">
        <f t="shared" si="75"/>
        <v>7.13</v>
      </c>
      <c r="L490" s="12">
        <f t="shared" si="76"/>
        <v>44.854999999999997</v>
      </c>
      <c r="M490" s="12">
        <f t="shared" si="77"/>
        <v>6.2910238429172507</v>
      </c>
      <c r="N490" s="12">
        <f t="shared" si="78"/>
        <v>57.04</v>
      </c>
      <c r="O490" s="12">
        <f t="shared" si="79"/>
        <v>2.9377203290246769</v>
      </c>
      <c r="P490" s="12">
        <f t="shared" si="80"/>
        <v>0.55934195064629844</v>
      </c>
      <c r="Q490" s="12">
        <f t="shared" si="81"/>
        <v>2.9083431257344303</v>
      </c>
    </row>
    <row r="491" spans="1:17" x14ac:dyDescent="0.25">
      <c r="A491" s="25"/>
      <c r="B491" s="30">
        <v>2</v>
      </c>
      <c r="C491" s="26">
        <f t="shared" si="84"/>
        <v>184.76000000000002</v>
      </c>
      <c r="D491" s="27">
        <v>14.77</v>
      </c>
      <c r="E491" s="27">
        <v>2495</v>
      </c>
      <c r="F491" s="27">
        <v>27</v>
      </c>
      <c r="G491" s="27">
        <v>24564</v>
      </c>
      <c r="H491" s="27">
        <v>6.6</v>
      </c>
      <c r="I491" s="27">
        <v>34.92</v>
      </c>
      <c r="J491" s="27">
        <v>90.89</v>
      </c>
      <c r="K491" s="17">
        <f t="shared" si="75"/>
        <v>4.0048154093097912</v>
      </c>
      <c r="L491" s="12">
        <f t="shared" si="76"/>
        <v>39.428571428571423</v>
      </c>
      <c r="M491" s="12">
        <f t="shared" si="77"/>
        <v>9.8452905811623239</v>
      </c>
      <c r="N491" s="12">
        <f t="shared" si="78"/>
        <v>92.407407407407405</v>
      </c>
      <c r="O491" s="12">
        <f t="shared" si="79"/>
        <v>0.77319587628865971</v>
      </c>
      <c r="P491" s="12">
        <f t="shared" si="80"/>
        <v>0.18900343642611681</v>
      </c>
      <c r="Q491" s="12">
        <f t="shared" si="81"/>
        <v>2.6028064146620848</v>
      </c>
    </row>
    <row r="492" spans="1:17" x14ac:dyDescent="0.25">
      <c r="A492" s="25"/>
      <c r="B492" s="30">
        <v>2</v>
      </c>
      <c r="C492" s="26">
        <f t="shared" si="84"/>
        <v>190.57000000000002</v>
      </c>
      <c r="D492" s="27">
        <v>18.71</v>
      </c>
      <c r="E492" s="27">
        <v>1015</v>
      </c>
      <c r="F492" s="27">
        <v>17</v>
      </c>
      <c r="G492" s="27">
        <v>8378</v>
      </c>
      <c r="H492" s="27">
        <v>2.5099999999999998</v>
      </c>
      <c r="I492" s="27">
        <v>15.92</v>
      </c>
      <c r="J492" s="27">
        <v>29.5</v>
      </c>
      <c r="K492" s="17">
        <f t="shared" si="75"/>
        <v>4.4323144104803509</v>
      </c>
      <c r="L492" s="12">
        <f t="shared" si="76"/>
        <v>36.585152838427959</v>
      </c>
      <c r="M492" s="12">
        <f t="shared" si="77"/>
        <v>8.254187192118227</v>
      </c>
      <c r="N492" s="12">
        <f t="shared" si="78"/>
        <v>59.705882352941174</v>
      </c>
      <c r="O492" s="12">
        <f t="shared" si="79"/>
        <v>1.0678391959798994</v>
      </c>
      <c r="P492" s="12">
        <f t="shared" si="80"/>
        <v>0.15766331658291455</v>
      </c>
      <c r="Q492" s="12">
        <f t="shared" si="81"/>
        <v>1.8530150753768844</v>
      </c>
    </row>
    <row r="493" spans="1:17" x14ac:dyDescent="0.25">
      <c r="A493" s="25"/>
      <c r="B493" s="30">
        <v>2</v>
      </c>
      <c r="C493" s="26">
        <f t="shared" si="84"/>
        <v>196.38000000000002</v>
      </c>
      <c r="D493" s="27">
        <v>18.5</v>
      </c>
      <c r="E493" s="27">
        <v>2256</v>
      </c>
      <c r="F493" s="27">
        <v>34</v>
      </c>
      <c r="G493" s="27">
        <v>11700</v>
      </c>
      <c r="H493" s="27">
        <v>7.75</v>
      </c>
      <c r="I493" s="27">
        <v>9.65</v>
      </c>
      <c r="J493" s="27">
        <v>29.93</v>
      </c>
      <c r="K493" s="17">
        <f t="shared" si="75"/>
        <v>9.0239999999999991</v>
      </c>
      <c r="L493" s="12">
        <f t="shared" si="76"/>
        <v>46.8</v>
      </c>
      <c r="M493" s="12">
        <f t="shared" si="77"/>
        <v>5.1861702127659575</v>
      </c>
      <c r="N493" s="12">
        <f t="shared" si="78"/>
        <v>66.352941176470594</v>
      </c>
      <c r="O493" s="12">
        <f t="shared" si="79"/>
        <v>3.5233160621761659</v>
      </c>
      <c r="P493" s="12">
        <f t="shared" si="80"/>
        <v>0.80310880829015541</v>
      </c>
      <c r="Q493" s="12">
        <f t="shared" si="81"/>
        <v>3.1015544041450775</v>
      </c>
    </row>
    <row r="494" spans="1:17" x14ac:dyDescent="0.25">
      <c r="A494" s="25"/>
      <c r="B494" s="30">
        <v>2</v>
      </c>
      <c r="C494" s="26">
        <f t="shared" si="84"/>
        <v>202.19000000000003</v>
      </c>
      <c r="D494" s="27">
        <v>16.93</v>
      </c>
      <c r="E494" s="27">
        <v>3209</v>
      </c>
      <c r="F494" s="27">
        <v>46</v>
      </c>
      <c r="G494" s="27">
        <v>26124</v>
      </c>
      <c r="H494" s="27">
        <v>10.39</v>
      </c>
      <c r="I494" s="27">
        <v>29.11</v>
      </c>
      <c r="J494" s="27">
        <v>67.98</v>
      </c>
      <c r="K494" s="17">
        <f t="shared" si="75"/>
        <v>7.8845208845208843</v>
      </c>
      <c r="L494" s="12">
        <f t="shared" si="76"/>
        <v>64.186732186732172</v>
      </c>
      <c r="M494" s="12">
        <f t="shared" si="77"/>
        <v>8.1408538485509503</v>
      </c>
      <c r="N494" s="12">
        <f t="shared" si="78"/>
        <v>69.760869565217391</v>
      </c>
      <c r="O494" s="12">
        <f t="shared" si="79"/>
        <v>1.5802129852284439</v>
      </c>
      <c r="P494" s="12">
        <f t="shared" si="80"/>
        <v>0.35692201992442463</v>
      </c>
      <c r="Q494" s="12">
        <f t="shared" si="81"/>
        <v>2.3352799725180353</v>
      </c>
    </row>
    <row r="495" spans="1:17" x14ac:dyDescent="0.25">
      <c r="A495" s="20"/>
      <c r="B495" s="30">
        <v>2</v>
      </c>
      <c r="C495" s="23">
        <v>208</v>
      </c>
      <c r="D495" s="24">
        <v>14.37</v>
      </c>
      <c r="E495" s="24">
        <v>3687</v>
      </c>
      <c r="F495" s="24">
        <v>94</v>
      </c>
      <c r="G495" s="24">
        <v>25448</v>
      </c>
      <c r="H495" s="24">
        <v>13.77</v>
      </c>
      <c r="I495" s="24">
        <v>35.369999999999997</v>
      </c>
      <c r="J495" s="24">
        <v>63.51</v>
      </c>
      <c r="K495" s="17">
        <f t="shared" si="75"/>
        <v>5.5610859728506785</v>
      </c>
      <c r="L495" s="12">
        <f t="shared" si="76"/>
        <v>38.383107088989433</v>
      </c>
      <c r="M495" s="12">
        <f t="shared" si="77"/>
        <v>6.9020884187686464</v>
      </c>
      <c r="N495" s="12">
        <f t="shared" si="78"/>
        <v>39.223404255319146</v>
      </c>
      <c r="O495" s="12">
        <f t="shared" si="79"/>
        <v>2.6576194515125815</v>
      </c>
      <c r="P495" s="12">
        <f t="shared" si="80"/>
        <v>0.38931297709923668</v>
      </c>
      <c r="Q495" s="12">
        <f t="shared" si="81"/>
        <v>1.7955894826123835</v>
      </c>
    </row>
    <row r="496" spans="1:17" x14ac:dyDescent="0.25">
      <c r="A496" s="25"/>
      <c r="B496" s="30">
        <v>2</v>
      </c>
      <c r="C496" s="26">
        <f>C495+(8.4/14)</f>
        <v>208.6</v>
      </c>
      <c r="D496" s="27">
        <v>11.51</v>
      </c>
      <c r="E496" s="27">
        <v>4780</v>
      </c>
      <c r="F496" s="27">
        <v>172</v>
      </c>
      <c r="G496" s="27">
        <v>36813</v>
      </c>
      <c r="H496" s="27">
        <v>15.92</v>
      </c>
      <c r="I496" s="27">
        <v>59.39</v>
      </c>
      <c r="J496" s="27">
        <v>125.39</v>
      </c>
      <c r="K496" s="17">
        <f t="shared" si="75"/>
        <v>5.036880927291886</v>
      </c>
      <c r="L496" s="12">
        <f t="shared" si="76"/>
        <v>38.791359325605896</v>
      </c>
      <c r="M496" s="12">
        <f t="shared" si="77"/>
        <v>7.7014644351464439</v>
      </c>
      <c r="N496" s="12">
        <f t="shared" si="78"/>
        <v>27.790697674418606</v>
      </c>
      <c r="O496" s="12">
        <f t="shared" si="79"/>
        <v>2.8961104563057756</v>
      </c>
      <c r="P496" s="12">
        <f t="shared" si="80"/>
        <v>0.26805859572318574</v>
      </c>
      <c r="Q496" s="12">
        <f t="shared" si="81"/>
        <v>2.1112981983498904</v>
      </c>
    </row>
    <row r="497" spans="1:17" x14ac:dyDescent="0.25">
      <c r="A497" s="25"/>
      <c r="B497" s="30">
        <v>2</v>
      </c>
      <c r="C497" s="26">
        <f t="shared" ref="C497:C508" si="85">C496+(8.4/14)</f>
        <v>209.2</v>
      </c>
      <c r="D497" s="27">
        <v>13.75</v>
      </c>
      <c r="E497" s="27">
        <v>5862</v>
      </c>
      <c r="F497" s="27">
        <v>380</v>
      </c>
      <c r="G497" s="27">
        <v>35493</v>
      </c>
      <c r="H497" s="27">
        <v>31.41</v>
      </c>
      <c r="I497" s="27">
        <v>102.75</v>
      </c>
      <c r="J497" s="27">
        <v>142.04</v>
      </c>
      <c r="K497" s="17">
        <f t="shared" si="75"/>
        <v>8.0855172413793106</v>
      </c>
      <c r="L497" s="12">
        <f t="shared" si="76"/>
        <v>48.955862068965516</v>
      </c>
      <c r="M497" s="12">
        <f t="shared" si="77"/>
        <v>6.0547594677584442</v>
      </c>
      <c r="N497" s="12">
        <f t="shared" si="78"/>
        <v>15.426315789473684</v>
      </c>
      <c r="O497" s="12">
        <f t="shared" si="79"/>
        <v>3.6982968369829683</v>
      </c>
      <c r="P497" s="12">
        <f t="shared" si="80"/>
        <v>0.30569343065693433</v>
      </c>
      <c r="Q497" s="12">
        <f t="shared" si="81"/>
        <v>1.3823844282238442</v>
      </c>
    </row>
    <row r="498" spans="1:17" x14ac:dyDescent="0.25">
      <c r="A498" s="25"/>
      <c r="B498" s="30">
        <v>2</v>
      </c>
      <c r="C498" s="26">
        <f t="shared" si="85"/>
        <v>209.79999999999998</v>
      </c>
      <c r="D498" s="27">
        <v>6.95</v>
      </c>
      <c r="E498" s="27">
        <v>9747</v>
      </c>
      <c r="F498" s="27">
        <v>1208</v>
      </c>
      <c r="G498" s="27">
        <v>57247</v>
      </c>
      <c r="H498" s="27">
        <v>93.91</v>
      </c>
      <c r="I498" s="27">
        <v>215.69</v>
      </c>
      <c r="J498" s="27"/>
      <c r="K498" s="17">
        <f t="shared" si="75"/>
        <v>6.9373665480427045</v>
      </c>
      <c r="L498" s="12">
        <f t="shared" si="76"/>
        <v>40.745195729537365</v>
      </c>
      <c r="M498" s="12">
        <f t="shared" si="77"/>
        <v>5.8732943469785575</v>
      </c>
      <c r="N498" s="12">
        <f t="shared" si="78"/>
        <v>8.068708609271523</v>
      </c>
      <c r="O498" s="12">
        <f t="shared" si="79"/>
        <v>5.6006305345634937</v>
      </c>
      <c r="P498" s="12">
        <f t="shared" si="80"/>
        <v>0.43539338865965044</v>
      </c>
      <c r="Q498" s="12">
        <f t="shared" si="81"/>
        <v>0</v>
      </c>
    </row>
    <row r="499" spans="1:17" x14ac:dyDescent="0.25">
      <c r="A499" s="25"/>
      <c r="B499" s="30">
        <v>2</v>
      </c>
      <c r="C499" s="26">
        <f t="shared" si="85"/>
        <v>210.39999999999998</v>
      </c>
      <c r="D499" s="27">
        <v>19.600000000000001</v>
      </c>
      <c r="E499" s="27">
        <v>726</v>
      </c>
      <c r="F499" s="27">
        <v>26</v>
      </c>
      <c r="G499" s="27">
        <v>5737</v>
      </c>
      <c r="H499" s="27">
        <v>2.46</v>
      </c>
      <c r="I499" s="27">
        <v>8.0299999999999994</v>
      </c>
      <c r="J499" s="27">
        <v>22.29</v>
      </c>
      <c r="K499" s="17">
        <f t="shared" si="75"/>
        <v>5.1857142857142913</v>
      </c>
      <c r="L499" s="12">
        <f t="shared" si="76"/>
        <v>40.97857142857147</v>
      </c>
      <c r="M499" s="12">
        <f t="shared" si="77"/>
        <v>7.9022038567493116</v>
      </c>
      <c r="N499" s="12">
        <f t="shared" si="78"/>
        <v>27.923076923076923</v>
      </c>
      <c r="O499" s="12">
        <f t="shared" si="79"/>
        <v>3.2378580323785804</v>
      </c>
      <c r="P499" s="12">
        <f t="shared" si="80"/>
        <v>0.30635118306351183</v>
      </c>
      <c r="Q499" s="12">
        <f t="shared" si="81"/>
        <v>2.775840597758406</v>
      </c>
    </row>
    <row r="500" spans="1:17" x14ac:dyDescent="0.25">
      <c r="A500" s="25"/>
      <c r="B500" s="30">
        <v>2</v>
      </c>
      <c r="C500" s="26">
        <f t="shared" si="85"/>
        <v>210.99999999999997</v>
      </c>
      <c r="D500" s="27">
        <v>18.52</v>
      </c>
      <c r="E500" s="27">
        <v>651</v>
      </c>
      <c r="F500" s="27">
        <v>11</v>
      </c>
      <c r="G500" s="27">
        <v>7479</v>
      </c>
      <c r="H500" s="27">
        <v>1.49</v>
      </c>
      <c r="I500" s="27">
        <v>14.15</v>
      </c>
      <c r="J500" s="27">
        <v>30.47</v>
      </c>
      <c r="K500" s="17">
        <f t="shared" si="75"/>
        <v>2.6249999999999996</v>
      </c>
      <c r="L500" s="12">
        <f t="shared" si="76"/>
        <v>30.157258064516121</v>
      </c>
      <c r="M500" s="12">
        <f t="shared" si="77"/>
        <v>11.488479262672811</v>
      </c>
      <c r="N500" s="12">
        <f t="shared" si="78"/>
        <v>59.18181818181818</v>
      </c>
      <c r="O500" s="12">
        <f t="shared" si="79"/>
        <v>0.77738515901060068</v>
      </c>
      <c r="P500" s="12">
        <f t="shared" si="80"/>
        <v>0.10530035335689046</v>
      </c>
      <c r="Q500" s="12">
        <f t="shared" si="81"/>
        <v>2.1533568904593636</v>
      </c>
    </row>
    <row r="501" spans="1:17" x14ac:dyDescent="0.25">
      <c r="A501" s="25"/>
      <c r="B501" s="30">
        <v>2</v>
      </c>
      <c r="C501" s="26">
        <f t="shared" si="85"/>
        <v>211.59999999999997</v>
      </c>
      <c r="D501" s="27">
        <v>11.92</v>
      </c>
      <c r="E501" s="27">
        <v>4020</v>
      </c>
      <c r="F501" s="27">
        <v>58</v>
      </c>
      <c r="G501" s="27">
        <v>34998</v>
      </c>
      <c r="H501" s="27">
        <v>11.94</v>
      </c>
      <c r="I501" s="27">
        <v>46.81</v>
      </c>
      <c r="J501" s="27">
        <v>118.23</v>
      </c>
      <c r="K501" s="17">
        <f t="shared" ref="K501:K564" si="86">E501/(21-D501)/100</f>
        <v>4.427312775330396</v>
      </c>
      <c r="L501" s="12">
        <f t="shared" ref="L501:L564" si="87">G501/(21-D501)/100</f>
        <v>38.544052863436121</v>
      </c>
      <c r="M501" s="12">
        <f t="shared" si="77"/>
        <v>8.7059701492537318</v>
      </c>
      <c r="N501" s="12">
        <f t="shared" si="78"/>
        <v>69.310344827586206</v>
      </c>
      <c r="O501" s="12">
        <f t="shared" si="79"/>
        <v>1.2390514847254859</v>
      </c>
      <c r="P501" s="12">
        <f t="shared" si="80"/>
        <v>0.2550737022003845</v>
      </c>
      <c r="Q501" s="12">
        <f t="shared" si="81"/>
        <v>2.5257423627430038</v>
      </c>
    </row>
    <row r="502" spans="1:17" x14ac:dyDescent="0.25">
      <c r="A502" s="25"/>
      <c r="B502" s="30">
        <v>2</v>
      </c>
      <c r="C502" s="26">
        <f t="shared" si="85"/>
        <v>212.19999999999996</v>
      </c>
      <c r="D502" s="27">
        <v>19.760000000000002</v>
      </c>
      <c r="E502" s="27">
        <v>278</v>
      </c>
      <c r="F502" s="27"/>
      <c r="G502" s="27">
        <v>2911</v>
      </c>
      <c r="H502" s="27">
        <v>0.74</v>
      </c>
      <c r="I502" s="27">
        <v>2.52</v>
      </c>
      <c r="J502" s="27">
        <v>12.8</v>
      </c>
      <c r="K502" s="17">
        <f t="shared" si="86"/>
        <v>2.2419354838709706</v>
      </c>
      <c r="L502" s="12">
        <f t="shared" si="87"/>
        <v>23.475806451612936</v>
      </c>
      <c r="M502" s="12">
        <f t="shared" ref="M502:M565" si="88">G502/E502</f>
        <v>10.471223021582734</v>
      </c>
      <c r="N502" s="12" t="e">
        <f t="shared" ref="N502:N565" si="89">E502/F502</f>
        <v>#DIV/0!</v>
      </c>
      <c r="O502" s="12">
        <f t="shared" ref="O502:O565" si="90">F502/I502</f>
        <v>0</v>
      </c>
      <c r="P502" s="12">
        <f t="shared" ref="P502:P565" si="91">H502/I502</f>
        <v>0.29365079365079366</v>
      </c>
      <c r="Q502" s="12">
        <f t="shared" ref="Q502:Q565" si="92">J502/I502</f>
        <v>5.07936507936508</v>
      </c>
    </row>
    <row r="503" spans="1:17" x14ac:dyDescent="0.25">
      <c r="A503" s="25"/>
      <c r="B503" s="30">
        <v>2</v>
      </c>
      <c r="C503" s="26">
        <f t="shared" si="85"/>
        <v>212.79999999999995</v>
      </c>
      <c r="D503" s="27">
        <v>19.25</v>
      </c>
      <c r="E503" s="27">
        <v>777</v>
      </c>
      <c r="F503" s="27">
        <v>29</v>
      </c>
      <c r="G503" s="27">
        <v>4877</v>
      </c>
      <c r="H503" s="27">
        <v>2.0499999999999998</v>
      </c>
      <c r="I503" s="27">
        <v>9.66</v>
      </c>
      <c r="J503" s="27">
        <v>22.71</v>
      </c>
      <c r="K503" s="17">
        <f t="shared" si="86"/>
        <v>4.4400000000000004</v>
      </c>
      <c r="L503" s="12">
        <f t="shared" si="87"/>
        <v>27.868571428571428</v>
      </c>
      <c r="M503" s="12">
        <f t="shared" si="88"/>
        <v>6.2767052767052771</v>
      </c>
      <c r="N503" s="12">
        <f t="shared" si="89"/>
        <v>26.793103448275861</v>
      </c>
      <c r="O503" s="12">
        <f t="shared" si="90"/>
        <v>3.002070393374741</v>
      </c>
      <c r="P503" s="12">
        <f t="shared" si="91"/>
        <v>0.21221532091097306</v>
      </c>
      <c r="Q503" s="12">
        <f t="shared" si="92"/>
        <v>2.3509316770186337</v>
      </c>
    </row>
    <row r="504" spans="1:17" x14ac:dyDescent="0.25">
      <c r="A504" s="25"/>
      <c r="B504" s="30">
        <v>2</v>
      </c>
      <c r="C504" s="26">
        <f t="shared" si="85"/>
        <v>213.39999999999995</v>
      </c>
      <c r="D504" s="27">
        <v>18.71</v>
      </c>
      <c r="E504" s="27">
        <v>861</v>
      </c>
      <c r="F504" s="27">
        <v>14</v>
      </c>
      <c r="G504" s="27">
        <v>6906</v>
      </c>
      <c r="H504" s="27">
        <v>1.89</v>
      </c>
      <c r="I504" s="27">
        <v>6.99</v>
      </c>
      <c r="J504" s="27">
        <v>22.91</v>
      </c>
      <c r="K504" s="17">
        <f t="shared" si="86"/>
        <v>3.7598253275109186</v>
      </c>
      <c r="L504" s="12">
        <f t="shared" si="87"/>
        <v>30.157205240174687</v>
      </c>
      <c r="M504" s="12">
        <f t="shared" si="88"/>
        <v>8.020905923344948</v>
      </c>
      <c r="N504" s="12">
        <f t="shared" si="89"/>
        <v>61.5</v>
      </c>
      <c r="O504" s="12">
        <f t="shared" si="90"/>
        <v>2.0028612303290414</v>
      </c>
      <c r="P504" s="12">
        <f t="shared" si="91"/>
        <v>0.27038626609442057</v>
      </c>
      <c r="Q504" s="12">
        <f t="shared" si="92"/>
        <v>3.2775393419170245</v>
      </c>
    </row>
    <row r="505" spans="1:17" x14ac:dyDescent="0.25">
      <c r="A505" s="25"/>
      <c r="B505" s="30">
        <v>2</v>
      </c>
      <c r="C505" s="26">
        <f t="shared" si="85"/>
        <v>213.99999999999994</v>
      </c>
      <c r="D505" s="27">
        <v>15.29</v>
      </c>
      <c r="E505" s="27">
        <v>2604</v>
      </c>
      <c r="F505" s="27">
        <v>44</v>
      </c>
      <c r="G505" s="27">
        <v>22546</v>
      </c>
      <c r="H505" s="27">
        <v>7.38</v>
      </c>
      <c r="I505" s="27">
        <v>31.47</v>
      </c>
      <c r="J505" s="27">
        <v>78.239999999999995</v>
      </c>
      <c r="K505" s="17">
        <f t="shared" si="86"/>
        <v>4.5604203152364269</v>
      </c>
      <c r="L505" s="12">
        <f t="shared" si="87"/>
        <v>39.485113835376531</v>
      </c>
      <c r="M505" s="12">
        <f t="shared" si="88"/>
        <v>8.6582181259600617</v>
      </c>
      <c r="N505" s="12">
        <f t="shared" si="89"/>
        <v>59.18181818181818</v>
      </c>
      <c r="O505" s="12">
        <f t="shared" si="90"/>
        <v>1.3981569748967271</v>
      </c>
      <c r="P505" s="12">
        <f t="shared" si="91"/>
        <v>0.23450905624404195</v>
      </c>
      <c r="Q505" s="12">
        <f t="shared" si="92"/>
        <v>2.4861773117254526</v>
      </c>
    </row>
    <row r="506" spans="1:17" x14ac:dyDescent="0.25">
      <c r="A506" s="25"/>
      <c r="B506" s="30">
        <v>2</v>
      </c>
      <c r="C506" s="26">
        <f t="shared" si="85"/>
        <v>214.59999999999994</v>
      </c>
      <c r="D506" s="27">
        <v>19.93</v>
      </c>
      <c r="E506" s="27">
        <v>386</v>
      </c>
      <c r="F506" s="27"/>
      <c r="G506" s="27">
        <v>4291</v>
      </c>
      <c r="H506" s="27">
        <v>0.7</v>
      </c>
      <c r="I506" s="27">
        <v>4.08</v>
      </c>
      <c r="J506" s="27">
        <v>17.600000000000001</v>
      </c>
      <c r="K506" s="17">
        <f t="shared" si="86"/>
        <v>3.607476635514018</v>
      </c>
      <c r="L506" s="12">
        <f t="shared" si="87"/>
        <v>40.102803738317746</v>
      </c>
      <c r="M506" s="12">
        <f t="shared" si="88"/>
        <v>11.116580310880829</v>
      </c>
      <c r="N506" s="12" t="e">
        <f t="shared" si="89"/>
        <v>#DIV/0!</v>
      </c>
      <c r="O506" s="12">
        <f t="shared" si="90"/>
        <v>0</v>
      </c>
      <c r="P506" s="12">
        <f t="shared" si="91"/>
        <v>0.17156862745098037</v>
      </c>
      <c r="Q506" s="12">
        <f t="shared" si="92"/>
        <v>4.3137254901960791</v>
      </c>
    </row>
    <row r="507" spans="1:17" x14ac:dyDescent="0.25">
      <c r="A507" s="25"/>
      <c r="B507" s="30">
        <v>2</v>
      </c>
      <c r="C507" s="26">
        <f t="shared" si="85"/>
        <v>215.19999999999993</v>
      </c>
      <c r="D507" s="27">
        <v>17.13</v>
      </c>
      <c r="E507" s="27">
        <v>4373</v>
      </c>
      <c r="F507" s="27">
        <v>178</v>
      </c>
      <c r="G507" s="27">
        <v>21480</v>
      </c>
      <c r="H507" s="27">
        <v>22.88</v>
      </c>
      <c r="I507" s="27">
        <v>39.549999999999997</v>
      </c>
      <c r="J507" s="27">
        <v>53.95</v>
      </c>
      <c r="K507" s="17">
        <f t="shared" si="86"/>
        <v>11.299741602067181</v>
      </c>
      <c r="L507" s="12">
        <f t="shared" si="87"/>
        <v>55.503875968992233</v>
      </c>
      <c r="M507" s="12">
        <f t="shared" si="88"/>
        <v>4.9119597530299561</v>
      </c>
      <c r="N507" s="12">
        <f t="shared" si="89"/>
        <v>24.567415730337078</v>
      </c>
      <c r="O507" s="12">
        <f t="shared" si="90"/>
        <v>4.5006321112515808</v>
      </c>
      <c r="P507" s="12">
        <f t="shared" si="91"/>
        <v>0.57850821744627057</v>
      </c>
      <c r="Q507" s="12">
        <f t="shared" si="92"/>
        <v>1.3640960809102405</v>
      </c>
    </row>
    <row r="508" spans="1:17" x14ac:dyDescent="0.25">
      <c r="A508" s="25"/>
      <c r="B508" s="30">
        <v>2</v>
      </c>
      <c r="C508" s="26">
        <f t="shared" si="85"/>
        <v>215.79999999999993</v>
      </c>
      <c r="D508" s="27">
        <v>13.94</v>
      </c>
      <c r="E508" s="27">
        <v>3599</v>
      </c>
      <c r="F508" s="27">
        <v>143</v>
      </c>
      <c r="G508" s="27">
        <v>27579</v>
      </c>
      <c r="H508" s="27">
        <v>14.54</v>
      </c>
      <c r="I508" s="27">
        <v>54.46</v>
      </c>
      <c r="J508" s="27">
        <v>86.71</v>
      </c>
      <c r="K508" s="17">
        <f t="shared" si="86"/>
        <v>5.0977337110481589</v>
      </c>
      <c r="L508" s="12">
        <f t="shared" si="87"/>
        <v>39.063739376770535</v>
      </c>
      <c r="M508" s="12">
        <f t="shared" si="88"/>
        <v>7.6629619338705197</v>
      </c>
      <c r="N508" s="12">
        <f t="shared" si="89"/>
        <v>25.167832167832167</v>
      </c>
      <c r="O508" s="12">
        <f t="shared" si="90"/>
        <v>2.625780389276533</v>
      </c>
      <c r="P508" s="12">
        <f t="shared" si="91"/>
        <v>0.26698494307748805</v>
      </c>
      <c r="Q508" s="12">
        <f t="shared" si="92"/>
        <v>1.5921777451340431</v>
      </c>
    </row>
    <row r="509" spans="1:17" x14ac:dyDescent="0.25">
      <c r="A509" s="20"/>
      <c r="B509" s="30">
        <v>2</v>
      </c>
      <c r="C509" s="23">
        <v>216.4</v>
      </c>
      <c r="D509" s="27">
        <v>15.42</v>
      </c>
      <c r="E509" s="27">
        <v>7730</v>
      </c>
      <c r="F509" s="27">
        <v>4270</v>
      </c>
      <c r="G509" s="27">
        <v>37804</v>
      </c>
      <c r="H509" s="27">
        <v>81.599999999999994</v>
      </c>
      <c r="I509" s="27">
        <v>801.26</v>
      </c>
      <c r="J509" s="27">
        <v>341.82</v>
      </c>
      <c r="K509" s="17">
        <f t="shared" si="86"/>
        <v>13.853046594982079</v>
      </c>
      <c r="L509" s="12">
        <f t="shared" si="87"/>
        <v>67.749103942652326</v>
      </c>
      <c r="M509" s="12">
        <f t="shared" si="88"/>
        <v>4.890556274256145</v>
      </c>
      <c r="N509" s="12">
        <f t="shared" si="89"/>
        <v>1.810304449648712</v>
      </c>
      <c r="O509" s="12">
        <f t="shared" si="90"/>
        <v>5.3291066570152008</v>
      </c>
      <c r="P509" s="12">
        <f t="shared" si="91"/>
        <v>0.10183960262586426</v>
      </c>
      <c r="Q509" s="12">
        <f t="shared" si="92"/>
        <v>0.42660310011731523</v>
      </c>
    </row>
    <row r="510" spans="1:17" x14ac:dyDescent="0.25">
      <c r="A510" s="25"/>
      <c r="B510" s="30">
        <v>2</v>
      </c>
      <c r="C510" s="26">
        <f>C509+(3.8/15)</f>
        <v>216.65333333333334</v>
      </c>
      <c r="D510" s="27">
        <v>9.2899999999999991</v>
      </c>
      <c r="E510" s="27">
        <v>8093</v>
      </c>
      <c r="F510" s="27">
        <v>3862</v>
      </c>
      <c r="G510" s="27">
        <v>39413</v>
      </c>
      <c r="H510" s="27">
        <v>62.82</v>
      </c>
      <c r="I510" s="27">
        <v>575.04999999999995</v>
      </c>
      <c r="J510" s="27">
        <v>253.1</v>
      </c>
      <c r="K510" s="17">
        <f t="shared" si="86"/>
        <v>6.9111870196413312</v>
      </c>
      <c r="L510" s="12">
        <f t="shared" si="87"/>
        <v>33.657557643040136</v>
      </c>
      <c r="M510" s="12">
        <f t="shared" si="88"/>
        <v>4.8700111207216112</v>
      </c>
      <c r="N510" s="12">
        <f t="shared" si="89"/>
        <v>2.095546349041947</v>
      </c>
      <c r="O510" s="12">
        <f t="shared" si="90"/>
        <v>6.715937744543953</v>
      </c>
      <c r="P510" s="12">
        <f t="shared" si="91"/>
        <v>0.10924267455003914</v>
      </c>
      <c r="Q510" s="12">
        <f t="shared" si="92"/>
        <v>0.44013564037909747</v>
      </c>
    </row>
    <row r="511" spans="1:17" x14ac:dyDescent="0.25">
      <c r="A511" s="25"/>
      <c r="B511" s="30">
        <v>2</v>
      </c>
      <c r="C511" s="26">
        <f t="shared" ref="C511:C523" si="93">C510+(3.8/15)</f>
        <v>216.90666666666667</v>
      </c>
      <c r="D511" s="27">
        <v>4.32</v>
      </c>
      <c r="E511" s="27"/>
      <c r="F511" s="27">
        <v>5519</v>
      </c>
      <c r="G511" s="27">
        <v>40766</v>
      </c>
      <c r="H511" s="27">
        <v>75.78</v>
      </c>
      <c r="I511" s="27">
        <v>747</v>
      </c>
      <c r="J511" s="27">
        <v>320.77</v>
      </c>
      <c r="K511" s="17">
        <f t="shared" si="86"/>
        <v>0</v>
      </c>
      <c r="L511" s="12">
        <f t="shared" si="87"/>
        <v>24.440047961630693</v>
      </c>
      <c r="M511" s="12" t="e">
        <f t="shared" si="88"/>
        <v>#DIV/0!</v>
      </c>
      <c r="N511" s="12">
        <f t="shared" si="89"/>
        <v>0</v>
      </c>
      <c r="O511" s="12">
        <f t="shared" si="90"/>
        <v>7.3882195448460513</v>
      </c>
      <c r="P511" s="12">
        <f t="shared" si="91"/>
        <v>0.10144578313253012</v>
      </c>
      <c r="Q511" s="12">
        <f t="shared" si="92"/>
        <v>0.42941097724230254</v>
      </c>
    </row>
    <row r="512" spans="1:17" x14ac:dyDescent="0.25">
      <c r="A512" s="25"/>
      <c r="B512" s="30">
        <v>2</v>
      </c>
      <c r="C512" s="26">
        <f t="shared" si="93"/>
        <v>217.16</v>
      </c>
      <c r="D512" s="27">
        <v>6.51</v>
      </c>
      <c r="E512" s="27">
        <v>9240</v>
      </c>
      <c r="F512" s="27">
        <v>9495</v>
      </c>
      <c r="G512" s="27">
        <v>45149</v>
      </c>
      <c r="H512" s="27">
        <v>213.85</v>
      </c>
      <c r="I512" s="27">
        <v>2062</v>
      </c>
      <c r="J512" s="27">
        <v>1072.7</v>
      </c>
      <c r="K512" s="17">
        <f t="shared" si="86"/>
        <v>6.3768115942028984</v>
      </c>
      <c r="L512" s="12">
        <f t="shared" si="87"/>
        <v>31.158730158730158</v>
      </c>
      <c r="M512" s="12">
        <f t="shared" si="88"/>
        <v>4.8862554112554113</v>
      </c>
      <c r="N512" s="12">
        <f t="shared" si="89"/>
        <v>0.97314375987361768</v>
      </c>
      <c r="O512" s="12">
        <f t="shared" si="90"/>
        <v>4.6047526673132877</v>
      </c>
      <c r="P512" s="12">
        <f t="shared" si="91"/>
        <v>0.10370999030067896</v>
      </c>
      <c r="Q512" s="12">
        <f t="shared" si="92"/>
        <v>0.52022308438409315</v>
      </c>
    </row>
    <row r="513" spans="1:17" x14ac:dyDescent="0.25">
      <c r="A513" s="25"/>
      <c r="B513" s="30">
        <v>2</v>
      </c>
      <c r="C513" s="26">
        <f t="shared" si="93"/>
        <v>217.41333333333333</v>
      </c>
      <c r="D513" s="27">
        <v>8.64</v>
      </c>
      <c r="E513" s="27">
        <v>8592</v>
      </c>
      <c r="F513" s="27">
        <v>3364</v>
      </c>
      <c r="G513" s="27">
        <v>41567</v>
      </c>
      <c r="H513" s="27">
        <v>66.2</v>
      </c>
      <c r="I513" s="27">
        <v>440.18</v>
      </c>
      <c r="J513" s="27">
        <v>166.65</v>
      </c>
      <c r="K513" s="17">
        <f t="shared" si="86"/>
        <v>6.9514563106796121</v>
      </c>
      <c r="L513" s="12">
        <f t="shared" si="87"/>
        <v>33.630258899676377</v>
      </c>
      <c r="M513" s="12">
        <f t="shared" si="88"/>
        <v>4.837872439478585</v>
      </c>
      <c r="N513" s="12">
        <f t="shared" si="89"/>
        <v>2.5541022592152198</v>
      </c>
      <c r="O513" s="12">
        <f t="shared" si="90"/>
        <v>7.6423281384888</v>
      </c>
      <c r="P513" s="12">
        <f t="shared" si="91"/>
        <v>0.15039302103684857</v>
      </c>
      <c r="Q513" s="12">
        <f t="shared" si="92"/>
        <v>0.37859512017810898</v>
      </c>
    </row>
    <row r="514" spans="1:17" x14ac:dyDescent="0.25">
      <c r="A514" s="25"/>
      <c r="B514" s="30">
        <v>2</v>
      </c>
      <c r="C514" s="26">
        <f t="shared" si="93"/>
        <v>217.66666666666666</v>
      </c>
      <c r="D514" s="27">
        <v>14.87</v>
      </c>
      <c r="E514" s="27">
        <v>7427</v>
      </c>
      <c r="F514" s="27">
        <v>2648</v>
      </c>
      <c r="G514" s="27">
        <v>36276</v>
      </c>
      <c r="H514" s="27">
        <v>54.84</v>
      </c>
      <c r="I514" s="27">
        <v>368.56</v>
      </c>
      <c r="J514" s="27">
        <v>142.82</v>
      </c>
      <c r="K514" s="17">
        <f t="shared" si="86"/>
        <v>12.115823817292005</v>
      </c>
      <c r="L514" s="12">
        <f t="shared" si="87"/>
        <v>59.17781402936378</v>
      </c>
      <c r="M514" s="12">
        <f t="shared" si="88"/>
        <v>4.8843409182711728</v>
      </c>
      <c r="N514" s="12">
        <f t="shared" si="89"/>
        <v>2.8047583081570995</v>
      </c>
      <c r="O514" s="12">
        <f t="shared" si="90"/>
        <v>7.1847189060125896</v>
      </c>
      <c r="P514" s="12">
        <f t="shared" si="91"/>
        <v>0.14879531148252659</v>
      </c>
      <c r="Q514" s="12">
        <f t="shared" si="92"/>
        <v>0.38750813978728021</v>
      </c>
    </row>
    <row r="515" spans="1:17" x14ac:dyDescent="0.25">
      <c r="A515" s="25"/>
      <c r="B515" s="30">
        <v>2</v>
      </c>
      <c r="C515" s="26">
        <f t="shared" si="93"/>
        <v>217.92</v>
      </c>
      <c r="D515" s="27">
        <v>13.17</v>
      </c>
      <c r="E515" s="27">
        <v>7227</v>
      </c>
      <c r="F515" s="27">
        <v>2756</v>
      </c>
      <c r="G515" s="27">
        <v>35122</v>
      </c>
      <c r="H515" s="27">
        <v>60.55</v>
      </c>
      <c r="I515" s="27">
        <v>490.5</v>
      </c>
      <c r="J515" s="27">
        <v>237.14</v>
      </c>
      <c r="K515" s="17">
        <f t="shared" si="86"/>
        <v>9.2298850574712645</v>
      </c>
      <c r="L515" s="12">
        <f t="shared" si="87"/>
        <v>44.855683269476373</v>
      </c>
      <c r="M515" s="12">
        <f t="shared" si="88"/>
        <v>4.8598311885983119</v>
      </c>
      <c r="N515" s="12">
        <f t="shared" si="89"/>
        <v>2.6222786647314948</v>
      </c>
      <c r="O515" s="12">
        <f t="shared" si="90"/>
        <v>5.6187563710499493</v>
      </c>
      <c r="P515" s="12">
        <f t="shared" si="91"/>
        <v>0.12344546381243629</v>
      </c>
      <c r="Q515" s="12">
        <f t="shared" si="92"/>
        <v>0.48346585117227314</v>
      </c>
    </row>
    <row r="516" spans="1:17" x14ac:dyDescent="0.25">
      <c r="A516" s="25"/>
      <c r="B516" s="30">
        <v>2</v>
      </c>
      <c r="C516" s="26">
        <f t="shared" si="93"/>
        <v>218.17333333333332</v>
      </c>
      <c r="D516" s="27">
        <v>1.32</v>
      </c>
      <c r="E516" s="27"/>
      <c r="F516" s="27">
        <v>12262</v>
      </c>
      <c r="G516" s="27">
        <v>51085</v>
      </c>
      <c r="H516" s="27">
        <v>237.23</v>
      </c>
      <c r="I516" s="27">
        <v>2743.1</v>
      </c>
      <c r="J516" s="27">
        <v>1419.4</v>
      </c>
      <c r="K516" s="17">
        <f t="shared" si="86"/>
        <v>0</v>
      </c>
      <c r="L516" s="12">
        <f t="shared" si="87"/>
        <v>25.957825203252032</v>
      </c>
      <c r="M516" s="12" t="e">
        <f t="shared" si="88"/>
        <v>#DIV/0!</v>
      </c>
      <c r="N516" s="12">
        <f t="shared" si="89"/>
        <v>0</v>
      </c>
      <c r="O516" s="12">
        <f t="shared" si="90"/>
        <v>4.4701250410119941</v>
      </c>
      <c r="P516" s="12">
        <f t="shared" si="91"/>
        <v>8.6482446866683674E-2</v>
      </c>
      <c r="Q516" s="12">
        <f t="shared" si="92"/>
        <v>0.51744376799970837</v>
      </c>
    </row>
    <row r="517" spans="1:17" x14ac:dyDescent="0.25">
      <c r="A517" s="25"/>
      <c r="B517" s="30">
        <v>2</v>
      </c>
      <c r="C517" s="26">
        <f t="shared" si="93"/>
        <v>218.42666666666665</v>
      </c>
      <c r="D517" s="27">
        <v>16.59</v>
      </c>
      <c r="E517" s="27">
        <v>6212</v>
      </c>
      <c r="F517" s="27">
        <v>1367</v>
      </c>
      <c r="G517" s="27">
        <v>25379</v>
      </c>
      <c r="H517" s="27">
        <v>25.3</v>
      </c>
      <c r="I517" s="27">
        <v>183.01</v>
      </c>
      <c r="J517" s="27">
        <v>68.959999999999994</v>
      </c>
      <c r="K517" s="17">
        <f t="shared" si="86"/>
        <v>14.086167800453513</v>
      </c>
      <c r="L517" s="12">
        <f t="shared" si="87"/>
        <v>57.548752834467123</v>
      </c>
      <c r="M517" s="12">
        <f t="shared" si="88"/>
        <v>4.0854797166773986</v>
      </c>
      <c r="N517" s="12">
        <f t="shared" si="89"/>
        <v>4.5442574981711781</v>
      </c>
      <c r="O517" s="12">
        <f t="shared" si="90"/>
        <v>7.4695371837604503</v>
      </c>
      <c r="P517" s="12">
        <f t="shared" si="91"/>
        <v>0.1382438118135621</v>
      </c>
      <c r="Q517" s="12">
        <f t="shared" si="92"/>
        <v>0.37681001038194634</v>
      </c>
    </row>
    <row r="518" spans="1:17" x14ac:dyDescent="0.25">
      <c r="A518" s="25"/>
      <c r="B518" s="30">
        <v>2</v>
      </c>
      <c r="C518" s="26">
        <f t="shared" si="93"/>
        <v>218.67999999999998</v>
      </c>
      <c r="D518" s="27">
        <v>13.48</v>
      </c>
      <c r="E518" s="27">
        <v>7484</v>
      </c>
      <c r="F518" s="27">
        <v>2576</v>
      </c>
      <c r="G518" s="27">
        <v>36923</v>
      </c>
      <c r="H518" s="27">
        <v>59.26</v>
      </c>
      <c r="I518" s="27">
        <v>416.22</v>
      </c>
      <c r="J518" s="27">
        <v>186.44</v>
      </c>
      <c r="K518" s="17">
        <f t="shared" si="86"/>
        <v>9.9521276595744688</v>
      </c>
      <c r="L518" s="12">
        <f t="shared" si="87"/>
        <v>49.099734042553195</v>
      </c>
      <c r="M518" s="12">
        <f t="shared" si="88"/>
        <v>4.9335916622127201</v>
      </c>
      <c r="N518" s="12">
        <f t="shared" si="89"/>
        <v>2.9052795031055902</v>
      </c>
      <c r="O518" s="12">
        <f t="shared" si="90"/>
        <v>6.1890346451395892</v>
      </c>
      <c r="P518" s="12">
        <f t="shared" si="91"/>
        <v>0.14237662774494256</v>
      </c>
      <c r="Q518" s="12">
        <f t="shared" si="92"/>
        <v>0.44793618759309978</v>
      </c>
    </row>
    <row r="519" spans="1:17" x14ac:dyDescent="0.25">
      <c r="A519" s="25"/>
      <c r="B519" s="30">
        <v>2</v>
      </c>
      <c r="C519" s="26">
        <f t="shared" si="93"/>
        <v>218.93333333333331</v>
      </c>
      <c r="D519" s="27">
        <v>6.43</v>
      </c>
      <c r="E519" s="27">
        <v>12931</v>
      </c>
      <c r="F519" s="27"/>
      <c r="G519" s="27">
        <v>47154</v>
      </c>
      <c r="H519" s="27">
        <v>367.21</v>
      </c>
      <c r="I519" s="27">
        <v>3490.5</v>
      </c>
      <c r="J519" s="27">
        <v>1931.2</v>
      </c>
      <c r="K519" s="17">
        <f t="shared" si="86"/>
        <v>8.8750857927247768</v>
      </c>
      <c r="L519" s="12">
        <f t="shared" si="87"/>
        <v>32.36376115305422</v>
      </c>
      <c r="M519" s="12">
        <f t="shared" si="88"/>
        <v>3.6465857242285979</v>
      </c>
      <c r="N519" s="12" t="e">
        <f t="shared" si="89"/>
        <v>#DIV/0!</v>
      </c>
      <c r="O519" s="12">
        <f t="shared" si="90"/>
        <v>0</v>
      </c>
      <c r="P519" s="12">
        <f t="shared" si="91"/>
        <v>0.10520269302392207</v>
      </c>
      <c r="Q519" s="12">
        <f t="shared" si="92"/>
        <v>0.55327317003294663</v>
      </c>
    </row>
    <row r="520" spans="1:17" x14ac:dyDescent="0.25">
      <c r="A520" s="25"/>
      <c r="B520" s="30">
        <v>2</v>
      </c>
      <c r="C520" s="26">
        <f t="shared" si="93"/>
        <v>219.18666666666664</v>
      </c>
      <c r="D520" s="27">
        <v>12.23</v>
      </c>
      <c r="E520" s="27">
        <v>8370</v>
      </c>
      <c r="F520" s="27">
        <v>2808</v>
      </c>
      <c r="G520" s="27">
        <v>40323</v>
      </c>
      <c r="H520" s="27">
        <v>52.43</v>
      </c>
      <c r="I520" s="27">
        <v>350.11</v>
      </c>
      <c r="J520" s="27">
        <v>129.02000000000001</v>
      </c>
      <c r="K520" s="17">
        <f t="shared" si="86"/>
        <v>9.5438996579247437</v>
      </c>
      <c r="L520" s="12">
        <f t="shared" si="87"/>
        <v>45.97833523375143</v>
      </c>
      <c r="M520" s="12">
        <f t="shared" si="88"/>
        <v>4.817562724014337</v>
      </c>
      <c r="N520" s="12">
        <f t="shared" si="89"/>
        <v>2.9807692307692308</v>
      </c>
      <c r="O520" s="12">
        <f t="shared" si="90"/>
        <v>8.0203364656822131</v>
      </c>
      <c r="P520" s="12">
        <f t="shared" si="91"/>
        <v>0.14975293479192253</v>
      </c>
      <c r="Q520" s="12">
        <f t="shared" si="92"/>
        <v>0.36851275313472909</v>
      </c>
    </row>
    <row r="521" spans="1:17" x14ac:dyDescent="0.25">
      <c r="A521" s="25"/>
      <c r="B521" s="30">
        <v>2</v>
      </c>
      <c r="C521" s="26">
        <f t="shared" si="93"/>
        <v>219.43999999999997</v>
      </c>
      <c r="D521" s="27">
        <v>10.51</v>
      </c>
      <c r="E521" s="27">
        <v>7107</v>
      </c>
      <c r="F521" s="27">
        <v>2690</v>
      </c>
      <c r="G521" s="27">
        <v>34312</v>
      </c>
      <c r="H521" s="27">
        <v>44.09</v>
      </c>
      <c r="I521" s="27">
        <v>398.89</v>
      </c>
      <c r="J521" s="27">
        <v>212.49</v>
      </c>
      <c r="K521" s="17">
        <f t="shared" si="86"/>
        <v>6.7750238322211622</v>
      </c>
      <c r="L521" s="12">
        <f t="shared" si="87"/>
        <v>32.709246901811248</v>
      </c>
      <c r="M521" s="12">
        <f t="shared" si="88"/>
        <v>4.8279161390178693</v>
      </c>
      <c r="N521" s="12">
        <f t="shared" si="89"/>
        <v>2.642007434944238</v>
      </c>
      <c r="O521" s="12">
        <f t="shared" si="90"/>
        <v>6.7437138058111259</v>
      </c>
      <c r="P521" s="12">
        <f t="shared" si="91"/>
        <v>0.11053172553836899</v>
      </c>
      <c r="Q521" s="12">
        <f t="shared" si="92"/>
        <v>0.53270325152297626</v>
      </c>
    </row>
    <row r="522" spans="1:17" x14ac:dyDescent="0.25">
      <c r="A522" s="25"/>
      <c r="B522" s="30">
        <v>2</v>
      </c>
      <c r="C522" s="26">
        <f t="shared" si="93"/>
        <v>219.6933333333333</v>
      </c>
      <c r="D522" s="27">
        <v>10.01</v>
      </c>
      <c r="E522" s="27"/>
      <c r="F522" s="27">
        <v>4320</v>
      </c>
      <c r="G522" s="27">
        <v>39075</v>
      </c>
      <c r="H522" s="27">
        <v>87.69</v>
      </c>
      <c r="I522" s="27">
        <v>772.12</v>
      </c>
      <c r="J522" s="27">
        <v>390.28</v>
      </c>
      <c r="K522" s="17">
        <f t="shared" si="86"/>
        <v>0</v>
      </c>
      <c r="L522" s="12">
        <f t="shared" si="87"/>
        <v>35.555050045495904</v>
      </c>
      <c r="M522" s="12" t="e">
        <f t="shared" si="88"/>
        <v>#DIV/0!</v>
      </c>
      <c r="N522" s="12">
        <f t="shared" si="89"/>
        <v>0</v>
      </c>
      <c r="O522" s="12">
        <f t="shared" si="90"/>
        <v>5.5949852354556286</v>
      </c>
      <c r="P522" s="12">
        <f t="shared" si="91"/>
        <v>0.11357042946692224</v>
      </c>
      <c r="Q522" s="12">
        <f t="shared" si="92"/>
        <v>0.50546547168833855</v>
      </c>
    </row>
    <row r="523" spans="1:17" x14ac:dyDescent="0.25">
      <c r="A523" s="25"/>
      <c r="B523" s="30">
        <v>2</v>
      </c>
      <c r="C523" s="26">
        <f t="shared" si="93"/>
        <v>219.94666666666663</v>
      </c>
      <c r="D523" s="27">
        <v>15.96</v>
      </c>
      <c r="E523" s="27">
        <v>6925</v>
      </c>
      <c r="F523" s="27">
        <v>2023</v>
      </c>
      <c r="G523" s="27">
        <v>32558</v>
      </c>
      <c r="H523" s="27">
        <v>39.14</v>
      </c>
      <c r="I523" s="27">
        <v>306.43</v>
      </c>
      <c r="J523" s="27">
        <v>120.13</v>
      </c>
      <c r="K523" s="17">
        <f t="shared" si="86"/>
        <v>13.740079365079369</v>
      </c>
      <c r="L523" s="12">
        <f t="shared" si="87"/>
        <v>64.599206349206355</v>
      </c>
      <c r="M523" s="12">
        <f t="shared" si="88"/>
        <v>4.7015162454873645</v>
      </c>
      <c r="N523" s="12">
        <f t="shared" si="89"/>
        <v>3.4231339594661394</v>
      </c>
      <c r="O523" s="12">
        <f t="shared" si="90"/>
        <v>6.6018340240838036</v>
      </c>
      <c r="P523" s="12">
        <f t="shared" si="91"/>
        <v>0.12772900825637176</v>
      </c>
      <c r="Q523" s="12">
        <f t="shared" si="92"/>
        <v>0.39203080638318699</v>
      </c>
    </row>
    <row r="524" spans="1:17" x14ac:dyDescent="0.25">
      <c r="A524" s="20"/>
      <c r="B524" s="30">
        <v>2</v>
      </c>
      <c r="C524" s="23">
        <v>220.2</v>
      </c>
      <c r="D524" s="27">
        <v>11.51</v>
      </c>
      <c r="E524" s="27">
        <v>8484</v>
      </c>
      <c r="F524" s="27">
        <v>5718</v>
      </c>
      <c r="G524" s="27">
        <v>42124</v>
      </c>
      <c r="H524" s="27">
        <v>115.26</v>
      </c>
      <c r="I524" s="27">
        <v>951.04</v>
      </c>
      <c r="J524" s="27">
        <v>402.18</v>
      </c>
      <c r="K524" s="17">
        <f t="shared" si="86"/>
        <v>8.939936775553214</v>
      </c>
      <c r="L524" s="12">
        <f t="shared" si="87"/>
        <v>44.387776606954688</v>
      </c>
      <c r="M524" s="12">
        <f t="shared" si="88"/>
        <v>4.9651107967939652</v>
      </c>
      <c r="N524" s="12">
        <f t="shared" si="89"/>
        <v>1.4837355718782792</v>
      </c>
      <c r="O524" s="12">
        <f t="shared" si="90"/>
        <v>6.0123654104979813</v>
      </c>
      <c r="P524" s="12">
        <f t="shared" si="91"/>
        <v>0.12119364064602962</v>
      </c>
      <c r="Q524" s="12">
        <f t="shared" si="92"/>
        <v>0.42288442126514136</v>
      </c>
    </row>
    <row r="525" spans="1:17" x14ac:dyDescent="0.25">
      <c r="A525" s="25"/>
      <c r="B525" s="30">
        <v>2</v>
      </c>
      <c r="C525" s="26">
        <f>C524+(4.4/15)</f>
        <v>220.49333333333331</v>
      </c>
      <c r="D525" s="27">
        <v>7.5</v>
      </c>
      <c r="E525" s="27">
        <v>9027</v>
      </c>
      <c r="F525" s="27">
        <v>6977</v>
      </c>
      <c r="G525" s="27">
        <v>44576</v>
      </c>
      <c r="H525" s="27">
        <v>126.64</v>
      </c>
      <c r="I525" s="27">
        <v>1094.4000000000001</v>
      </c>
      <c r="J525" s="27">
        <v>466.32</v>
      </c>
      <c r="K525" s="17">
        <f t="shared" si="86"/>
        <v>6.6866666666666665</v>
      </c>
      <c r="L525" s="12">
        <f t="shared" si="87"/>
        <v>33.019259259259258</v>
      </c>
      <c r="M525" s="12">
        <f t="shared" si="88"/>
        <v>4.9380746648942067</v>
      </c>
      <c r="N525" s="12">
        <f t="shared" si="89"/>
        <v>1.2938225598394726</v>
      </c>
      <c r="O525" s="12">
        <f t="shared" si="90"/>
        <v>6.3751827485380108</v>
      </c>
      <c r="P525" s="12">
        <f t="shared" si="91"/>
        <v>0.11571637426900584</v>
      </c>
      <c r="Q525" s="12">
        <f t="shared" si="92"/>
        <v>0.42609649122807014</v>
      </c>
    </row>
    <row r="526" spans="1:17" x14ac:dyDescent="0.25">
      <c r="A526" s="25"/>
      <c r="B526" s="30">
        <v>2</v>
      </c>
      <c r="C526" s="26">
        <f t="shared" ref="C526:C538" si="94">C525+(4.4/15)</f>
        <v>220.78666666666663</v>
      </c>
      <c r="D526" s="27">
        <v>5.98</v>
      </c>
      <c r="E526" s="27">
        <v>9286</v>
      </c>
      <c r="F526" s="27">
        <v>8903</v>
      </c>
      <c r="G526" s="27">
        <v>44552</v>
      </c>
      <c r="H526" s="27">
        <v>138.12</v>
      </c>
      <c r="I526" s="27">
        <v>1304.4000000000001</v>
      </c>
      <c r="J526" s="27">
        <v>521.41999999999996</v>
      </c>
      <c r="K526" s="17">
        <f t="shared" si="86"/>
        <v>6.1824234354194409</v>
      </c>
      <c r="L526" s="12">
        <f t="shared" si="87"/>
        <v>29.661784287616509</v>
      </c>
      <c r="M526" s="12">
        <f t="shared" si="88"/>
        <v>4.7977600689209563</v>
      </c>
      <c r="N526" s="12">
        <f t="shared" si="89"/>
        <v>1.0430192070088735</v>
      </c>
      <c r="O526" s="12">
        <f t="shared" si="90"/>
        <v>6.825360318920576</v>
      </c>
      <c r="P526" s="12">
        <f t="shared" si="91"/>
        <v>0.10588776448942042</v>
      </c>
      <c r="Q526" s="12">
        <f t="shared" si="92"/>
        <v>0.39973934375958287</v>
      </c>
    </row>
    <row r="527" spans="1:17" x14ac:dyDescent="0.25">
      <c r="A527" s="25"/>
      <c r="B527" s="30">
        <v>2</v>
      </c>
      <c r="C527" s="26">
        <f t="shared" si="94"/>
        <v>221.07999999999996</v>
      </c>
      <c r="D527" s="27">
        <v>5.42</v>
      </c>
      <c r="E527" s="27"/>
      <c r="F527" s="27">
        <v>10940</v>
      </c>
      <c r="G527" s="27">
        <v>47199</v>
      </c>
      <c r="H527" s="27">
        <v>240.3</v>
      </c>
      <c r="I527" s="27">
        <v>2276.9</v>
      </c>
      <c r="J527" s="27">
        <v>1149.5</v>
      </c>
      <c r="K527" s="17">
        <f t="shared" si="86"/>
        <v>0</v>
      </c>
      <c r="L527" s="12">
        <f t="shared" si="87"/>
        <v>30.294608472400515</v>
      </c>
      <c r="M527" s="12" t="e">
        <f t="shared" si="88"/>
        <v>#DIV/0!</v>
      </c>
      <c r="N527" s="12">
        <f t="shared" si="89"/>
        <v>0</v>
      </c>
      <c r="O527" s="12">
        <f t="shared" si="90"/>
        <v>4.8047784268083795</v>
      </c>
      <c r="P527" s="12">
        <f t="shared" si="91"/>
        <v>0.10553823180640344</v>
      </c>
      <c r="Q527" s="12">
        <f t="shared" si="92"/>
        <v>0.50485308972726073</v>
      </c>
    </row>
    <row r="528" spans="1:17" x14ac:dyDescent="0.25">
      <c r="A528" s="25"/>
      <c r="B528" s="30">
        <v>2</v>
      </c>
      <c r="C528" s="26">
        <f t="shared" si="94"/>
        <v>221.37333333333328</v>
      </c>
      <c r="D528" s="27">
        <v>8.1199999999999992</v>
      </c>
      <c r="E528" s="27">
        <v>8857</v>
      </c>
      <c r="F528" s="27">
        <v>5371</v>
      </c>
      <c r="G528" s="27">
        <v>45056</v>
      </c>
      <c r="H528" s="27">
        <v>110.05</v>
      </c>
      <c r="I528" s="27">
        <v>735.11</v>
      </c>
      <c r="J528" s="27">
        <v>279.19</v>
      </c>
      <c r="K528" s="17">
        <f t="shared" si="86"/>
        <v>6.8765527950310563</v>
      </c>
      <c r="L528" s="12">
        <f t="shared" si="87"/>
        <v>34.981366459627331</v>
      </c>
      <c r="M528" s="12">
        <f t="shared" si="88"/>
        <v>5.0870497911256631</v>
      </c>
      <c r="N528" s="12">
        <f t="shared" si="89"/>
        <v>1.6490411469000186</v>
      </c>
      <c r="O528" s="12">
        <f t="shared" si="90"/>
        <v>7.3063895199357916</v>
      </c>
      <c r="P528" s="12">
        <f t="shared" si="91"/>
        <v>0.14970548625375793</v>
      </c>
      <c r="Q528" s="12">
        <f t="shared" si="92"/>
        <v>0.37979350029247322</v>
      </c>
    </row>
    <row r="529" spans="1:17" x14ac:dyDescent="0.25">
      <c r="A529" s="25"/>
      <c r="B529" s="30">
        <v>2</v>
      </c>
      <c r="C529" s="26">
        <f t="shared" si="94"/>
        <v>221.6666666666666</v>
      </c>
      <c r="D529" s="27">
        <v>12.16</v>
      </c>
      <c r="E529" s="27">
        <v>7955</v>
      </c>
      <c r="F529" s="27">
        <v>4061</v>
      </c>
      <c r="G529" s="27">
        <v>41063</v>
      </c>
      <c r="H529" s="27">
        <v>82.1</v>
      </c>
      <c r="I529" s="27">
        <v>566.34</v>
      </c>
      <c r="J529" s="27">
        <v>219.68</v>
      </c>
      <c r="K529" s="17">
        <f t="shared" si="86"/>
        <v>8.9988687782805439</v>
      </c>
      <c r="L529" s="12">
        <f t="shared" si="87"/>
        <v>46.451357466063342</v>
      </c>
      <c r="M529" s="12">
        <f t="shared" si="88"/>
        <v>5.1619107479572595</v>
      </c>
      <c r="N529" s="12">
        <f t="shared" si="89"/>
        <v>1.958877123861118</v>
      </c>
      <c r="O529" s="12">
        <f t="shared" si="90"/>
        <v>7.1706042306741526</v>
      </c>
      <c r="P529" s="12">
        <f t="shared" si="91"/>
        <v>0.14496592153123564</v>
      </c>
      <c r="Q529" s="12">
        <f t="shared" si="92"/>
        <v>0.38789419783169121</v>
      </c>
    </row>
    <row r="530" spans="1:17" x14ac:dyDescent="0.25">
      <c r="A530" s="25"/>
      <c r="B530" s="30">
        <v>2</v>
      </c>
      <c r="C530" s="26">
        <f t="shared" si="94"/>
        <v>221.95999999999992</v>
      </c>
      <c r="D530" s="27">
        <v>10.02</v>
      </c>
      <c r="E530" s="27">
        <v>7880</v>
      </c>
      <c r="F530" s="27">
        <v>3995</v>
      </c>
      <c r="G530" s="27">
        <v>40126</v>
      </c>
      <c r="H530" s="27">
        <v>91.96</v>
      </c>
      <c r="I530" s="27">
        <v>715.44</v>
      </c>
      <c r="J530" s="27">
        <v>335.93</v>
      </c>
      <c r="K530" s="17">
        <f t="shared" si="86"/>
        <v>7.1766848816029141</v>
      </c>
      <c r="L530" s="12">
        <f t="shared" si="87"/>
        <v>36.544626593806917</v>
      </c>
      <c r="M530" s="12">
        <f t="shared" si="88"/>
        <v>5.0921319796954316</v>
      </c>
      <c r="N530" s="12">
        <f t="shared" si="89"/>
        <v>1.9724655819774719</v>
      </c>
      <c r="O530" s="12">
        <f t="shared" si="90"/>
        <v>5.583976294308397</v>
      </c>
      <c r="P530" s="12">
        <f t="shared" si="91"/>
        <v>0.12853628536285361</v>
      </c>
      <c r="Q530" s="12">
        <f t="shared" si="92"/>
        <v>0.46954321815945432</v>
      </c>
    </row>
    <row r="531" spans="1:17" x14ac:dyDescent="0.25">
      <c r="A531" s="25"/>
      <c r="B531" s="30">
        <v>2</v>
      </c>
      <c r="C531" s="26">
        <f t="shared" si="94"/>
        <v>222.25333333333325</v>
      </c>
      <c r="D531" s="27">
        <v>3.41</v>
      </c>
      <c r="E531" s="27"/>
      <c r="F531" s="27">
        <v>11926</v>
      </c>
      <c r="G531" s="27"/>
      <c r="H531" s="27">
        <v>241.67</v>
      </c>
      <c r="I531" s="27">
        <v>2646.1</v>
      </c>
      <c r="J531" s="27">
        <v>1408</v>
      </c>
      <c r="K531" s="17">
        <f t="shared" si="86"/>
        <v>0</v>
      </c>
      <c r="L531" s="12">
        <f t="shared" si="87"/>
        <v>0</v>
      </c>
      <c r="M531" s="12" t="e">
        <f t="shared" si="88"/>
        <v>#DIV/0!</v>
      </c>
      <c r="N531" s="12">
        <f t="shared" si="89"/>
        <v>0</v>
      </c>
      <c r="O531" s="12">
        <f t="shared" si="90"/>
        <v>4.5070103170704057</v>
      </c>
      <c r="P531" s="12">
        <f t="shared" si="91"/>
        <v>9.1330637542043E-2</v>
      </c>
      <c r="Q531" s="12">
        <f t="shared" si="92"/>
        <v>0.53210385095045543</v>
      </c>
    </row>
    <row r="532" spans="1:17" x14ac:dyDescent="0.25">
      <c r="A532" s="25"/>
      <c r="B532" s="30">
        <v>2</v>
      </c>
      <c r="C532" s="26">
        <f t="shared" si="94"/>
        <v>222.54666666666657</v>
      </c>
      <c r="D532" s="27">
        <v>12.16</v>
      </c>
      <c r="E532" s="27">
        <v>7108</v>
      </c>
      <c r="F532" s="27">
        <v>2588</v>
      </c>
      <c r="G532" s="27">
        <v>34769</v>
      </c>
      <c r="H532" s="27">
        <v>56.44</v>
      </c>
      <c r="I532" s="27">
        <v>377.15</v>
      </c>
      <c r="J532" s="27">
        <v>145.81</v>
      </c>
      <c r="K532" s="17">
        <f t="shared" si="86"/>
        <v>8.0407239819004523</v>
      </c>
      <c r="L532" s="12">
        <f t="shared" si="87"/>
        <v>39.331447963800905</v>
      </c>
      <c r="M532" s="12">
        <f t="shared" si="88"/>
        <v>4.8915306696679801</v>
      </c>
      <c r="N532" s="12">
        <f t="shared" si="89"/>
        <v>2.7465224111282844</v>
      </c>
      <c r="O532" s="12">
        <f t="shared" si="90"/>
        <v>6.8619912501657172</v>
      </c>
      <c r="P532" s="12">
        <f t="shared" si="91"/>
        <v>0.14964868089619515</v>
      </c>
      <c r="Q532" s="12">
        <f t="shared" si="92"/>
        <v>0.38661010208140001</v>
      </c>
    </row>
    <row r="533" spans="1:17" x14ac:dyDescent="0.25">
      <c r="A533" s="25"/>
      <c r="B533" s="30">
        <v>2</v>
      </c>
      <c r="C533" s="26">
        <f t="shared" si="94"/>
        <v>222.83999999999989</v>
      </c>
      <c r="D533" s="27">
        <v>11.28</v>
      </c>
      <c r="E533" s="27">
        <v>8039</v>
      </c>
      <c r="F533" s="27">
        <v>3880</v>
      </c>
      <c r="G533" s="27">
        <v>41587</v>
      </c>
      <c r="H533" s="27">
        <v>91.99</v>
      </c>
      <c r="I533" s="27">
        <v>666.89</v>
      </c>
      <c r="J533" s="27">
        <v>315.02999999999997</v>
      </c>
      <c r="K533" s="17">
        <f t="shared" si="86"/>
        <v>8.2705761316872426</v>
      </c>
      <c r="L533" s="12">
        <f t="shared" si="87"/>
        <v>42.784979423868307</v>
      </c>
      <c r="M533" s="12">
        <f t="shared" si="88"/>
        <v>5.1731558651573577</v>
      </c>
      <c r="N533" s="12">
        <f t="shared" si="89"/>
        <v>2.0719072164948455</v>
      </c>
      <c r="O533" s="12">
        <f t="shared" si="90"/>
        <v>5.8180509529307685</v>
      </c>
      <c r="P533" s="12">
        <f t="shared" si="91"/>
        <v>0.13793879050518076</v>
      </c>
      <c r="Q533" s="12">
        <f t="shared" si="92"/>
        <v>0.47238675043860301</v>
      </c>
    </row>
    <row r="534" spans="1:17" x14ac:dyDescent="0.25">
      <c r="A534" s="25"/>
      <c r="B534" s="30">
        <v>2</v>
      </c>
      <c r="C534" s="26">
        <f t="shared" si="94"/>
        <v>223.13333333333321</v>
      </c>
      <c r="D534" s="27">
        <v>4.97</v>
      </c>
      <c r="E534" s="27">
        <v>9865</v>
      </c>
      <c r="F534" s="27">
        <v>13947</v>
      </c>
      <c r="G534" s="27"/>
      <c r="H534" s="27">
        <v>380.29</v>
      </c>
      <c r="I534" s="27">
        <v>3604.5</v>
      </c>
      <c r="J534" s="27">
        <v>1928.2</v>
      </c>
      <c r="K534" s="17">
        <f t="shared" si="86"/>
        <v>6.154086088583905</v>
      </c>
      <c r="L534" s="12">
        <f t="shared" si="87"/>
        <v>0</v>
      </c>
      <c r="M534" s="12">
        <f t="shared" si="88"/>
        <v>0</v>
      </c>
      <c r="N534" s="12">
        <f t="shared" si="89"/>
        <v>0.70732057073205712</v>
      </c>
      <c r="O534" s="12">
        <f t="shared" si="90"/>
        <v>3.8693300041614647</v>
      </c>
      <c r="P534" s="12">
        <f t="shared" si="91"/>
        <v>0.1055042308225829</v>
      </c>
      <c r="Q534" s="12">
        <f t="shared" si="92"/>
        <v>0.53494243306977396</v>
      </c>
    </row>
    <row r="535" spans="1:17" x14ac:dyDescent="0.25">
      <c r="A535" s="25"/>
      <c r="B535" s="30">
        <v>2</v>
      </c>
      <c r="C535" s="26">
        <f t="shared" si="94"/>
        <v>223.42666666666653</v>
      </c>
      <c r="D535" s="27">
        <v>9.74</v>
      </c>
      <c r="E535" s="27">
        <v>8960</v>
      </c>
      <c r="F535" s="27">
        <v>5217</v>
      </c>
      <c r="G535" s="27">
        <v>44635</v>
      </c>
      <c r="H535" s="27">
        <v>103.13</v>
      </c>
      <c r="I535" s="27">
        <v>670.16</v>
      </c>
      <c r="J535" s="27">
        <v>251.94</v>
      </c>
      <c r="K535" s="17">
        <f t="shared" si="86"/>
        <v>7.9573712255772646</v>
      </c>
      <c r="L535" s="12">
        <f t="shared" si="87"/>
        <v>39.640319715808175</v>
      </c>
      <c r="M535" s="12">
        <f t="shared" si="88"/>
        <v>4.9815848214285712</v>
      </c>
      <c r="N535" s="12">
        <f t="shared" si="89"/>
        <v>1.717462142994058</v>
      </c>
      <c r="O535" s="12">
        <f t="shared" si="90"/>
        <v>7.7847081294019338</v>
      </c>
      <c r="P535" s="12">
        <f t="shared" si="91"/>
        <v>0.15388862361227171</v>
      </c>
      <c r="Q535" s="12">
        <f t="shared" si="92"/>
        <v>0.37594007401217622</v>
      </c>
    </row>
    <row r="536" spans="1:17" x14ac:dyDescent="0.25">
      <c r="A536" s="25"/>
      <c r="B536" s="30">
        <v>2</v>
      </c>
      <c r="C536" s="26">
        <f t="shared" si="94"/>
        <v>223.71999999999986</v>
      </c>
      <c r="D536" s="27">
        <v>9.8000000000000007</v>
      </c>
      <c r="E536" s="27">
        <v>8229</v>
      </c>
      <c r="F536" s="27">
        <v>4519</v>
      </c>
      <c r="G536" s="27">
        <v>39160</v>
      </c>
      <c r="H536" s="27">
        <v>68.87</v>
      </c>
      <c r="I536" s="27">
        <v>625.9</v>
      </c>
      <c r="J536" s="27">
        <v>272.25</v>
      </c>
      <c r="K536" s="17">
        <f t="shared" si="86"/>
        <v>7.347321428571429</v>
      </c>
      <c r="L536" s="12">
        <f t="shared" si="87"/>
        <v>34.964285714285715</v>
      </c>
      <c r="M536" s="12">
        <f t="shared" si="88"/>
        <v>4.758779924656702</v>
      </c>
      <c r="N536" s="12">
        <f t="shared" si="89"/>
        <v>1.8209780924983403</v>
      </c>
      <c r="O536" s="12">
        <f t="shared" si="90"/>
        <v>7.2200031953986263</v>
      </c>
      <c r="P536" s="12">
        <f t="shared" si="91"/>
        <v>0.11003355168557279</v>
      </c>
      <c r="Q536" s="12">
        <f t="shared" si="92"/>
        <v>0.4349736379613357</v>
      </c>
    </row>
    <row r="537" spans="1:17" x14ac:dyDescent="0.25">
      <c r="A537" s="25"/>
      <c r="B537" s="30">
        <v>2</v>
      </c>
      <c r="C537" s="26">
        <f t="shared" si="94"/>
        <v>224.01333333333318</v>
      </c>
      <c r="D537" s="27">
        <v>6.52</v>
      </c>
      <c r="E537" s="27"/>
      <c r="F537" s="27">
        <v>5042</v>
      </c>
      <c r="G537" s="27">
        <v>41591</v>
      </c>
      <c r="H537" s="27">
        <v>103.72</v>
      </c>
      <c r="I537" s="27">
        <v>865.6</v>
      </c>
      <c r="J537" s="27">
        <v>409.56</v>
      </c>
      <c r="K537" s="17">
        <f t="shared" si="86"/>
        <v>0</v>
      </c>
      <c r="L537" s="12">
        <f t="shared" si="87"/>
        <v>28.723066298342541</v>
      </c>
      <c r="M537" s="12" t="e">
        <f t="shared" si="88"/>
        <v>#DIV/0!</v>
      </c>
      <c r="N537" s="12">
        <f t="shared" si="89"/>
        <v>0</v>
      </c>
      <c r="O537" s="12">
        <f t="shared" si="90"/>
        <v>5.8248613678373378</v>
      </c>
      <c r="P537" s="12">
        <f t="shared" si="91"/>
        <v>0.11982439926062846</v>
      </c>
      <c r="Q537" s="12">
        <f t="shared" si="92"/>
        <v>0.47315157116451018</v>
      </c>
    </row>
    <row r="538" spans="1:17" x14ac:dyDescent="0.25">
      <c r="A538" s="25"/>
      <c r="B538" s="30">
        <v>2</v>
      </c>
      <c r="C538" s="26">
        <f t="shared" si="94"/>
        <v>224.3066666666665</v>
      </c>
      <c r="D538" s="27">
        <v>12.64</v>
      </c>
      <c r="E538" s="27">
        <v>7891</v>
      </c>
      <c r="F538" s="27">
        <v>4334</v>
      </c>
      <c r="G538" s="27">
        <v>40749</v>
      </c>
      <c r="H538" s="27">
        <v>93.13</v>
      </c>
      <c r="I538" s="27">
        <v>706.1</v>
      </c>
      <c r="J538" s="27">
        <v>297.48</v>
      </c>
      <c r="K538" s="17">
        <f t="shared" si="86"/>
        <v>9.4389952153110048</v>
      </c>
      <c r="L538" s="12">
        <f t="shared" si="87"/>
        <v>48.742822966507184</v>
      </c>
      <c r="M538" s="12">
        <f t="shared" si="88"/>
        <v>5.1639842858953235</v>
      </c>
      <c r="N538" s="12">
        <f t="shared" si="89"/>
        <v>1.820719889247808</v>
      </c>
      <c r="O538" s="12">
        <f t="shared" si="90"/>
        <v>6.1379408015861774</v>
      </c>
      <c r="P538" s="12">
        <f t="shared" si="91"/>
        <v>0.1318934995043195</v>
      </c>
      <c r="Q538" s="12">
        <f t="shared" si="92"/>
        <v>0.42130009913609973</v>
      </c>
    </row>
    <row r="539" spans="1:17" x14ac:dyDescent="0.25">
      <c r="A539" s="20"/>
      <c r="B539" s="30">
        <v>2</v>
      </c>
      <c r="C539" s="23">
        <v>224.6</v>
      </c>
      <c r="D539" s="27">
        <v>9.82</v>
      </c>
      <c r="E539" s="27">
        <v>8819</v>
      </c>
      <c r="F539" s="27">
        <v>7036</v>
      </c>
      <c r="G539" s="27">
        <v>44685</v>
      </c>
      <c r="H539" s="27">
        <v>138.08000000000001</v>
      </c>
      <c r="I539" s="27">
        <v>1130.9000000000001</v>
      </c>
      <c r="J539" s="27">
        <v>473.96</v>
      </c>
      <c r="K539" s="17">
        <f t="shared" si="86"/>
        <v>7.8881932021466916</v>
      </c>
      <c r="L539" s="12">
        <f t="shared" si="87"/>
        <v>39.968694096601077</v>
      </c>
      <c r="M539" s="12">
        <f t="shared" si="88"/>
        <v>5.0669010091847149</v>
      </c>
      <c r="N539" s="12">
        <f t="shared" si="89"/>
        <v>1.2534110289937463</v>
      </c>
      <c r="O539" s="12">
        <f t="shared" si="90"/>
        <v>6.2215934211689801</v>
      </c>
      <c r="P539" s="12">
        <f t="shared" si="91"/>
        <v>0.12209744451321956</v>
      </c>
      <c r="Q539" s="12">
        <f t="shared" si="92"/>
        <v>0.41909983199221851</v>
      </c>
    </row>
    <row r="540" spans="1:17" x14ac:dyDescent="0.25">
      <c r="A540" s="25"/>
      <c r="B540" s="30">
        <v>2</v>
      </c>
      <c r="C540" s="26">
        <f>C539+(5.2/11)</f>
        <v>225.07272727272726</v>
      </c>
      <c r="D540" s="27">
        <v>9.44</v>
      </c>
      <c r="E540" s="27">
        <v>4408</v>
      </c>
      <c r="F540" s="27">
        <v>2940</v>
      </c>
      <c r="G540" s="27">
        <v>22909</v>
      </c>
      <c r="H540" s="27">
        <v>50.5</v>
      </c>
      <c r="I540" s="27">
        <v>348.15</v>
      </c>
      <c r="J540" s="27">
        <v>124.5</v>
      </c>
      <c r="K540" s="17">
        <f t="shared" si="86"/>
        <v>3.8131487889273354</v>
      </c>
      <c r="L540" s="12">
        <f t="shared" si="87"/>
        <v>19.817474048442904</v>
      </c>
      <c r="M540" s="12">
        <f t="shared" si="88"/>
        <v>5.1971415607985483</v>
      </c>
      <c r="N540" s="12">
        <f t="shared" si="89"/>
        <v>1.4993197278911565</v>
      </c>
      <c r="O540" s="12">
        <f t="shared" si="90"/>
        <v>8.4446359327875928</v>
      </c>
      <c r="P540" s="12">
        <f t="shared" si="91"/>
        <v>0.14505241993393653</v>
      </c>
      <c r="Q540" s="12">
        <f t="shared" si="92"/>
        <v>0.35760448082722968</v>
      </c>
    </row>
    <row r="541" spans="1:17" x14ac:dyDescent="0.25">
      <c r="A541" s="25"/>
      <c r="B541" s="30">
        <v>2</v>
      </c>
      <c r="C541" s="26">
        <f t="shared" ref="C541:C549" si="95">C540+(5.2/11)</f>
        <v>225.54545454545453</v>
      </c>
      <c r="D541" s="27">
        <v>3.51</v>
      </c>
      <c r="E541" s="27">
        <v>9278</v>
      </c>
      <c r="F541" s="27">
        <v>9587</v>
      </c>
      <c r="G541" s="27">
        <v>47575</v>
      </c>
      <c r="H541" s="27">
        <v>210.27</v>
      </c>
      <c r="I541" s="27">
        <v>1829.1</v>
      </c>
      <c r="J541" s="27">
        <v>902.56</v>
      </c>
      <c r="K541" s="17">
        <f t="shared" si="86"/>
        <v>5.3047455688965108</v>
      </c>
      <c r="L541" s="12">
        <f t="shared" si="87"/>
        <v>27.201257861635217</v>
      </c>
      <c r="M541" s="12">
        <f t="shared" si="88"/>
        <v>5.1277214917007976</v>
      </c>
      <c r="N541" s="12">
        <f t="shared" si="89"/>
        <v>0.96776885365599252</v>
      </c>
      <c r="O541" s="12">
        <f t="shared" si="90"/>
        <v>5.2413755398830029</v>
      </c>
      <c r="P541" s="12">
        <f t="shared" si="91"/>
        <v>0.11495817615220602</v>
      </c>
      <c r="Q541" s="12">
        <f t="shared" si="92"/>
        <v>0.49344486359411732</v>
      </c>
    </row>
    <row r="542" spans="1:17" x14ac:dyDescent="0.25">
      <c r="A542" s="25"/>
      <c r="B542" s="30">
        <v>2</v>
      </c>
      <c r="C542" s="26">
        <f t="shared" si="95"/>
        <v>226.0181818181818</v>
      </c>
      <c r="D542" s="27">
        <v>12.49</v>
      </c>
      <c r="E542" s="27">
        <v>5642</v>
      </c>
      <c r="F542" s="27">
        <v>3989</v>
      </c>
      <c r="G542" s="27">
        <v>39260</v>
      </c>
      <c r="H542" s="27">
        <v>139.69999999999999</v>
      </c>
      <c r="I542" s="27">
        <v>1014.6</v>
      </c>
      <c r="J542" s="27">
        <v>431.76</v>
      </c>
      <c r="K542" s="17">
        <f t="shared" si="86"/>
        <v>6.629847238542891</v>
      </c>
      <c r="L542" s="12">
        <f t="shared" si="87"/>
        <v>46.133960047003526</v>
      </c>
      <c r="M542" s="12">
        <f t="shared" si="88"/>
        <v>6.9585253456221201</v>
      </c>
      <c r="N542" s="12">
        <f t="shared" si="89"/>
        <v>1.4143895713211332</v>
      </c>
      <c r="O542" s="12">
        <f t="shared" si="90"/>
        <v>3.9315986595702741</v>
      </c>
      <c r="P542" s="12">
        <f t="shared" si="91"/>
        <v>0.1376897299428346</v>
      </c>
      <c r="Q542" s="12">
        <f t="shared" si="92"/>
        <v>0.42554701360141928</v>
      </c>
    </row>
    <row r="543" spans="1:17" x14ac:dyDescent="0.25">
      <c r="A543" s="25"/>
      <c r="B543" s="30">
        <v>2</v>
      </c>
      <c r="C543" s="26">
        <f t="shared" si="95"/>
        <v>226.49090909090907</v>
      </c>
      <c r="D543" s="27">
        <v>11.1</v>
      </c>
      <c r="E543" s="27">
        <v>8020</v>
      </c>
      <c r="F543" s="27">
        <v>4488</v>
      </c>
      <c r="G543" s="27">
        <v>41864</v>
      </c>
      <c r="H543" s="27">
        <v>97.19</v>
      </c>
      <c r="I543" s="27">
        <v>761.67</v>
      </c>
      <c r="J543" s="27">
        <v>352.04</v>
      </c>
      <c r="K543" s="17">
        <f t="shared" si="86"/>
        <v>8.1010101010101003</v>
      </c>
      <c r="L543" s="12">
        <f t="shared" si="87"/>
        <v>42.286868686868686</v>
      </c>
      <c r="M543" s="12">
        <f t="shared" si="88"/>
        <v>5.2199501246882791</v>
      </c>
      <c r="N543" s="12">
        <f t="shared" si="89"/>
        <v>1.78698752228164</v>
      </c>
      <c r="O543" s="12">
        <f t="shared" si="90"/>
        <v>5.892315569734925</v>
      </c>
      <c r="P543" s="12">
        <f t="shared" si="91"/>
        <v>0.12760119211732115</v>
      </c>
      <c r="Q543" s="12">
        <f t="shared" si="92"/>
        <v>0.46219491380781708</v>
      </c>
    </row>
    <row r="544" spans="1:17" x14ac:dyDescent="0.25">
      <c r="A544" s="25"/>
      <c r="B544" s="30">
        <v>2</v>
      </c>
      <c r="C544" s="26">
        <f t="shared" si="95"/>
        <v>226.96363636363634</v>
      </c>
      <c r="D544" s="27">
        <v>13.25</v>
      </c>
      <c r="E544" s="27">
        <v>7590</v>
      </c>
      <c r="F544" s="27">
        <v>3604</v>
      </c>
      <c r="G544" s="27">
        <v>39288</v>
      </c>
      <c r="H544" s="27">
        <v>73.040000000000006</v>
      </c>
      <c r="I544" s="27">
        <v>516.1</v>
      </c>
      <c r="J544" s="27">
        <v>207.36</v>
      </c>
      <c r="K544" s="17">
        <f t="shared" si="86"/>
        <v>9.7935483870967737</v>
      </c>
      <c r="L544" s="12">
        <f t="shared" si="87"/>
        <v>50.694193548387091</v>
      </c>
      <c r="M544" s="12">
        <f t="shared" si="88"/>
        <v>5.1762845849802375</v>
      </c>
      <c r="N544" s="12">
        <f t="shared" si="89"/>
        <v>2.1059933407325193</v>
      </c>
      <c r="O544" s="12">
        <f t="shared" si="90"/>
        <v>6.9831428017826003</v>
      </c>
      <c r="P544" s="12">
        <f t="shared" si="91"/>
        <v>0.1415229606665375</v>
      </c>
      <c r="Q544" s="12">
        <f t="shared" si="92"/>
        <v>0.40178260027126528</v>
      </c>
    </row>
    <row r="545" spans="1:17" x14ac:dyDescent="0.25">
      <c r="A545" s="25"/>
      <c r="B545" s="30">
        <v>2</v>
      </c>
      <c r="C545" s="26">
        <f t="shared" si="95"/>
        <v>227.43636363636361</v>
      </c>
      <c r="D545" s="27">
        <v>8.74</v>
      </c>
      <c r="E545" s="27">
        <v>9013</v>
      </c>
      <c r="F545" s="27">
        <v>6333</v>
      </c>
      <c r="G545" s="27">
        <v>46067</v>
      </c>
      <c r="H545" s="27">
        <v>109.1</v>
      </c>
      <c r="I545" s="27">
        <v>746.02</v>
      </c>
      <c r="J545" s="27">
        <v>264.01</v>
      </c>
      <c r="K545" s="17">
        <f t="shared" si="86"/>
        <v>7.3515497553017948</v>
      </c>
      <c r="L545" s="12">
        <f t="shared" si="87"/>
        <v>37.575040783034261</v>
      </c>
      <c r="M545" s="12">
        <f t="shared" si="88"/>
        <v>5.1111727504715407</v>
      </c>
      <c r="N545" s="12">
        <f t="shared" si="89"/>
        <v>1.4231801673772304</v>
      </c>
      <c r="O545" s="12">
        <f t="shared" si="90"/>
        <v>8.489048550977186</v>
      </c>
      <c r="P545" s="12">
        <f t="shared" si="91"/>
        <v>0.14624272807699526</v>
      </c>
      <c r="Q545" s="12">
        <f t="shared" si="92"/>
        <v>0.35389131658668666</v>
      </c>
    </row>
    <row r="546" spans="1:17" x14ac:dyDescent="0.25">
      <c r="A546" s="25"/>
      <c r="B546" s="30">
        <v>2</v>
      </c>
      <c r="C546" s="26">
        <f t="shared" si="95"/>
        <v>227.90909090909088</v>
      </c>
      <c r="D546" s="27">
        <v>1.92</v>
      </c>
      <c r="E546" s="27"/>
      <c r="F546" s="27">
        <v>14583</v>
      </c>
      <c r="G546" s="27">
        <v>50409</v>
      </c>
      <c r="H546" s="27">
        <v>405.78</v>
      </c>
      <c r="I546" s="27">
        <v>3789</v>
      </c>
      <c r="J546" s="27">
        <v>2007.1</v>
      </c>
      <c r="K546" s="17">
        <f t="shared" si="86"/>
        <v>0</v>
      </c>
      <c r="L546" s="12">
        <f t="shared" si="87"/>
        <v>26.419811320754722</v>
      </c>
      <c r="M546" s="12" t="e">
        <f t="shared" si="88"/>
        <v>#DIV/0!</v>
      </c>
      <c r="N546" s="12">
        <f t="shared" si="89"/>
        <v>0</v>
      </c>
      <c r="O546" s="12">
        <f t="shared" si="90"/>
        <v>3.8487727632620743</v>
      </c>
      <c r="P546" s="12">
        <f t="shared" si="91"/>
        <v>0.10709422011084718</v>
      </c>
      <c r="Q546" s="12">
        <f t="shared" si="92"/>
        <v>0.5297176035893375</v>
      </c>
    </row>
    <row r="547" spans="1:17" x14ac:dyDescent="0.25">
      <c r="A547" s="25"/>
      <c r="B547" s="30">
        <v>2</v>
      </c>
      <c r="C547" s="26">
        <f t="shared" si="95"/>
        <v>228.38181818181815</v>
      </c>
      <c r="D547" s="27">
        <v>8.67</v>
      </c>
      <c r="E547" s="27"/>
      <c r="F547" s="27">
        <v>6646</v>
      </c>
      <c r="G547" s="27">
        <v>42861</v>
      </c>
      <c r="H547" s="27">
        <v>112.35</v>
      </c>
      <c r="I547" s="27">
        <v>1011.4</v>
      </c>
      <c r="J547" s="27">
        <v>416.17</v>
      </c>
      <c r="K547" s="17">
        <f t="shared" si="86"/>
        <v>0</v>
      </c>
      <c r="L547" s="12">
        <f t="shared" si="87"/>
        <v>34.761557177615572</v>
      </c>
      <c r="M547" s="12" t="e">
        <f t="shared" si="88"/>
        <v>#DIV/0!</v>
      </c>
      <c r="N547" s="12">
        <f t="shared" si="89"/>
        <v>0</v>
      </c>
      <c r="O547" s="12">
        <f t="shared" si="90"/>
        <v>6.5710895788016614</v>
      </c>
      <c r="P547" s="12">
        <f t="shared" si="91"/>
        <v>0.11108364643069013</v>
      </c>
      <c r="Q547" s="12">
        <f t="shared" si="92"/>
        <v>0.41147913782875223</v>
      </c>
    </row>
    <row r="548" spans="1:17" x14ac:dyDescent="0.25">
      <c r="A548" s="25"/>
      <c r="B548" s="30">
        <v>2</v>
      </c>
      <c r="C548" s="26">
        <f t="shared" si="95"/>
        <v>228.85454545454542</v>
      </c>
      <c r="D548" s="27">
        <v>5.98</v>
      </c>
      <c r="E548" s="27"/>
      <c r="F548" s="27">
        <v>5397</v>
      </c>
      <c r="G548" s="27">
        <v>42827</v>
      </c>
      <c r="H548" s="27">
        <v>108.5</v>
      </c>
      <c r="I548" s="27">
        <v>874.94</v>
      </c>
      <c r="J548" s="27">
        <v>395.8</v>
      </c>
      <c r="K548" s="17">
        <f t="shared" si="86"/>
        <v>0</v>
      </c>
      <c r="L548" s="12">
        <f t="shared" si="87"/>
        <v>28.513315579227697</v>
      </c>
      <c r="M548" s="12" t="e">
        <f t="shared" si="88"/>
        <v>#DIV/0!</v>
      </c>
      <c r="N548" s="12">
        <f t="shared" si="89"/>
        <v>0</v>
      </c>
      <c r="O548" s="12">
        <f t="shared" si="90"/>
        <v>6.168422977575605</v>
      </c>
      <c r="P548" s="12">
        <f t="shared" si="91"/>
        <v>0.1240085034402359</v>
      </c>
      <c r="Q548" s="12">
        <f t="shared" si="92"/>
        <v>0.45237387706585591</v>
      </c>
    </row>
    <row r="549" spans="1:17" x14ac:dyDescent="0.25">
      <c r="A549" s="25"/>
      <c r="B549" s="30">
        <v>2</v>
      </c>
      <c r="C549" s="26">
        <f t="shared" si="95"/>
        <v>229.32727272727269</v>
      </c>
      <c r="D549" s="27">
        <v>14.45</v>
      </c>
      <c r="E549" s="27">
        <v>1840</v>
      </c>
      <c r="F549" s="27">
        <v>885</v>
      </c>
      <c r="G549" s="27">
        <v>9778</v>
      </c>
      <c r="H549" s="27">
        <v>17.61</v>
      </c>
      <c r="I549" s="27">
        <v>132.38</v>
      </c>
      <c r="J549" s="27">
        <v>56.77</v>
      </c>
      <c r="K549" s="17">
        <f t="shared" si="86"/>
        <v>2.8091603053435112</v>
      </c>
      <c r="L549" s="12">
        <f t="shared" si="87"/>
        <v>14.928244274809158</v>
      </c>
      <c r="M549" s="12">
        <f t="shared" si="88"/>
        <v>5.3141304347826086</v>
      </c>
      <c r="N549" s="12">
        <f t="shared" si="89"/>
        <v>2.0790960451977401</v>
      </c>
      <c r="O549" s="12">
        <f t="shared" si="90"/>
        <v>6.685299894243844</v>
      </c>
      <c r="P549" s="12">
        <f t="shared" si="91"/>
        <v>0.13302613687868259</v>
      </c>
      <c r="Q549" s="12">
        <f t="shared" si="92"/>
        <v>0.42884121468499775</v>
      </c>
    </row>
    <row r="550" spans="1:17" x14ac:dyDescent="0.25">
      <c r="A550" s="20">
        <v>3.14</v>
      </c>
      <c r="B550" s="30">
        <v>2</v>
      </c>
      <c r="C550" s="23">
        <v>229.8</v>
      </c>
      <c r="D550" s="27">
        <v>9.11</v>
      </c>
      <c r="E550" s="27"/>
      <c r="F550" s="27">
        <v>7508</v>
      </c>
      <c r="G550" s="27">
        <v>43510</v>
      </c>
      <c r="H550" s="27">
        <v>286.45999999999998</v>
      </c>
      <c r="I550" s="27">
        <v>2477.8000000000002</v>
      </c>
      <c r="J550" s="27"/>
      <c r="K550" s="17">
        <f t="shared" si="86"/>
        <v>0</v>
      </c>
      <c r="L550" s="12">
        <f t="shared" si="87"/>
        <v>36.593776282590412</v>
      </c>
      <c r="M550" s="12" t="e">
        <f t="shared" si="88"/>
        <v>#DIV/0!</v>
      </c>
      <c r="N550" s="12">
        <f t="shared" si="89"/>
        <v>0</v>
      </c>
      <c r="O550" s="12">
        <f t="shared" si="90"/>
        <v>3.0301073532972795</v>
      </c>
      <c r="P550" s="12">
        <f t="shared" si="91"/>
        <v>0.11561062232625714</v>
      </c>
      <c r="Q550" s="12">
        <f t="shared" si="92"/>
        <v>0</v>
      </c>
    </row>
    <row r="551" spans="1:17" x14ac:dyDescent="0.25">
      <c r="A551" s="25"/>
      <c r="B551" s="30">
        <v>2</v>
      </c>
      <c r="C551" s="26">
        <f>C550+(4.5/13)</f>
        <v>230.14615384615385</v>
      </c>
      <c r="D551" s="27">
        <v>5.72</v>
      </c>
      <c r="E551" s="27">
        <v>4126</v>
      </c>
      <c r="F551" s="27">
        <v>11011</v>
      </c>
      <c r="G551" s="27">
        <v>38766</v>
      </c>
      <c r="H551" s="27">
        <v>200.29</v>
      </c>
      <c r="I551" s="27">
        <v>1956.7</v>
      </c>
      <c r="J551" s="27">
        <v>1315.5</v>
      </c>
      <c r="K551" s="17">
        <f t="shared" si="86"/>
        <v>2.7002617801047122</v>
      </c>
      <c r="L551" s="12">
        <f t="shared" si="87"/>
        <v>25.370418848167539</v>
      </c>
      <c r="M551" s="12">
        <f t="shared" si="88"/>
        <v>9.3955404750363556</v>
      </c>
      <c r="N551" s="12">
        <f t="shared" si="89"/>
        <v>0.37471619289801106</v>
      </c>
      <c r="O551" s="12">
        <f t="shared" si="90"/>
        <v>5.6273317319977512</v>
      </c>
      <c r="P551" s="12">
        <f t="shared" si="91"/>
        <v>0.10236111820922981</v>
      </c>
      <c r="Q551" s="12">
        <f t="shared" si="92"/>
        <v>0.67230541217355755</v>
      </c>
    </row>
    <row r="552" spans="1:17" x14ac:dyDescent="0.25">
      <c r="A552" s="25"/>
      <c r="B552" s="30">
        <v>2</v>
      </c>
      <c r="C552" s="26">
        <f t="shared" ref="C552:C562" si="96">C551+(4.5/13)</f>
        <v>230.49230769230769</v>
      </c>
      <c r="D552" s="27">
        <v>5.25</v>
      </c>
      <c r="E552" s="27">
        <v>4251</v>
      </c>
      <c r="F552" s="27">
        <v>13300</v>
      </c>
      <c r="G552" s="27">
        <v>38470</v>
      </c>
      <c r="H552" s="27">
        <v>207.63</v>
      </c>
      <c r="I552" s="27">
        <v>2199.4</v>
      </c>
      <c r="J552" s="27">
        <v>1288.3</v>
      </c>
      <c r="K552" s="17">
        <f t="shared" si="86"/>
        <v>2.6990476190476191</v>
      </c>
      <c r="L552" s="12">
        <f t="shared" si="87"/>
        <v>24.425396825396824</v>
      </c>
      <c r="M552" s="12">
        <f t="shared" si="88"/>
        <v>9.04963537991061</v>
      </c>
      <c r="N552" s="12">
        <f t="shared" si="89"/>
        <v>0.31962406015037592</v>
      </c>
      <c r="O552" s="12">
        <f t="shared" si="90"/>
        <v>6.0471037555697009</v>
      </c>
      <c r="P552" s="12">
        <f t="shared" si="91"/>
        <v>9.440301900518322E-2</v>
      </c>
      <c r="Q552" s="12">
        <f t="shared" si="92"/>
        <v>0.58575065927071013</v>
      </c>
    </row>
    <row r="553" spans="1:17" x14ac:dyDescent="0.25">
      <c r="A553" s="25"/>
      <c r="B553" s="30">
        <v>2</v>
      </c>
      <c r="C553" s="26">
        <f t="shared" si="96"/>
        <v>230.83846153846153</v>
      </c>
      <c r="D553" s="27">
        <v>4.42</v>
      </c>
      <c r="E553" s="27">
        <v>4443</v>
      </c>
      <c r="F553" s="27">
        <v>15459</v>
      </c>
      <c r="G553" s="27">
        <v>39640</v>
      </c>
      <c r="H553" s="27">
        <v>248.56</v>
      </c>
      <c r="I553" s="27">
        <v>2605.1</v>
      </c>
      <c r="J553" s="27">
        <v>1402.4</v>
      </c>
      <c r="K553" s="17">
        <f t="shared" si="86"/>
        <v>2.6797346200241261</v>
      </c>
      <c r="L553" s="12">
        <f t="shared" si="87"/>
        <v>23.90832328106152</v>
      </c>
      <c r="M553" s="12">
        <f t="shared" si="88"/>
        <v>8.9218996173756473</v>
      </c>
      <c r="N553" s="12">
        <f t="shared" si="89"/>
        <v>0.28740539491558315</v>
      </c>
      <c r="O553" s="12">
        <f t="shared" si="90"/>
        <v>5.9341292080918198</v>
      </c>
      <c r="P553" s="12">
        <f t="shared" si="91"/>
        <v>9.5412844036697253E-2</v>
      </c>
      <c r="Q553" s="12">
        <f t="shared" si="92"/>
        <v>0.5383286630071783</v>
      </c>
    </row>
    <row r="554" spans="1:17" x14ac:dyDescent="0.25">
      <c r="A554" s="25"/>
      <c r="B554" s="30">
        <v>2</v>
      </c>
      <c r="C554" s="26">
        <f t="shared" si="96"/>
        <v>231.18461538461537</v>
      </c>
      <c r="D554" s="27">
        <v>8.2899999999999991</v>
      </c>
      <c r="E554" s="27">
        <v>4006</v>
      </c>
      <c r="F554" s="27">
        <v>6219</v>
      </c>
      <c r="G554" s="27">
        <v>37191</v>
      </c>
      <c r="H554" s="27">
        <v>78.92</v>
      </c>
      <c r="I554" s="27">
        <v>604.91</v>
      </c>
      <c r="J554" s="27">
        <v>279.7</v>
      </c>
      <c r="K554" s="17">
        <f t="shared" si="86"/>
        <v>3.1518489378442172</v>
      </c>
      <c r="L554" s="12">
        <f t="shared" si="87"/>
        <v>29.261211644374509</v>
      </c>
      <c r="M554" s="12">
        <f t="shared" si="88"/>
        <v>9.2838242636045933</v>
      </c>
      <c r="N554" s="12">
        <f t="shared" si="89"/>
        <v>0.64415500884386556</v>
      </c>
      <c r="O554" s="12">
        <f t="shared" si="90"/>
        <v>10.280868228331489</v>
      </c>
      <c r="P554" s="12">
        <f t="shared" si="91"/>
        <v>0.13046568911077683</v>
      </c>
      <c r="Q554" s="12">
        <f t="shared" si="92"/>
        <v>0.46238283380998829</v>
      </c>
    </row>
    <row r="555" spans="1:17" x14ac:dyDescent="0.25">
      <c r="A555" s="25"/>
      <c r="B555" s="30">
        <v>2</v>
      </c>
      <c r="C555" s="26">
        <f t="shared" si="96"/>
        <v>231.53076923076921</v>
      </c>
      <c r="D555" s="27">
        <v>10.91</v>
      </c>
      <c r="E555" s="27">
        <v>3748</v>
      </c>
      <c r="F555" s="27">
        <v>4766</v>
      </c>
      <c r="G555" s="27">
        <v>35362</v>
      </c>
      <c r="H555" s="27">
        <v>60.63</v>
      </c>
      <c r="I555" s="27">
        <v>504.9</v>
      </c>
      <c r="J555" s="27">
        <v>226.11</v>
      </c>
      <c r="K555" s="17">
        <f t="shared" si="86"/>
        <v>3.7145688800792862</v>
      </c>
      <c r="L555" s="12">
        <f t="shared" si="87"/>
        <v>35.046580773042614</v>
      </c>
      <c r="M555" s="12">
        <f t="shared" si="88"/>
        <v>9.4348986125933827</v>
      </c>
      <c r="N555" s="12">
        <f t="shared" si="89"/>
        <v>0.78640369282417122</v>
      </c>
      <c r="O555" s="12">
        <f t="shared" si="90"/>
        <v>9.4394929689047338</v>
      </c>
      <c r="P555" s="12">
        <f t="shared" si="91"/>
        <v>0.12008318478906715</v>
      </c>
      <c r="Q555" s="12">
        <f t="shared" si="92"/>
        <v>0.44783125371360671</v>
      </c>
    </row>
    <row r="556" spans="1:17" x14ac:dyDescent="0.25">
      <c r="A556" s="25"/>
      <c r="B556" s="30">
        <v>2</v>
      </c>
      <c r="C556" s="26">
        <f t="shared" si="96"/>
        <v>231.87692307692305</v>
      </c>
      <c r="D556" s="27">
        <v>1.22</v>
      </c>
      <c r="E556" s="27">
        <v>4594</v>
      </c>
      <c r="F556" s="27">
        <v>17319</v>
      </c>
      <c r="G556" s="27">
        <v>42352</v>
      </c>
      <c r="H556" s="27">
        <v>361.67</v>
      </c>
      <c r="I556" s="27">
        <v>4597.3</v>
      </c>
      <c r="J556" s="27">
        <v>3365.5</v>
      </c>
      <c r="K556" s="17">
        <f t="shared" si="86"/>
        <v>2.3225480283114255</v>
      </c>
      <c r="L556" s="12">
        <f t="shared" si="87"/>
        <v>21.411526794742162</v>
      </c>
      <c r="M556" s="12">
        <f t="shared" si="88"/>
        <v>9.2189812799303432</v>
      </c>
      <c r="N556" s="12">
        <f t="shared" si="89"/>
        <v>0.26525780934234078</v>
      </c>
      <c r="O556" s="12">
        <f t="shared" si="90"/>
        <v>3.7672111891762556</v>
      </c>
      <c r="P556" s="12">
        <f t="shared" si="91"/>
        <v>7.8670088965262217E-2</v>
      </c>
      <c r="Q556" s="12">
        <f t="shared" si="92"/>
        <v>0.73206012224566586</v>
      </c>
    </row>
    <row r="557" spans="1:17" x14ac:dyDescent="0.25">
      <c r="A557" s="25"/>
      <c r="B557" s="30">
        <v>2</v>
      </c>
      <c r="C557" s="26">
        <f t="shared" si="96"/>
        <v>232.22307692307689</v>
      </c>
      <c r="D557" s="27">
        <v>8.09</v>
      </c>
      <c r="E557" s="27"/>
      <c r="F557" s="27">
        <v>4269</v>
      </c>
      <c r="G557" s="27">
        <v>34739</v>
      </c>
      <c r="H557" s="27">
        <v>65</v>
      </c>
      <c r="I557" s="27">
        <v>565.65</v>
      </c>
      <c r="J557" s="27">
        <v>320.14</v>
      </c>
      <c r="K557" s="17">
        <f t="shared" si="86"/>
        <v>0</v>
      </c>
      <c r="L557" s="12">
        <f t="shared" si="87"/>
        <v>26.90859798605732</v>
      </c>
      <c r="M557" s="12" t="e">
        <f t="shared" si="88"/>
        <v>#DIV/0!</v>
      </c>
      <c r="N557" s="12">
        <f t="shared" si="89"/>
        <v>0</v>
      </c>
      <c r="O557" s="12">
        <f t="shared" si="90"/>
        <v>7.5470697427738003</v>
      </c>
      <c r="P557" s="12">
        <f t="shared" si="91"/>
        <v>0.11491204808627244</v>
      </c>
      <c r="Q557" s="12">
        <f t="shared" si="92"/>
        <v>0.56596835498983467</v>
      </c>
    </row>
    <row r="558" spans="1:17" x14ac:dyDescent="0.25">
      <c r="A558" s="25"/>
      <c r="B558" s="30">
        <v>2</v>
      </c>
      <c r="C558" s="26">
        <f t="shared" si="96"/>
        <v>232.56923076923073</v>
      </c>
      <c r="D558" s="27">
        <v>3.93</v>
      </c>
      <c r="E558" s="27">
        <v>15920</v>
      </c>
      <c r="F558" s="27"/>
      <c r="G558" s="27">
        <v>919.6</v>
      </c>
      <c r="H558" s="27"/>
      <c r="I558" s="27">
        <v>9037.2999999999993</v>
      </c>
      <c r="J558" s="27">
        <v>4828.5</v>
      </c>
      <c r="K558" s="17">
        <f t="shared" si="86"/>
        <v>9.3263034563561806</v>
      </c>
      <c r="L558" s="12">
        <f t="shared" si="87"/>
        <v>0.53872290568248393</v>
      </c>
      <c r="M558" s="12">
        <f t="shared" si="88"/>
        <v>5.7763819095477391E-2</v>
      </c>
      <c r="N558" s="12" t="e">
        <f t="shared" si="89"/>
        <v>#DIV/0!</v>
      </c>
      <c r="O558" s="12">
        <f t="shared" si="90"/>
        <v>0</v>
      </c>
      <c r="P558" s="12">
        <f t="shared" si="91"/>
        <v>0</v>
      </c>
      <c r="Q558" s="12">
        <f t="shared" si="92"/>
        <v>0.53428568267070919</v>
      </c>
    </row>
    <row r="559" spans="1:17" x14ac:dyDescent="0.25">
      <c r="A559" s="25"/>
      <c r="B559" s="30">
        <v>2</v>
      </c>
      <c r="C559" s="26">
        <f t="shared" si="96"/>
        <v>232.91538461538457</v>
      </c>
      <c r="D559" s="27">
        <v>9.18</v>
      </c>
      <c r="E559" s="27">
        <v>3877</v>
      </c>
      <c r="F559" s="27">
        <v>5308</v>
      </c>
      <c r="G559" s="27"/>
      <c r="H559" s="27">
        <v>69.47</v>
      </c>
      <c r="I559" s="27">
        <v>523.87</v>
      </c>
      <c r="J559" s="27">
        <v>233.91</v>
      </c>
      <c r="K559" s="17">
        <f t="shared" si="86"/>
        <v>3.2800338409475467</v>
      </c>
      <c r="L559" s="12">
        <f t="shared" si="87"/>
        <v>0</v>
      </c>
      <c r="M559" s="12">
        <f t="shared" si="88"/>
        <v>0</v>
      </c>
      <c r="N559" s="12">
        <f t="shared" si="89"/>
        <v>0.73040693293142422</v>
      </c>
      <c r="O559" s="12">
        <f t="shared" si="90"/>
        <v>10.132284727126958</v>
      </c>
      <c r="P559" s="12">
        <f t="shared" si="91"/>
        <v>0.13260923511558212</v>
      </c>
      <c r="Q559" s="12">
        <f t="shared" si="92"/>
        <v>0.44650390364021608</v>
      </c>
    </row>
    <row r="560" spans="1:17" x14ac:dyDescent="0.25">
      <c r="A560" s="25"/>
      <c r="B560" s="30">
        <v>2</v>
      </c>
      <c r="C560" s="26">
        <f t="shared" si="96"/>
        <v>233.26153846153841</v>
      </c>
      <c r="D560" s="27">
        <v>7.44</v>
      </c>
      <c r="E560" s="27">
        <v>6336</v>
      </c>
      <c r="F560" s="27">
        <v>8630</v>
      </c>
      <c r="G560" s="27">
        <v>42644</v>
      </c>
      <c r="H560" s="27">
        <v>326.77999999999997</v>
      </c>
      <c r="I560" s="27">
        <v>3118.6</v>
      </c>
      <c r="J560" s="27">
        <v>1554.4</v>
      </c>
      <c r="K560" s="17">
        <f t="shared" si="86"/>
        <v>4.6725663716814161</v>
      </c>
      <c r="L560" s="12">
        <f t="shared" si="87"/>
        <v>31.448377581120948</v>
      </c>
      <c r="M560" s="12">
        <f t="shared" si="88"/>
        <v>6.7304292929292933</v>
      </c>
      <c r="N560" s="12">
        <f t="shared" si="89"/>
        <v>0.73418308227114715</v>
      </c>
      <c r="O560" s="12">
        <f t="shared" si="90"/>
        <v>2.7672673635605722</v>
      </c>
      <c r="P560" s="12">
        <f t="shared" si="91"/>
        <v>0.10478419803758096</v>
      </c>
      <c r="Q560" s="12">
        <f t="shared" si="92"/>
        <v>0.49842878214583469</v>
      </c>
    </row>
    <row r="561" spans="1:17" x14ac:dyDescent="0.25">
      <c r="A561" s="25"/>
      <c r="B561" s="30">
        <v>2</v>
      </c>
      <c r="C561" s="26">
        <f t="shared" si="96"/>
        <v>233.60769230769225</v>
      </c>
      <c r="D561" s="27">
        <v>5.99</v>
      </c>
      <c r="E561" s="27">
        <v>6006</v>
      </c>
      <c r="F561" s="27">
        <v>5459</v>
      </c>
      <c r="G561" s="27">
        <v>40815</v>
      </c>
      <c r="H561" s="27">
        <v>203.45</v>
      </c>
      <c r="I561" s="27">
        <v>1720.6</v>
      </c>
      <c r="J561" s="27">
        <v>840.78</v>
      </c>
      <c r="K561" s="17">
        <f t="shared" si="86"/>
        <v>4.0013324450366419</v>
      </c>
      <c r="L561" s="12">
        <f t="shared" si="87"/>
        <v>27.191872085276483</v>
      </c>
      <c r="M561" s="12">
        <f t="shared" si="88"/>
        <v>6.7957042957042955</v>
      </c>
      <c r="N561" s="12">
        <f t="shared" si="89"/>
        <v>1.1002015021066129</v>
      </c>
      <c r="O561" s="12">
        <f t="shared" si="90"/>
        <v>3.172730442868767</v>
      </c>
      <c r="P561" s="12">
        <f t="shared" si="91"/>
        <v>0.11824363594095083</v>
      </c>
      <c r="Q561" s="12">
        <f t="shared" si="92"/>
        <v>0.48865512030686969</v>
      </c>
    </row>
    <row r="562" spans="1:17" x14ac:dyDescent="0.25">
      <c r="A562" s="25"/>
      <c r="B562" s="30">
        <v>2</v>
      </c>
      <c r="C562" s="26">
        <f t="shared" si="96"/>
        <v>233.95384615384609</v>
      </c>
      <c r="D562" s="27">
        <v>10.93</v>
      </c>
      <c r="E562" s="27">
        <v>3362</v>
      </c>
      <c r="F562" s="27">
        <v>4019</v>
      </c>
      <c r="G562" s="27">
        <v>32602</v>
      </c>
      <c r="H562" s="27">
        <v>58.39</v>
      </c>
      <c r="I562" s="27">
        <v>481.1</v>
      </c>
      <c r="J562" s="27">
        <v>253.09</v>
      </c>
      <c r="K562" s="17">
        <f t="shared" si="86"/>
        <v>3.3386295928500491</v>
      </c>
      <c r="L562" s="12">
        <f t="shared" si="87"/>
        <v>32.375372393247268</v>
      </c>
      <c r="M562" s="12">
        <f t="shared" si="88"/>
        <v>9.6972040452111834</v>
      </c>
      <c r="N562" s="12">
        <f t="shared" si="89"/>
        <v>0.83652649912913657</v>
      </c>
      <c r="O562" s="12">
        <f t="shared" si="90"/>
        <v>8.3537726044481388</v>
      </c>
      <c r="P562" s="12">
        <f t="shared" si="91"/>
        <v>0.12136769902307212</v>
      </c>
      <c r="Q562" s="12">
        <f t="shared" si="92"/>
        <v>0.5260652670962378</v>
      </c>
    </row>
    <row r="563" spans="1:17" x14ac:dyDescent="0.25">
      <c r="A563" s="20"/>
      <c r="B563" s="30">
        <v>2</v>
      </c>
      <c r="C563" s="23">
        <v>234.3</v>
      </c>
      <c r="D563" s="27">
        <v>7.7</v>
      </c>
      <c r="E563" s="27">
        <v>4187</v>
      </c>
      <c r="F563" s="27">
        <v>10558</v>
      </c>
      <c r="G563" s="27">
        <v>37246</v>
      </c>
      <c r="H563" s="27">
        <v>131.93</v>
      </c>
      <c r="I563" s="27">
        <v>1206.9000000000001</v>
      </c>
      <c r="J563" s="27">
        <v>614.02</v>
      </c>
      <c r="K563" s="17">
        <f t="shared" si="86"/>
        <v>3.1481203007518799</v>
      </c>
      <c r="L563" s="12">
        <f t="shared" si="87"/>
        <v>28.004511278195487</v>
      </c>
      <c r="M563" s="12">
        <f t="shared" si="88"/>
        <v>8.8956293288750903</v>
      </c>
      <c r="N563" s="12">
        <f t="shared" si="89"/>
        <v>0.39657132032581927</v>
      </c>
      <c r="O563" s="12">
        <f t="shared" si="90"/>
        <v>8.7480321484795756</v>
      </c>
      <c r="P563" s="12">
        <f t="shared" si="91"/>
        <v>0.10931311624823929</v>
      </c>
      <c r="Q563" s="12">
        <f t="shared" si="92"/>
        <v>0.50875797497721431</v>
      </c>
    </row>
    <row r="564" spans="1:17" x14ac:dyDescent="0.25">
      <c r="A564" s="25"/>
      <c r="B564" s="30">
        <v>2</v>
      </c>
      <c r="C564" s="26">
        <f>C563+(42.6/15)</f>
        <v>237.14000000000001</v>
      </c>
      <c r="D564" s="27">
        <v>1.87</v>
      </c>
      <c r="E564" s="27"/>
      <c r="F564" s="27">
        <v>15342</v>
      </c>
      <c r="G564" s="27">
        <v>25069</v>
      </c>
      <c r="H564" s="27">
        <v>299.27</v>
      </c>
      <c r="I564" s="27">
        <v>3351.9</v>
      </c>
      <c r="J564" s="27">
        <v>2213.6999999999998</v>
      </c>
      <c r="K564" s="17">
        <f t="shared" si="86"/>
        <v>0</v>
      </c>
      <c r="L564" s="12">
        <f t="shared" si="87"/>
        <v>13.104547830632514</v>
      </c>
      <c r="M564" s="12" t="e">
        <f t="shared" si="88"/>
        <v>#DIV/0!</v>
      </c>
      <c r="N564" s="12">
        <f t="shared" si="89"/>
        <v>0</v>
      </c>
      <c r="O564" s="12">
        <f t="shared" si="90"/>
        <v>4.5771055222411166</v>
      </c>
      <c r="P564" s="12">
        <f t="shared" si="91"/>
        <v>8.9283689847549141E-2</v>
      </c>
      <c r="Q564" s="12">
        <f t="shared" si="92"/>
        <v>0.66043139711805232</v>
      </c>
    </row>
    <row r="565" spans="1:17" x14ac:dyDescent="0.25">
      <c r="A565" s="25"/>
      <c r="B565" s="30">
        <v>2</v>
      </c>
      <c r="C565" s="26">
        <f t="shared" ref="C565:C577" si="97">C564+(42.6/15)</f>
        <v>239.98000000000002</v>
      </c>
      <c r="D565" s="27">
        <v>1.98</v>
      </c>
      <c r="E565" s="27">
        <v>4407</v>
      </c>
      <c r="F565" s="27">
        <v>16741</v>
      </c>
      <c r="G565" s="27">
        <v>39377</v>
      </c>
      <c r="H565" s="27">
        <v>303.52</v>
      </c>
      <c r="I565" s="27">
        <v>3600.1</v>
      </c>
      <c r="J565" s="27">
        <v>2033.8</v>
      </c>
      <c r="K565" s="17">
        <f t="shared" ref="K565:K610" si="98">E565/(21-D565)/100</f>
        <v>2.3170347003154577</v>
      </c>
      <c r="L565" s="12">
        <f t="shared" ref="L565:L610" si="99">G565/(21-D565)/100</f>
        <v>20.702944269190326</v>
      </c>
      <c r="M565" s="12">
        <f t="shared" si="88"/>
        <v>8.9351032448377588</v>
      </c>
      <c r="N565" s="12">
        <f t="shared" si="89"/>
        <v>0.26324592318260559</v>
      </c>
      <c r="O565" s="12">
        <f t="shared" si="90"/>
        <v>4.650148606983139</v>
      </c>
      <c r="P565" s="12">
        <f t="shared" si="91"/>
        <v>8.4308769200855532E-2</v>
      </c>
      <c r="Q565" s="12">
        <f t="shared" si="92"/>
        <v>0.56492875197911174</v>
      </c>
    </row>
    <row r="566" spans="1:17" x14ac:dyDescent="0.25">
      <c r="A566" s="25"/>
      <c r="B566" s="30">
        <v>2</v>
      </c>
      <c r="C566" s="26">
        <f t="shared" si="97"/>
        <v>242.82000000000002</v>
      </c>
      <c r="D566" s="27">
        <v>4.13</v>
      </c>
      <c r="E566" s="27">
        <v>4548</v>
      </c>
      <c r="F566" s="27">
        <v>17551</v>
      </c>
      <c r="G566" s="27">
        <v>39906</v>
      </c>
      <c r="H566" s="27">
        <v>326.58</v>
      </c>
      <c r="I566" s="27">
        <v>3585</v>
      </c>
      <c r="J566" s="27">
        <v>1958</v>
      </c>
      <c r="K566" s="17">
        <f t="shared" si="98"/>
        <v>2.6959098992294015</v>
      </c>
      <c r="L566" s="12">
        <f t="shared" si="99"/>
        <v>23.655008891523412</v>
      </c>
      <c r="M566" s="12">
        <f t="shared" ref="M566:M610" si="100">G566/E566</f>
        <v>8.7744063324538253</v>
      </c>
      <c r="N566" s="12">
        <f t="shared" ref="N566:N610" si="101">E566/F566</f>
        <v>0.25913053387271379</v>
      </c>
      <c r="O566" s="12">
        <f t="shared" ref="O566:O610" si="102">F566/I566</f>
        <v>4.8956764295676427</v>
      </c>
      <c r="P566" s="12">
        <f t="shared" ref="P566:P610" si="103">H566/I566</f>
        <v>9.1096234309623422E-2</v>
      </c>
      <c r="Q566" s="12">
        <f t="shared" ref="Q566:Q610" si="104">J566/I566</f>
        <v>0.54616457461645751</v>
      </c>
    </row>
    <row r="567" spans="1:17" x14ac:dyDescent="0.25">
      <c r="A567" s="25"/>
      <c r="B567" s="30">
        <v>2</v>
      </c>
      <c r="C567" s="26">
        <f t="shared" si="97"/>
        <v>245.66000000000003</v>
      </c>
      <c r="D567" s="27">
        <v>6.45</v>
      </c>
      <c r="E567" s="27">
        <v>4170</v>
      </c>
      <c r="F567" s="27">
        <v>7177</v>
      </c>
      <c r="G567" s="27">
        <v>38197</v>
      </c>
      <c r="H567" s="27">
        <v>90.73</v>
      </c>
      <c r="I567" s="27">
        <v>745.58</v>
      </c>
      <c r="J567" s="27">
        <v>387.61</v>
      </c>
      <c r="K567" s="17">
        <f t="shared" si="98"/>
        <v>2.8659793814432986</v>
      </c>
      <c r="L567" s="12">
        <f t="shared" si="99"/>
        <v>26.252233676975944</v>
      </c>
      <c r="M567" s="12">
        <f t="shared" si="100"/>
        <v>9.1599520383693047</v>
      </c>
      <c r="N567" s="12">
        <f t="shared" si="101"/>
        <v>0.58102271143932005</v>
      </c>
      <c r="O567" s="12">
        <f t="shared" si="102"/>
        <v>9.6260629308726084</v>
      </c>
      <c r="P567" s="12">
        <f t="shared" si="103"/>
        <v>0.12169049598969929</v>
      </c>
      <c r="Q567" s="12">
        <f t="shared" si="104"/>
        <v>0.5198771426272164</v>
      </c>
    </row>
    <row r="568" spans="1:17" x14ac:dyDescent="0.25">
      <c r="A568" s="25"/>
      <c r="B568" s="30">
        <v>2</v>
      </c>
      <c r="C568" s="26">
        <f t="shared" si="97"/>
        <v>248.50000000000003</v>
      </c>
      <c r="D568" s="27">
        <v>8.92</v>
      </c>
      <c r="E568" s="27">
        <v>3868</v>
      </c>
      <c r="F568" s="27">
        <v>5284</v>
      </c>
      <c r="G568" s="27">
        <v>36527</v>
      </c>
      <c r="H568" s="27">
        <v>62.26</v>
      </c>
      <c r="I568" s="27">
        <v>566.14</v>
      </c>
      <c r="J568" s="27">
        <v>253.19</v>
      </c>
      <c r="K568" s="17">
        <f t="shared" si="98"/>
        <v>3.2019867549668874</v>
      </c>
      <c r="L568" s="12">
        <f t="shared" si="99"/>
        <v>30.237582781456954</v>
      </c>
      <c r="M568" s="12">
        <f t="shared" si="100"/>
        <v>9.4433815925542923</v>
      </c>
      <c r="N568" s="12">
        <f t="shared" si="101"/>
        <v>0.73202119606358818</v>
      </c>
      <c r="O568" s="12">
        <f t="shared" si="102"/>
        <v>9.3333804359345756</v>
      </c>
      <c r="P568" s="12">
        <f t="shared" si="103"/>
        <v>0.10997279824778323</v>
      </c>
      <c r="Q568" s="12">
        <f t="shared" si="104"/>
        <v>0.44722153530928749</v>
      </c>
    </row>
    <row r="569" spans="1:17" x14ac:dyDescent="0.25">
      <c r="A569" s="25"/>
      <c r="B569" s="30">
        <v>2</v>
      </c>
      <c r="C569" s="26">
        <f t="shared" si="97"/>
        <v>251.34000000000003</v>
      </c>
      <c r="D569" s="27">
        <v>5.14</v>
      </c>
      <c r="E569" s="27">
        <v>3949</v>
      </c>
      <c r="F569" s="27">
        <v>7634</v>
      </c>
      <c r="G569" s="27">
        <v>36709</v>
      </c>
      <c r="H569" s="27">
        <v>105.55</v>
      </c>
      <c r="I569" s="27">
        <v>968.81</v>
      </c>
      <c r="J569" s="27">
        <v>530.17999999999995</v>
      </c>
      <c r="K569" s="17">
        <f t="shared" si="98"/>
        <v>2.4899117276166458</v>
      </c>
      <c r="L569" s="12">
        <f t="shared" si="99"/>
        <v>23.145649432534679</v>
      </c>
      <c r="M569" s="12">
        <f t="shared" si="100"/>
        <v>9.2957710812864018</v>
      </c>
      <c r="N569" s="12">
        <f t="shared" si="101"/>
        <v>0.51729106628242072</v>
      </c>
      <c r="O569" s="12">
        <f t="shared" si="102"/>
        <v>7.8797700271467059</v>
      </c>
      <c r="P569" s="12">
        <f t="shared" si="103"/>
        <v>0.10894809095694719</v>
      </c>
      <c r="Q569" s="12">
        <f t="shared" si="104"/>
        <v>0.5472486865329631</v>
      </c>
    </row>
    <row r="570" spans="1:17" x14ac:dyDescent="0.25">
      <c r="A570" s="25"/>
      <c r="B570" s="30">
        <v>2</v>
      </c>
      <c r="C570" s="26">
        <f t="shared" si="97"/>
        <v>254.18000000000004</v>
      </c>
      <c r="D570" s="27">
        <v>2.1800000000000002</v>
      </c>
      <c r="E570" s="27">
        <v>4848</v>
      </c>
      <c r="F570" s="27">
        <v>22443</v>
      </c>
      <c r="G570" s="27">
        <v>42493</v>
      </c>
      <c r="H570" s="27">
        <v>891.46</v>
      </c>
      <c r="I570" s="27">
        <v>6427</v>
      </c>
      <c r="J570" s="27"/>
      <c r="K570" s="17">
        <f t="shared" si="98"/>
        <v>2.5759829968119021</v>
      </c>
      <c r="L570" s="12">
        <f t="shared" si="99"/>
        <v>22.578639744952181</v>
      </c>
      <c r="M570" s="12">
        <f t="shared" si="100"/>
        <v>8.7650577557755778</v>
      </c>
      <c r="N570" s="12">
        <f t="shared" si="101"/>
        <v>0.21601390188477476</v>
      </c>
      <c r="O570" s="12">
        <f t="shared" si="102"/>
        <v>3.4919869301384785</v>
      </c>
      <c r="P570" s="12">
        <f t="shared" si="103"/>
        <v>0.13870546133499301</v>
      </c>
      <c r="Q570" s="12">
        <f t="shared" si="104"/>
        <v>0</v>
      </c>
    </row>
    <row r="571" spans="1:17" x14ac:dyDescent="0.25">
      <c r="A571" s="25"/>
      <c r="B571" s="30">
        <v>2</v>
      </c>
      <c r="C571" s="26">
        <f t="shared" si="97"/>
        <v>257.02000000000004</v>
      </c>
      <c r="D571" s="27">
        <v>10.7</v>
      </c>
      <c r="E571" s="27">
        <v>3711</v>
      </c>
      <c r="F571" s="27">
        <v>4622</v>
      </c>
      <c r="G571" s="27">
        <v>34773</v>
      </c>
      <c r="H571" s="27">
        <v>57.99</v>
      </c>
      <c r="I571" s="27">
        <v>489.86</v>
      </c>
      <c r="J571" s="27">
        <v>232.98</v>
      </c>
      <c r="K571" s="17">
        <f t="shared" si="98"/>
        <v>3.6029126213592231</v>
      </c>
      <c r="L571" s="12">
        <f t="shared" si="99"/>
        <v>33.760194174757281</v>
      </c>
      <c r="M571" s="12">
        <f t="shared" si="100"/>
        <v>9.3702506063055786</v>
      </c>
      <c r="N571" s="12">
        <f t="shared" si="101"/>
        <v>0.80289917784508869</v>
      </c>
      <c r="O571" s="12">
        <f t="shared" si="102"/>
        <v>9.4353488751888293</v>
      </c>
      <c r="P571" s="12">
        <f t="shared" si="103"/>
        <v>0.11838076185032459</v>
      </c>
      <c r="Q571" s="12">
        <f t="shared" si="104"/>
        <v>0.47560527497652388</v>
      </c>
    </row>
    <row r="572" spans="1:17" x14ac:dyDescent="0.25">
      <c r="A572" s="25"/>
      <c r="B572" s="30">
        <v>2</v>
      </c>
      <c r="C572" s="26">
        <f t="shared" si="97"/>
        <v>259.86</v>
      </c>
      <c r="D572" s="27">
        <v>8.07</v>
      </c>
      <c r="E572" s="27">
        <v>4021</v>
      </c>
      <c r="F572" s="27">
        <v>8211</v>
      </c>
      <c r="G572" s="27">
        <v>36872</v>
      </c>
      <c r="H572" s="27">
        <v>114.94</v>
      </c>
      <c r="I572" s="27">
        <v>1240.3</v>
      </c>
      <c r="J572" s="27">
        <v>727.97</v>
      </c>
      <c r="K572" s="17">
        <f t="shared" si="98"/>
        <v>3.1098221191028612</v>
      </c>
      <c r="L572" s="12">
        <f t="shared" si="99"/>
        <v>28.516627996906418</v>
      </c>
      <c r="M572" s="12">
        <f t="shared" si="100"/>
        <v>9.1698582442178562</v>
      </c>
      <c r="N572" s="12">
        <f t="shared" si="101"/>
        <v>0.48970892704908048</v>
      </c>
      <c r="O572" s="12">
        <f t="shared" si="102"/>
        <v>6.6201725389018788</v>
      </c>
      <c r="P572" s="12">
        <f t="shared" si="103"/>
        <v>9.2671127952914614E-2</v>
      </c>
      <c r="Q572" s="12">
        <f t="shared" si="104"/>
        <v>0.5869305813109732</v>
      </c>
    </row>
    <row r="573" spans="1:17" x14ac:dyDescent="0.25">
      <c r="A573" s="25"/>
      <c r="B573" s="30">
        <v>2</v>
      </c>
      <c r="C573" s="26">
        <f t="shared" si="97"/>
        <v>262.7</v>
      </c>
      <c r="D573" s="27">
        <v>1.19</v>
      </c>
      <c r="E573" s="27"/>
      <c r="F573" s="27">
        <v>18349</v>
      </c>
      <c r="G573" s="27">
        <v>41020</v>
      </c>
      <c r="H573" s="27">
        <v>357.82</v>
      </c>
      <c r="I573" s="27">
        <v>3541.7</v>
      </c>
      <c r="J573" s="27">
        <v>1785.9</v>
      </c>
      <c r="K573" s="17">
        <f t="shared" si="98"/>
        <v>0</v>
      </c>
      <c r="L573" s="12">
        <f t="shared" si="99"/>
        <v>20.706713780918729</v>
      </c>
      <c r="M573" s="12" t="e">
        <f t="shared" si="100"/>
        <v>#DIV/0!</v>
      </c>
      <c r="N573" s="12">
        <f t="shared" si="101"/>
        <v>0</v>
      </c>
      <c r="O573" s="12">
        <f t="shared" si="102"/>
        <v>5.1808453567495842</v>
      </c>
      <c r="P573" s="12">
        <f t="shared" si="103"/>
        <v>0.10103057853573143</v>
      </c>
      <c r="Q573" s="12">
        <f t="shared" si="104"/>
        <v>0.50424937177061868</v>
      </c>
    </row>
    <row r="574" spans="1:17" x14ac:dyDescent="0.25">
      <c r="A574" s="25"/>
      <c r="B574" s="30">
        <v>2</v>
      </c>
      <c r="C574" s="26">
        <f t="shared" si="97"/>
        <v>265.53999999999996</v>
      </c>
      <c r="D574" s="27">
        <v>6.77</v>
      </c>
      <c r="E574" s="27">
        <v>4154</v>
      </c>
      <c r="F574" s="27">
        <v>7112</v>
      </c>
      <c r="G574" s="27">
        <v>38233</v>
      </c>
      <c r="H574" s="27">
        <v>86.75</v>
      </c>
      <c r="I574" s="27">
        <v>688.11</v>
      </c>
      <c r="J574" s="27">
        <v>336.27</v>
      </c>
      <c r="K574" s="17">
        <f t="shared" si="98"/>
        <v>2.9191848208011244</v>
      </c>
      <c r="L574" s="12">
        <f t="shared" si="99"/>
        <v>26.867884750527054</v>
      </c>
      <c r="M574" s="12">
        <f t="shared" si="100"/>
        <v>9.2038998555609055</v>
      </c>
      <c r="N574" s="12">
        <f t="shared" si="101"/>
        <v>0.5840832395950506</v>
      </c>
      <c r="O574" s="12">
        <f t="shared" si="102"/>
        <v>10.335556815044106</v>
      </c>
      <c r="P574" s="12">
        <f t="shared" si="103"/>
        <v>0.12606995974480825</v>
      </c>
      <c r="Q574" s="12">
        <f t="shared" si="104"/>
        <v>0.48868640188341977</v>
      </c>
    </row>
    <row r="575" spans="1:17" x14ac:dyDescent="0.25">
      <c r="A575" s="25"/>
      <c r="B575" s="30">
        <v>2</v>
      </c>
      <c r="C575" s="26">
        <f t="shared" si="97"/>
        <v>268.37999999999994</v>
      </c>
      <c r="D575" s="27">
        <v>6.86</v>
      </c>
      <c r="E575" s="27"/>
      <c r="F575" s="27">
        <v>10625</v>
      </c>
      <c r="G575" s="27">
        <v>37351</v>
      </c>
      <c r="H575" s="27">
        <v>153.08000000000001</v>
      </c>
      <c r="I575" s="27">
        <v>1608.3</v>
      </c>
      <c r="J575" s="27">
        <v>937.13</v>
      </c>
      <c r="K575" s="17">
        <f t="shared" si="98"/>
        <v>0</v>
      </c>
      <c r="L575" s="12">
        <f t="shared" si="99"/>
        <v>26.415134370579914</v>
      </c>
      <c r="M575" s="12" t="e">
        <f t="shared" si="100"/>
        <v>#DIV/0!</v>
      </c>
      <c r="N575" s="12">
        <f t="shared" si="101"/>
        <v>0</v>
      </c>
      <c r="O575" s="12">
        <f t="shared" si="102"/>
        <v>6.6063545358453029</v>
      </c>
      <c r="P575" s="12">
        <f t="shared" si="103"/>
        <v>9.5181247279736383E-2</v>
      </c>
      <c r="Q575" s="12">
        <f t="shared" si="104"/>
        <v>0.58268357893427847</v>
      </c>
    </row>
    <row r="576" spans="1:17" x14ac:dyDescent="0.25">
      <c r="A576" s="25"/>
      <c r="B576" s="30">
        <v>2</v>
      </c>
      <c r="C576" s="26">
        <f t="shared" si="97"/>
        <v>271.21999999999991</v>
      </c>
      <c r="D576" s="27">
        <v>6.67</v>
      </c>
      <c r="E576" s="27">
        <v>4076</v>
      </c>
      <c r="F576" s="27">
        <v>7138</v>
      </c>
      <c r="G576" s="27">
        <v>36306</v>
      </c>
      <c r="H576" s="27">
        <v>88.19</v>
      </c>
      <c r="I576" s="27">
        <v>751.76</v>
      </c>
      <c r="J576" s="27">
        <v>376.38</v>
      </c>
      <c r="K576" s="17">
        <f t="shared" si="98"/>
        <v>2.8443824145150036</v>
      </c>
      <c r="L576" s="12">
        <f t="shared" si="99"/>
        <v>25.33565945568737</v>
      </c>
      <c r="M576" s="12">
        <f t="shared" si="100"/>
        <v>8.9072620215897942</v>
      </c>
      <c r="N576" s="12">
        <f t="shared" si="101"/>
        <v>0.57102829924348553</v>
      </c>
      <c r="O576" s="12">
        <f t="shared" si="102"/>
        <v>9.495051612216665</v>
      </c>
      <c r="P576" s="12">
        <f t="shared" si="103"/>
        <v>0.11731137597105459</v>
      </c>
      <c r="Q576" s="12">
        <f t="shared" si="104"/>
        <v>0.50066510588485691</v>
      </c>
    </row>
    <row r="577" spans="1:17" x14ac:dyDescent="0.25">
      <c r="A577" s="25"/>
      <c r="B577" s="30">
        <v>2</v>
      </c>
      <c r="C577" s="26">
        <f t="shared" si="97"/>
        <v>274.05999999999989</v>
      </c>
      <c r="D577" s="27">
        <v>13.65</v>
      </c>
      <c r="E577" s="27">
        <v>3420</v>
      </c>
      <c r="F577" s="27">
        <v>4660</v>
      </c>
      <c r="G577" s="27">
        <v>32616</v>
      </c>
      <c r="H577" s="27">
        <v>64.099999999999994</v>
      </c>
      <c r="I577" s="27">
        <v>587.45000000000005</v>
      </c>
      <c r="J577" s="27">
        <v>310.57</v>
      </c>
      <c r="K577" s="17">
        <f t="shared" si="98"/>
        <v>4.6530612244897966</v>
      </c>
      <c r="L577" s="12">
        <f t="shared" si="99"/>
        <v>44.375510204081635</v>
      </c>
      <c r="M577" s="12">
        <f t="shared" si="100"/>
        <v>9.5368421052631582</v>
      </c>
      <c r="N577" s="12">
        <f t="shared" si="101"/>
        <v>0.73390557939914158</v>
      </c>
      <c r="O577" s="12">
        <f t="shared" si="102"/>
        <v>7.9325900076602256</v>
      </c>
      <c r="P577" s="12">
        <f t="shared" si="103"/>
        <v>0.10911566941867391</v>
      </c>
      <c r="Q577" s="12">
        <f t="shared" si="104"/>
        <v>0.52867478083241126</v>
      </c>
    </row>
    <row r="578" spans="1:17" x14ac:dyDescent="0.25">
      <c r="A578" s="20"/>
      <c r="B578" s="30">
        <v>2</v>
      </c>
      <c r="C578" s="23">
        <v>277</v>
      </c>
      <c r="D578" s="24">
        <v>6.05</v>
      </c>
      <c r="E578" s="24">
        <v>4038</v>
      </c>
      <c r="F578" s="24">
        <v>8220</v>
      </c>
      <c r="G578" s="24">
        <v>36724</v>
      </c>
      <c r="H578" s="24">
        <v>110.93</v>
      </c>
      <c r="I578" s="24">
        <v>1066</v>
      </c>
      <c r="J578" s="24">
        <v>587.52</v>
      </c>
      <c r="K578" s="17">
        <f t="shared" si="98"/>
        <v>2.7010033444816055</v>
      </c>
      <c r="L578" s="12">
        <f t="shared" si="99"/>
        <v>24.564548494983278</v>
      </c>
      <c r="M578" s="12">
        <f t="shared" si="100"/>
        <v>9.0946012877662206</v>
      </c>
      <c r="N578" s="12">
        <f t="shared" si="101"/>
        <v>0.49124087591240878</v>
      </c>
      <c r="O578" s="12">
        <f t="shared" si="102"/>
        <v>7.7110694183864918</v>
      </c>
      <c r="P578" s="12">
        <f t="shared" si="103"/>
        <v>0.10406191369606005</v>
      </c>
      <c r="Q578" s="12">
        <f t="shared" si="104"/>
        <v>0.55114446529080674</v>
      </c>
    </row>
    <row r="579" spans="1:17" x14ac:dyDescent="0.25">
      <c r="A579" s="25"/>
      <c r="B579" s="30">
        <v>2</v>
      </c>
      <c r="C579" s="26">
        <f>C578+(49.3/14)</f>
        <v>280.52142857142854</v>
      </c>
      <c r="D579" s="27">
        <v>3.69</v>
      </c>
      <c r="E579" s="27">
        <v>4431</v>
      </c>
      <c r="F579" s="27">
        <v>15907</v>
      </c>
      <c r="G579" s="27">
        <v>40411</v>
      </c>
      <c r="H579" s="27">
        <v>359.44</v>
      </c>
      <c r="I579" s="27">
        <v>3822.6</v>
      </c>
      <c r="J579" s="27"/>
      <c r="K579" s="17">
        <f t="shared" si="98"/>
        <v>2.5597920277296362</v>
      </c>
      <c r="L579" s="12">
        <f t="shared" si="99"/>
        <v>23.345465049104565</v>
      </c>
      <c r="M579" s="12">
        <f t="shared" si="100"/>
        <v>9.120063191153239</v>
      </c>
      <c r="N579" s="12">
        <f t="shared" si="101"/>
        <v>0.27855661029735335</v>
      </c>
      <c r="O579" s="12">
        <f t="shared" si="102"/>
        <v>4.1613038246219851</v>
      </c>
      <c r="P579" s="12">
        <f t="shared" si="103"/>
        <v>9.4030241197090983E-2</v>
      </c>
      <c r="Q579" s="12">
        <f t="shared" si="104"/>
        <v>0</v>
      </c>
    </row>
    <row r="580" spans="1:17" x14ac:dyDescent="0.25">
      <c r="A580" s="25"/>
      <c r="B580" s="30">
        <v>2</v>
      </c>
      <c r="C580" s="26">
        <f t="shared" ref="C580:C591" si="105">C579+(49.3/14)</f>
        <v>284.04285714285709</v>
      </c>
      <c r="D580" s="27">
        <v>4.5199999999999996</v>
      </c>
      <c r="E580" s="27">
        <v>4388</v>
      </c>
      <c r="F580" s="27">
        <v>16727</v>
      </c>
      <c r="G580" s="27">
        <v>39861</v>
      </c>
      <c r="H580" s="27">
        <v>354.27</v>
      </c>
      <c r="I580" s="27">
        <v>3940.5</v>
      </c>
      <c r="J580" s="27"/>
      <c r="K580" s="17">
        <f t="shared" si="98"/>
        <v>2.662621359223301</v>
      </c>
      <c r="L580" s="12">
        <f t="shared" si="99"/>
        <v>24.1875</v>
      </c>
      <c r="M580" s="12">
        <f t="shared" si="100"/>
        <v>9.084092980856882</v>
      </c>
      <c r="N580" s="12">
        <f t="shared" si="101"/>
        <v>0.26233036408202309</v>
      </c>
      <c r="O580" s="12">
        <f t="shared" si="102"/>
        <v>4.2448927801040481</v>
      </c>
      <c r="P580" s="12">
        <f t="shared" si="103"/>
        <v>8.9904834411876661E-2</v>
      </c>
      <c r="Q580" s="12">
        <f t="shared" si="104"/>
        <v>0</v>
      </c>
    </row>
    <row r="581" spans="1:17" x14ac:dyDescent="0.25">
      <c r="A581" s="25"/>
      <c r="B581" s="30">
        <v>2</v>
      </c>
      <c r="C581" s="26">
        <f t="shared" si="105"/>
        <v>287.56428571428563</v>
      </c>
      <c r="D581" s="27">
        <v>1.44</v>
      </c>
      <c r="E581" s="27">
        <v>4526</v>
      </c>
      <c r="F581" s="27">
        <v>17189</v>
      </c>
      <c r="G581" s="27">
        <v>40187</v>
      </c>
      <c r="H581" s="27">
        <v>356.26</v>
      </c>
      <c r="I581" s="27">
        <v>3687.8</v>
      </c>
      <c r="J581" s="27">
        <v>2151.8000000000002</v>
      </c>
      <c r="K581" s="17">
        <f t="shared" si="98"/>
        <v>2.3139059304703475</v>
      </c>
      <c r="L581" s="12">
        <f t="shared" si="99"/>
        <v>20.545501022494889</v>
      </c>
      <c r="M581" s="12">
        <f t="shared" si="100"/>
        <v>8.8791427308882014</v>
      </c>
      <c r="N581" s="12">
        <f t="shared" si="101"/>
        <v>0.26330792948978998</v>
      </c>
      <c r="O581" s="12">
        <f t="shared" si="102"/>
        <v>4.661044525191171</v>
      </c>
      <c r="P581" s="12">
        <f t="shared" si="103"/>
        <v>9.6605021964314766E-2</v>
      </c>
      <c r="Q581" s="12">
        <f t="shared" si="104"/>
        <v>0.58349151255491083</v>
      </c>
    </row>
    <row r="582" spans="1:17" x14ac:dyDescent="0.25">
      <c r="A582" s="25"/>
      <c r="B582" s="30">
        <v>2</v>
      </c>
      <c r="C582" s="26">
        <f t="shared" si="105"/>
        <v>291.08571428571418</v>
      </c>
      <c r="D582" s="27">
        <v>5.21</v>
      </c>
      <c r="E582" s="27">
        <v>4137</v>
      </c>
      <c r="F582" s="27">
        <v>7549</v>
      </c>
      <c r="G582" s="27">
        <v>39079</v>
      </c>
      <c r="H582" s="27">
        <v>108.12</v>
      </c>
      <c r="I582" s="27">
        <v>1025.7</v>
      </c>
      <c r="J582" s="27">
        <v>635.53</v>
      </c>
      <c r="K582" s="17">
        <f t="shared" si="98"/>
        <v>2.6200126662444587</v>
      </c>
      <c r="L582" s="12">
        <f t="shared" si="99"/>
        <v>24.749208359721344</v>
      </c>
      <c r="M582" s="12">
        <f t="shared" si="100"/>
        <v>9.4462170655064064</v>
      </c>
      <c r="N582" s="12">
        <f t="shared" si="101"/>
        <v>0.5480196052457279</v>
      </c>
      <c r="O582" s="12">
        <f t="shared" si="102"/>
        <v>7.3598518085210101</v>
      </c>
      <c r="P582" s="12">
        <f t="shared" si="103"/>
        <v>0.10541093887101492</v>
      </c>
      <c r="Q582" s="12">
        <f t="shared" si="104"/>
        <v>0.61960612264794768</v>
      </c>
    </row>
    <row r="583" spans="1:17" x14ac:dyDescent="0.25">
      <c r="A583" s="25"/>
      <c r="B583" s="30">
        <v>2</v>
      </c>
      <c r="C583" s="26">
        <f t="shared" si="105"/>
        <v>294.60714285714272</v>
      </c>
      <c r="D583" s="27">
        <v>7.58</v>
      </c>
      <c r="E583" s="27">
        <v>4039</v>
      </c>
      <c r="F583" s="27">
        <v>5588</v>
      </c>
      <c r="G583" s="27">
        <v>37678</v>
      </c>
      <c r="H583" s="27">
        <v>66.87</v>
      </c>
      <c r="I583" s="27">
        <v>625.13</v>
      </c>
      <c r="J583" s="27">
        <v>279.63</v>
      </c>
      <c r="K583" s="17">
        <f t="shared" si="98"/>
        <v>3.0096870342771984</v>
      </c>
      <c r="L583" s="12">
        <f t="shared" si="99"/>
        <v>28.076005961251862</v>
      </c>
      <c r="M583" s="12">
        <f t="shared" si="100"/>
        <v>9.3285466699678139</v>
      </c>
      <c r="N583" s="12">
        <f t="shared" si="101"/>
        <v>0.72279885468861849</v>
      </c>
      <c r="O583" s="12">
        <f t="shared" si="102"/>
        <v>8.9389407003343297</v>
      </c>
      <c r="P583" s="12">
        <f t="shared" si="103"/>
        <v>0.10696975029193928</v>
      </c>
      <c r="Q583" s="12">
        <f t="shared" si="104"/>
        <v>0.44731495848863434</v>
      </c>
    </row>
    <row r="584" spans="1:17" x14ac:dyDescent="0.25">
      <c r="A584" s="25"/>
      <c r="B584" s="30">
        <v>2</v>
      </c>
      <c r="C584" s="26">
        <f t="shared" si="105"/>
        <v>298.12857142857126</v>
      </c>
      <c r="D584" s="27">
        <v>2.86</v>
      </c>
      <c r="E584" s="27"/>
      <c r="F584" s="27">
        <v>11906</v>
      </c>
      <c r="G584" s="27">
        <v>38704</v>
      </c>
      <c r="H584" s="27">
        <v>193.25</v>
      </c>
      <c r="I584" s="27">
        <v>1801.2</v>
      </c>
      <c r="J584" s="27">
        <v>1142</v>
      </c>
      <c r="K584" s="17">
        <f t="shared" si="98"/>
        <v>0</v>
      </c>
      <c r="L584" s="12">
        <f t="shared" si="99"/>
        <v>21.33627342888644</v>
      </c>
      <c r="M584" s="12" t="e">
        <f t="shared" si="100"/>
        <v>#DIV/0!</v>
      </c>
      <c r="N584" s="12">
        <f t="shared" si="101"/>
        <v>0</v>
      </c>
      <c r="O584" s="12">
        <f t="shared" si="102"/>
        <v>6.6100377526093714</v>
      </c>
      <c r="P584" s="12">
        <f t="shared" si="103"/>
        <v>0.1072895847212969</v>
      </c>
      <c r="Q584" s="12">
        <f t="shared" si="104"/>
        <v>0.63402176326893178</v>
      </c>
    </row>
    <row r="585" spans="1:17" x14ac:dyDescent="0.25">
      <c r="A585" s="25"/>
      <c r="B585" s="30">
        <v>2</v>
      </c>
      <c r="C585" s="26">
        <f t="shared" si="105"/>
        <v>301.64999999999981</v>
      </c>
      <c r="D585" s="27">
        <v>3.32</v>
      </c>
      <c r="E585" s="27">
        <v>4749</v>
      </c>
      <c r="F585" s="27">
        <v>21567</v>
      </c>
      <c r="G585" s="27">
        <v>42349</v>
      </c>
      <c r="H585" s="27">
        <v>893.62</v>
      </c>
      <c r="I585" s="27">
        <v>5946.3</v>
      </c>
      <c r="J585" s="27"/>
      <c r="K585" s="17">
        <f t="shared" si="98"/>
        <v>2.686085972850679</v>
      </c>
      <c r="L585" s="12">
        <f t="shared" si="99"/>
        <v>23.953054298642531</v>
      </c>
      <c r="M585" s="12">
        <f t="shared" si="100"/>
        <v>8.9174563065908607</v>
      </c>
      <c r="N585" s="12">
        <f t="shared" si="101"/>
        <v>0.22019752399499234</v>
      </c>
      <c r="O585" s="12">
        <f t="shared" si="102"/>
        <v>3.626961303667827</v>
      </c>
      <c r="P585" s="12">
        <f t="shared" si="103"/>
        <v>0.15028168777222811</v>
      </c>
      <c r="Q585" s="12">
        <f t="shared" si="104"/>
        <v>0</v>
      </c>
    </row>
    <row r="586" spans="1:17" x14ac:dyDescent="0.25">
      <c r="A586" s="25"/>
      <c r="B586" s="30">
        <v>2</v>
      </c>
      <c r="C586" s="26">
        <f t="shared" si="105"/>
        <v>305.17142857142835</v>
      </c>
      <c r="D586" s="27">
        <v>6.29</v>
      </c>
      <c r="E586" s="27">
        <v>3797</v>
      </c>
      <c r="F586" s="27">
        <v>4263</v>
      </c>
      <c r="G586" s="27">
        <v>35823</v>
      </c>
      <c r="H586" s="27">
        <v>51.33</v>
      </c>
      <c r="I586" s="27">
        <v>438.71</v>
      </c>
      <c r="J586" s="27">
        <v>194.14</v>
      </c>
      <c r="K586" s="17">
        <f t="shared" si="98"/>
        <v>2.5812372535690007</v>
      </c>
      <c r="L586" s="12">
        <f t="shared" si="99"/>
        <v>24.352821210061183</v>
      </c>
      <c r="M586" s="12">
        <f t="shared" si="100"/>
        <v>9.4345535949433756</v>
      </c>
      <c r="N586" s="12">
        <f t="shared" si="101"/>
        <v>0.89068730940652119</v>
      </c>
      <c r="O586" s="12">
        <f t="shared" si="102"/>
        <v>9.7171252079961707</v>
      </c>
      <c r="P586" s="12">
        <f t="shared" si="103"/>
        <v>0.11700211985138247</v>
      </c>
      <c r="Q586" s="12">
        <f t="shared" si="104"/>
        <v>0.44252467461420986</v>
      </c>
    </row>
    <row r="587" spans="1:17" x14ac:dyDescent="0.25">
      <c r="A587" s="25"/>
      <c r="B587" s="30">
        <v>2</v>
      </c>
      <c r="C587" s="26">
        <f t="shared" si="105"/>
        <v>308.69285714285689</v>
      </c>
      <c r="D587" s="27">
        <v>6.99</v>
      </c>
      <c r="E587" s="27">
        <v>3968</v>
      </c>
      <c r="F587" s="27">
        <v>4895</v>
      </c>
      <c r="G587" s="27">
        <v>37977</v>
      </c>
      <c r="H587" s="27">
        <v>72.34</v>
      </c>
      <c r="I587" s="27">
        <v>548.98</v>
      </c>
      <c r="J587" s="27">
        <v>279.97000000000003</v>
      </c>
      <c r="K587" s="17">
        <f t="shared" si="98"/>
        <v>2.8322626695217701</v>
      </c>
      <c r="L587" s="12">
        <f t="shared" si="99"/>
        <v>27.107066381156319</v>
      </c>
      <c r="M587" s="12">
        <f t="shared" si="100"/>
        <v>9.5708165322580641</v>
      </c>
      <c r="N587" s="12">
        <f t="shared" si="101"/>
        <v>0.81062308478038814</v>
      </c>
      <c r="O587" s="12">
        <f t="shared" si="102"/>
        <v>8.9165361215344827</v>
      </c>
      <c r="P587" s="12">
        <f t="shared" si="103"/>
        <v>0.13177164924040949</v>
      </c>
      <c r="Q587" s="12">
        <f t="shared" si="104"/>
        <v>0.50998214871215708</v>
      </c>
    </row>
    <row r="588" spans="1:17" x14ac:dyDescent="0.25">
      <c r="A588" s="25"/>
      <c r="B588" s="30">
        <v>2</v>
      </c>
      <c r="C588" s="26">
        <f t="shared" si="105"/>
        <v>312.21428571428544</v>
      </c>
      <c r="D588" s="27">
        <v>3.5</v>
      </c>
      <c r="E588" s="27"/>
      <c r="F588" s="27">
        <v>18921</v>
      </c>
      <c r="G588" s="27">
        <v>40846</v>
      </c>
      <c r="H588" s="27">
        <v>417.62</v>
      </c>
      <c r="I588" s="27">
        <v>3882.7</v>
      </c>
      <c r="J588" s="27">
        <v>2115.6</v>
      </c>
      <c r="K588" s="17">
        <f t="shared" si="98"/>
        <v>0</v>
      </c>
      <c r="L588" s="12">
        <f t="shared" si="99"/>
        <v>23.34057142857143</v>
      </c>
      <c r="M588" s="12" t="e">
        <f t="shared" si="100"/>
        <v>#DIV/0!</v>
      </c>
      <c r="N588" s="12">
        <f t="shared" si="101"/>
        <v>0</v>
      </c>
      <c r="O588" s="12">
        <f t="shared" si="102"/>
        <v>4.8731552785432823</v>
      </c>
      <c r="P588" s="12">
        <f t="shared" si="103"/>
        <v>0.10755917274061864</v>
      </c>
      <c r="Q588" s="12">
        <f t="shared" si="104"/>
        <v>0.54487856388595568</v>
      </c>
    </row>
    <row r="589" spans="1:17" x14ac:dyDescent="0.25">
      <c r="A589" s="25"/>
      <c r="B589" s="30">
        <v>2</v>
      </c>
      <c r="C589" s="26">
        <f t="shared" si="105"/>
        <v>315.73571428571398</v>
      </c>
      <c r="D589" s="27">
        <v>5.6</v>
      </c>
      <c r="E589" s="27">
        <v>4232</v>
      </c>
      <c r="F589" s="27">
        <v>7508</v>
      </c>
      <c r="G589" s="27">
        <v>39070</v>
      </c>
      <c r="H589" s="27">
        <v>101.87</v>
      </c>
      <c r="I589" s="27">
        <v>924.13</v>
      </c>
      <c r="J589" s="27">
        <v>543.79999999999995</v>
      </c>
      <c r="K589" s="17">
        <f t="shared" si="98"/>
        <v>2.7480519480519479</v>
      </c>
      <c r="L589" s="12">
        <f t="shared" si="99"/>
        <v>25.370129870129869</v>
      </c>
      <c r="M589" s="12">
        <f t="shared" si="100"/>
        <v>9.2320415879017013</v>
      </c>
      <c r="N589" s="12">
        <f t="shared" si="101"/>
        <v>0.56366542354821525</v>
      </c>
      <c r="O589" s="12">
        <f t="shared" si="102"/>
        <v>8.124398082520857</v>
      </c>
      <c r="P589" s="12">
        <f t="shared" si="103"/>
        <v>0.11023340871955245</v>
      </c>
      <c r="Q589" s="12">
        <f t="shared" si="104"/>
        <v>0.5884453485981409</v>
      </c>
    </row>
    <row r="590" spans="1:17" x14ac:dyDescent="0.25">
      <c r="A590" s="25"/>
      <c r="B590" s="30">
        <v>2</v>
      </c>
      <c r="C590" s="26">
        <f t="shared" si="105"/>
        <v>319.25714285714253</v>
      </c>
      <c r="D590" s="27">
        <v>5.51</v>
      </c>
      <c r="E590" s="27">
        <v>4281</v>
      </c>
      <c r="F590" s="27">
        <v>14743</v>
      </c>
      <c r="G590" s="27">
        <v>38787</v>
      </c>
      <c r="H590" s="27">
        <v>230.13</v>
      </c>
      <c r="I590" s="27">
        <v>2700.1</v>
      </c>
      <c r="J590" s="27">
        <v>1579.2</v>
      </c>
      <c r="K590" s="17">
        <f t="shared" si="98"/>
        <v>2.763718528082634</v>
      </c>
      <c r="L590" s="12">
        <f t="shared" si="99"/>
        <v>25.040025823111687</v>
      </c>
      <c r="M590" s="12">
        <f t="shared" si="100"/>
        <v>9.0602662929222149</v>
      </c>
      <c r="N590" s="12">
        <f t="shared" si="101"/>
        <v>0.29037509326460015</v>
      </c>
      <c r="O590" s="12">
        <f t="shared" si="102"/>
        <v>5.4601681419206693</v>
      </c>
      <c r="P590" s="12">
        <f t="shared" si="103"/>
        <v>8.5230176660123697E-2</v>
      </c>
      <c r="Q590" s="12">
        <f t="shared" si="104"/>
        <v>0.5848672271397356</v>
      </c>
    </row>
    <row r="591" spans="1:17" x14ac:dyDescent="0.25">
      <c r="A591" s="25"/>
      <c r="B591" s="30">
        <v>2</v>
      </c>
      <c r="C591" s="26">
        <f t="shared" si="105"/>
        <v>322.77857142857107</v>
      </c>
      <c r="D591" s="27">
        <v>2.81</v>
      </c>
      <c r="E591" s="27"/>
      <c r="F591" s="27">
        <v>13832</v>
      </c>
      <c r="G591" s="27"/>
      <c r="H591" s="27">
        <v>224.86</v>
      </c>
      <c r="I591" s="27">
        <v>2271.3000000000002</v>
      </c>
      <c r="J591" s="27">
        <v>1307.8</v>
      </c>
      <c r="K591" s="17">
        <f t="shared" si="98"/>
        <v>0</v>
      </c>
      <c r="L591" s="12">
        <f t="shared" si="99"/>
        <v>0</v>
      </c>
      <c r="M591" s="12" t="e">
        <f t="shared" si="100"/>
        <v>#DIV/0!</v>
      </c>
      <c r="N591" s="12">
        <f t="shared" si="101"/>
        <v>0</v>
      </c>
      <c r="O591" s="12">
        <f t="shared" si="102"/>
        <v>6.0899044600008798</v>
      </c>
      <c r="P591" s="12">
        <f t="shared" si="103"/>
        <v>9.9000572359441721E-2</v>
      </c>
      <c r="Q591" s="12">
        <f t="shared" si="104"/>
        <v>0.57579359837978239</v>
      </c>
    </row>
    <row r="592" spans="1:17" x14ac:dyDescent="0.25">
      <c r="A592" s="20"/>
      <c r="B592" s="30">
        <v>2</v>
      </c>
      <c r="C592" s="23">
        <v>326.3</v>
      </c>
      <c r="D592" s="27">
        <v>4.84</v>
      </c>
      <c r="E592" s="27">
        <v>4364</v>
      </c>
      <c r="F592" s="27">
        <v>13321</v>
      </c>
      <c r="G592" s="27">
        <v>38566</v>
      </c>
      <c r="H592" s="27">
        <v>214.73</v>
      </c>
      <c r="I592" s="27">
        <v>2003.3</v>
      </c>
      <c r="J592" s="27">
        <v>1123.9000000000001</v>
      </c>
      <c r="K592" s="17">
        <f t="shared" si="98"/>
        <v>2.70049504950495</v>
      </c>
      <c r="L592" s="12">
        <f t="shared" si="99"/>
        <v>23.865099009900991</v>
      </c>
      <c r="M592" s="12">
        <f t="shared" si="100"/>
        <v>8.83730522456462</v>
      </c>
      <c r="N592" s="12">
        <f t="shared" si="101"/>
        <v>0.32760303280534492</v>
      </c>
      <c r="O592" s="12">
        <f t="shared" si="102"/>
        <v>6.6495282783407381</v>
      </c>
      <c r="P592" s="12">
        <f t="shared" si="103"/>
        <v>0.10718813956970998</v>
      </c>
      <c r="Q592" s="12">
        <f t="shared" si="104"/>
        <v>0.56102430988868368</v>
      </c>
    </row>
    <row r="593" spans="1:17" x14ac:dyDescent="0.25">
      <c r="A593" s="25"/>
      <c r="B593" s="30">
        <v>2</v>
      </c>
      <c r="C593" s="26">
        <f>C592+(75.1/10)</f>
        <v>333.81</v>
      </c>
      <c r="D593" s="27">
        <v>8.5399999999999991</v>
      </c>
      <c r="E593" s="27"/>
      <c r="F593" s="27"/>
      <c r="G593" s="27"/>
      <c r="H593" s="27">
        <v>378.38</v>
      </c>
      <c r="I593" s="27">
        <v>4100.8999999999996</v>
      </c>
      <c r="J593" s="27"/>
      <c r="K593" s="17">
        <f t="shared" si="98"/>
        <v>0</v>
      </c>
      <c r="L593" s="12">
        <f t="shared" si="99"/>
        <v>0</v>
      </c>
      <c r="M593" s="12" t="e">
        <f t="shared" si="100"/>
        <v>#DIV/0!</v>
      </c>
      <c r="N593" s="12" t="e">
        <f t="shared" si="101"/>
        <v>#DIV/0!</v>
      </c>
      <c r="O593" s="12">
        <f t="shared" si="102"/>
        <v>0</v>
      </c>
      <c r="P593" s="12">
        <f t="shared" si="103"/>
        <v>9.2267551025384684E-2</v>
      </c>
      <c r="Q593" s="12">
        <f t="shared" si="104"/>
        <v>0</v>
      </c>
    </row>
    <row r="594" spans="1:17" x14ac:dyDescent="0.25">
      <c r="A594" s="25"/>
      <c r="B594" s="30">
        <v>2</v>
      </c>
      <c r="C594" s="26">
        <f t="shared" ref="C594:C601" si="106">C593+(75.1/10)</f>
        <v>341.32</v>
      </c>
      <c r="D594" s="27">
        <v>3.58</v>
      </c>
      <c r="E594" s="27">
        <v>4506</v>
      </c>
      <c r="F594" s="27">
        <v>17445</v>
      </c>
      <c r="G594" s="27">
        <v>41437</v>
      </c>
      <c r="H594" s="27">
        <v>490.1</v>
      </c>
      <c r="I594" s="27">
        <v>4459.8999999999996</v>
      </c>
      <c r="J594" s="27"/>
      <c r="K594" s="17">
        <f t="shared" si="98"/>
        <v>2.5866819747416758</v>
      </c>
      <c r="L594" s="12">
        <f t="shared" si="99"/>
        <v>23.787026406429391</v>
      </c>
      <c r="M594" s="12">
        <f t="shared" si="100"/>
        <v>9.1959609409675984</v>
      </c>
      <c r="N594" s="12">
        <f t="shared" si="101"/>
        <v>0.2582975064488392</v>
      </c>
      <c r="O594" s="12">
        <f t="shared" si="102"/>
        <v>3.911522679880715</v>
      </c>
      <c r="P594" s="12">
        <f t="shared" si="103"/>
        <v>0.1098903562860154</v>
      </c>
      <c r="Q594" s="12">
        <f t="shared" si="104"/>
        <v>0</v>
      </c>
    </row>
    <row r="595" spans="1:17" x14ac:dyDescent="0.25">
      <c r="A595" s="25"/>
      <c r="B595" s="30">
        <v>2</v>
      </c>
      <c r="C595" s="26">
        <f t="shared" si="106"/>
        <v>348.83</v>
      </c>
      <c r="D595" s="27">
        <v>7.34</v>
      </c>
      <c r="E595" s="27"/>
      <c r="F595" s="27"/>
      <c r="G595" s="27"/>
      <c r="H595" s="27">
        <v>407.7</v>
      </c>
      <c r="I595" s="27">
        <v>4041.8</v>
      </c>
      <c r="J595" s="27"/>
      <c r="K595" s="17">
        <f t="shared" si="98"/>
        <v>0</v>
      </c>
      <c r="L595" s="12">
        <f t="shared" si="99"/>
        <v>0</v>
      </c>
      <c r="M595" s="12" t="e">
        <f t="shared" si="100"/>
        <v>#DIV/0!</v>
      </c>
      <c r="N595" s="12" t="e">
        <f t="shared" si="101"/>
        <v>#DIV/0!</v>
      </c>
      <c r="O595" s="12">
        <f t="shared" si="102"/>
        <v>0</v>
      </c>
      <c r="P595" s="12">
        <f t="shared" si="103"/>
        <v>0.10087089910435944</v>
      </c>
      <c r="Q595" s="12">
        <f t="shared" si="104"/>
        <v>0</v>
      </c>
    </row>
    <row r="596" spans="1:17" x14ac:dyDescent="0.25">
      <c r="A596" s="25"/>
      <c r="B596" s="30">
        <v>3</v>
      </c>
      <c r="C596" s="26">
        <f t="shared" si="106"/>
        <v>356.34</v>
      </c>
      <c r="D596" s="27">
        <v>4.5199999999999996</v>
      </c>
      <c r="E596" s="27">
        <v>4241</v>
      </c>
      <c r="F596" s="27">
        <v>8689</v>
      </c>
      <c r="G596" s="27">
        <v>39176</v>
      </c>
      <c r="H596" s="27">
        <v>118.71</v>
      </c>
      <c r="I596" s="27">
        <v>1198.8</v>
      </c>
      <c r="J596" s="27">
        <v>734.68</v>
      </c>
      <c r="K596" s="17">
        <f t="shared" si="98"/>
        <v>2.5734223300970869</v>
      </c>
      <c r="L596" s="12">
        <f t="shared" si="99"/>
        <v>23.771844660194173</v>
      </c>
      <c r="M596" s="12">
        <f t="shared" si="100"/>
        <v>9.2374439990568256</v>
      </c>
      <c r="N596" s="12">
        <f t="shared" si="101"/>
        <v>0.48808838761652662</v>
      </c>
      <c r="O596" s="12">
        <f t="shared" si="102"/>
        <v>7.2480814147480821</v>
      </c>
      <c r="P596" s="12">
        <f t="shared" si="103"/>
        <v>9.9024024024024021E-2</v>
      </c>
      <c r="Q596" s="12">
        <f t="shared" si="104"/>
        <v>0.61284617951284615</v>
      </c>
    </row>
    <row r="597" spans="1:17" x14ac:dyDescent="0.25">
      <c r="A597" s="25"/>
      <c r="B597" s="30">
        <v>3</v>
      </c>
      <c r="C597" s="26">
        <f t="shared" si="106"/>
        <v>363.84999999999997</v>
      </c>
      <c r="D597" s="27">
        <v>8.25</v>
      </c>
      <c r="E597" s="27">
        <v>765</v>
      </c>
      <c r="F597" s="27">
        <v>22887</v>
      </c>
      <c r="G597" s="27"/>
      <c r="H597" s="27">
        <v>68.02</v>
      </c>
      <c r="I597" s="27">
        <v>576.38</v>
      </c>
      <c r="J597" s="27">
        <v>174.08</v>
      </c>
      <c r="K597" s="17">
        <f t="shared" si="98"/>
        <v>0.6</v>
      </c>
      <c r="L597" s="12">
        <f t="shared" si="99"/>
        <v>0</v>
      </c>
      <c r="M597" s="12">
        <f t="shared" si="100"/>
        <v>0</v>
      </c>
      <c r="N597" s="12">
        <f t="shared" si="101"/>
        <v>3.3425088478175387E-2</v>
      </c>
      <c r="O597" s="12">
        <f t="shared" si="102"/>
        <v>39.708178632152396</v>
      </c>
      <c r="P597" s="12">
        <f t="shared" si="103"/>
        <v>0.11801242236024845</v>
      </c>
      <c r="Q597" s="12">
        <f t="shared" si="104"/>
        <v>0.30202297095666059</v>
      </c>
    </row>
    <row r="598" spans="1:17" x14ac:dyDescent="0.25">
      <c r="A598" s="25"/>
      <c r="B598" s="30">
        <v>3</v>
      </c>
      <c r="C598" s="26">
        <f t="shared" si="106"/>
        <v>371.35999999999996</v>
      </c>
      <c r="D598" s="27">
        <v>1.97</v>
      </c>
      <c r="E598" s="27">
        <v>4637</v>
      </c>
      <c r="F598" s="27">
        <v>21259</v>
      </c>
      <c r="G598" s="27"/>
      <c r="H598" s="27">
        <v>909.31</v>
      </c>
      <c r="I598" s="27">
        <v>5910.4</v>
      </c>
      <c r="J598" s="27"/>
      <c r="K598" s="17">
        <f t="shared" si="98"/>
        <v>2.4366789280084076</v>
      </c>
      <c r="L598" s="12">
        <f t="shared" si="99"/>
        <v>0</v>
      </c>
      <c r="M598" s="12">
        <f t="shared" si="100"/>
        <v>0</v>
      </c>
      <c r="N598" s="12">
        <f t="shared" si="101"/>
        <v>0.21811938473117268</v>
      </c>
      <c r="O598" s="12">
        <f t="shared" si="102"/>
        <v>3.5968800757985924</v>
      </c>
      <c r="P598" s="12">
        <f t="shared" si="103"/>
        <v>0.15384914726583648</v>
      </c>
      <c r="Q598" s="12">
        <f t="shared" si="104"/>
        <v>0</v>
      </c>
    </row>
    <row r="599" spans="1:17" x14ac:dyDescent="0.25">
      <c r="A599" s="25"/>
      <c r="B599" s="30">
        <v>3</v>
      </c>
      <c r="C599" s="26">
        <f t="shared" si="106"/>
        <v>378.86999999999995</v>
      </c>
      <c r="D599" s="27">
        <v>1.97</v>
      </c>
      <c r="E599" s="27">
        <v>4622</v>
      </c>
      <c r="F599" s="27">
        <v>18473</v>
      </c>
      <c r="G599" s="27">
        <v>40975</v>
      </c>
      <c r="H599" s="27">
        <v>418.47</v>
      </c>
      <c r="I599" s="27">
        <v>3712.5</v>
      </c>
      <c r="J599" s="27">
        <v>2112.6</v>
      </c>
      <c r="K599" s="17">
        <f t="shared" si="98"/>
        <v>2.4287966368891221</v>
      </c>
      <c r="L599" s="12">
        <f t="shared" si="99"/>
        <v>21.531791907514449</v>
      </c>
      <c r="M599" s="12">
        <f t="shared" si="100"/>
        <v>8.8652098658589349</v>
      </c>
      <c r="N599" s="12">
        <f t="shared" si="101"/>
        <v>0.25020299897147186</v>
      </c>
      <c r="O599" s="12">
        <f t="shared" si="102"/>
        <v>4.9758922558922558</v>
      </c>
      <c r="P599" s="12">
        <f t="shared" si="103"/>
        <v>0.11271919191919193</v>
      </c>
      <c r="Q599" s="12">
        <f t="shared" si="104"/>
        <v>0.56905050505050503</v>
      </c>
    </row>
    <row r="600" spans="1:17" x14ac:dyDescent="0.25">
      <c r="A600" s="25"/>
      <c r="B600" s="30">
        <v>3</v>
      </c>
      <c r="C600" s="26">
        <f t="shared" si="106"/>
        <v>386.37999999999994</v>
      </c>
      <c r="D600" s="27">
        <v>2.31</v>
      </c>
      <c r="E600" s="27"/>
      <c r="F600" s="27">
        <v>18279</v>
      </c>
      <c r="G600" s="27"/>
      <c r="H600" s="27">
        <v>650.16999999999996</v>
      </c>
      <c r="I600" s="27">
        <v>4928.5</v>
      </c>
      <c r="J600" s="27"/>
      <c r="K600" s="17">
        <f t="shared" si="98"/>
        <v>0</v>
      </c>
      <c r="L600" s="12">
        <f t="shared" si="99"/>
        <v>0</v>
      </c>
      <c r="M600" s="12" t="e">
        <f t="shared" si="100"/>
        <v>#DIV/0!</v>
      </c>
      <c r="N600" s="12">
        <f t="shared" si="101"/>
        <v>0</v>
      </c>
      <c r="O600" s="12">
        <f t="shared" si="102"/>
        <v>3.7088363599472456</v>
      </c>
      <c r="P600" s="12">
        <f t="shared" si="103"/>
        <v>0.13192046261540022</v>
      </c>
      <c r="Q600" s="12">
        <f t="shared" si="104"/>
        <v>0</v>
      </c>
    </row>
    <row r="601" spans="1:17" x14ac:dyDescent="0.25">
      <c r="A601" s="25"/>
      <c r="B601" s="30">
        <v>3</v>
      </c>
      <c r="C601" s="26">
        <f t="shared" si="106"/>
        <v>393.88999999999993</v>
      </c>
      <c r="D601" s="27">
        <v>11.63</v>
      </c>
      <c r="E601" s="27">
        <v>3596</v>
      </c>
      <c r="F601" s="27">
        <v>6091</v>
      </c>
      <c r="G601" s="27">
        <v>34982</v>
      </c>
      <c r="H601" s="27">
        <v>91.59</v>
      </c>
      <c r="I601" s="27">
        <v>889.9</v>
      </c>
      <c r="J601" s="27">
        <v>525.74</v>
      </c>
      <c r="K601" s="17">
        <f t="shared" si="98"/>
        <v>3.8377801494130206</v>
      </c>
      <c r="L601" s="12">
        <f t="shared" si="99"/>
        <v>37.33404482390609</v>
      </c>
      <c r="M601" s="12">
        <f t="shared" si="100"/>
        <v>9.7280311457174644</v>
      </c>
      <c r="N601" s="12">
        <f t="shared" si="101"/>
        <v>0.59037924807092435</v>
      </c>
      <c r="O601" s="12">
        <f t="shared" si="102"/>
        <v>6.8445892796943477</v>
      </c>
      <c r="P601" s="12">
        <f t="shared" si="103"/>
        <v>0.10292167659287561</v>
      </c>
      <c r="Q601" s="12">
        <f t="shared" si="104"/>
        <v>0.59078548151477694</v>
      </c>
    </row>
    <row r="602" spans="1:17" x14ac:dyDescent="0.25">
      <c r="A602" s="20"/>
      <c r="B602" s="30">
        <v>3</v>
      </c>
      <c r="C602" s="23">
        <v>401.4</v>
      </c>
      <c r="D602" s="27">
        <v>3.52</v>
      </c>
      <c r="E602" s="27">
        <v>13370</v>
      </c>
      <c r="F602" s="27">
        <v>16701</v>
      </c>
      <c r="G602" s="27">
        <v>85501</v>
      </c>
      <c r="H602" s="27">
        <v>294.14</v>
      </c>
      <c r="I602" s="27">
        <v>2639.6</v>
      </c>
      <c r="J602" s="27">
        <v>1338.1</v>
      </c>
      <c r="K602" s="17">
        <f t="shared" si="98"/>
        <v>7.6487414187643017</v>
      </c>
      <c r="L602" s="12">
        <f t="shared" si="99"/>
        <v>48.913615560640729</v>
      </c>
      <c r="M602" s="12">
        <f t="shared" si="100"/>
        <v>6.3949887808526551</v>
      </c>
      <c r="N602" s="12">
        <f t="shared" si="101"/>
        <v>0.80055086521765162</v>
      </c>
      <c r="O602" s="12">
        <f t="shared" si="102"/>
        <v>6.3270950143961207</v>
      </c>
      <c r="P602" s="12">
        <f t="shared" si="103"/>
        <v>0.11143355053796029</v>
      </c>
      <c r="Q602" s="12">
        <f t="shared" si="104"/>
        <v>0.50693286861645703</v>
      </c>
    </row>
    <row r="603" spans="1:17" x14ac:dyDescent="0.25">
      <c r="A603" s="25"/>
      <c r="B603" s="30">
        <v>3</v>
      </c>
      <c r="C603" s="26">
        <f t="shared" ref="C603:C608" si="107">C602+(30.5/7)</f>
        <v>405.75714285714281</v>
      </c>
      <c r="D603" s="27">
        <v>6.51</v>
      </c>
      <c r="E603" s="27">
        <v>12986</v>
      </c>
      <c r="F603" s="27">
        <v>28282</v>
      </c>
      <c r="G603" s="27">
        <v>80053</v>
      </c>
      <c r="H603" s="27">
        <v>685.74</v>
      </c>
      <c r="I603" s="27">
        <v>6067</v>
      </c>
      <c r="J603" s="27">
        <v>3013.2</v>
      </c>
      <c r="K603" s="17">
        <f t="shared" si="98"/>
        <v>8.9620427881297449</v>
      </c>
      <c r="L603" s="12">
        <f t="shared" si="99"/>
        <v>55.247066942719108</v>
      </c>
      <c r="M603" s="12">
        <f t="shared" si="100"/>
        <v>6.1645618358231946</v>
      </c>
      <c r="N603" s="12">
        <f t="shared" si="101"/>
        <v>0.45916130400961741</v>
      </c>
      <c r="O603" s="12">
        <f t="shared" si="102"/>
        <v>4.6616119993406953</v>
      </c>
      <c r="P603" s="12">
        <f t="shared" si="103"/>
        <v>0.11302785561232899</v>
      </c>
      <c r="Q603" s="12">
        <f t="shared" si="104"/>
        <v>0.49665402999835173</v>
      </c>
    </row>
    <row r="604" spans="1:17" x14ac:dyDescent="0.25">
      <c r="A604" s="25"/>
      <c r="B604" s="30">
        <v>3</v>
      </c>
      <c r="C604" s="26">
        <f t="shared" si="107"/>
        <v>410.11428571428564</v>
      </c>
      <c r="D604" s="27">
        <v>3.47</v>
      </c>
      <c r="E604" s="27">
        <v>12281</v>
      </c>
      <c r="F604" s="27">
        <v>6449</v>
      </c>
      <c r="G604" s="27">
        <v>81897</v>
      </c>
      <c r="H604" s="27">
        <v>100.33</v>
      </c>
      <c r="I604" s="27">
        <v>837.18</v>
      </c>
      <c r="J604" s="27">
        <v>373.43</v>
      </c>
      <c r="K604" s="17">
        <f t="shared" si="98"/>
        <v>7.005704506560182</v>
      </c>
      <c r="L604" s="12">
        <f t="shared" si="99"/>
        <v>46.718197375926977</v>
      </c>
      <c r="M604" s="12">
        <f t="shared" si="100"/>
        <v>6.6685937627229057</v>
      </c>
      <c r="N604" s="12">
        <f t="shared" si="101"/>
        <v>1.9043262521321136</v>
      </c>
      <c r="O604" s="12">
        <f t="shared" si="102"/>
        <v>7.7032418356864714</v>
      </c>
      <c r="P604" s="12">
        <f t="shared" si="103"/>
        <v>0.11984280560930745</v>
      </c>
      <c r="Q604" s="12">
        <f t="shared" si="104"/>
        <v>0.44605700088391986</v>
      </c>
    </row>
    <row r="605" spans="1:17" x14ac:dyDescent="0.25">
      <c r="A605" s="25"/>
      <c r="B605" s="30">
        <v>3</v>
      </c>
      <c r="C605" s="26">
        <f t="shared" si="107"/>
        <v>414.47142857142848</v>
      </c>
      <c r="D605" s="27">
        <v>3.52</v>
      </c>
      <c r="E605" s="27">
        <v>13370</v>
      </c>
      <c r="F605" s="27">
        <v>16701</v>
      </c>
      <c r="G605" s="27">
        <v>85501</v>
      </c>
      <c r="H605" s="27">
        <v>294.14</v>
      </c>
      <c r="I605" s="27">
        <v>2639.6</v>
      </c>
      <c r="J605" s="27">
        <v>1338.1</v>
      </c>
      <c r="K605" s="17">
        <f t="shared" si="98"/>
        <v>7.6487414187643017</v>
      </c>
      <c r="L605" s="12">
        <f t="shared" si="99"/>
        <v>48.913615560640729</v>
      </c>
      <c r="M605" s="12">
        <f t="shared" si="100"/>
        <v>6.3949887808526551</v>
      </c>
      <c r="N605" s="12">
        <f t="shared" si="101"/>
        <v>0.80055086521765162</v>
      </c>
      <c r="O605" s="12">
        <f t="shared" si="102"/>
        <v>6.3270950143961207</v>
      </c>
      <c r="P605" s="12">
        <f t="shared" si="103"/>
        <v>0.11143355053796029</v>
      </c>
      <c r="Q605" s="12">
        <f t="shared" si="104"/>
        <v>0.50693286861645703</v>
      </c>
    </row>
    <row r="606" spans="1:17" x14ac:dyDescent="0.25">
      <c r="A606" s="25"/>
      <c r="B606" s="30">
        <v>3</v>
      </c>
      <c r="C606" s="26">
        <f t="shared" si="107"/>
        <v>418.82857142857131</v>
      </c>
      <c r="D606" s="27">
        <v>1.89</v>
      </c>
      <c r="E606" s="27">
        <v>14248</v>
      </c>
      <c r="F606" s="27">
        <v>29384</v>
      </c>
      <c r="G606" s="27">
        <v>87556</v>
      </c>
      <c r="H606" s="27">
        <v>490.07</v>
      </c>
      <c r="I606" s="27">
        <v>3929.4</v>
      </c>
      <c r="J606" s="27">
        <v>2000</v>
      </c>
      <c r="K606" s="17">
        <f t="shared" si="98"/>
        <v>7.4557823129251695</v>
      </c>
      <c r="L606" s="12">
        <f t="shared" si="99"/>
        <v>45.816849816849818</v>
      </c>
      <c r="M606" s="12">
        <f t="shared" si="100"/>
        <v>6.1451431779898931</v>
      </c>
      <c r="N606" s="12">
        <f t="shared" si="101"/>
        <v>0.48488973591069973</v>
      </c>
      <c r="O606" s="12">
        <f t="shared" si="102"/>
        <v>7.4779864610373084</v>
      </c>
      <c r="P606" s="12">
        <f t="shared" si="103"/>
        <v>0.12471878658319335</v>
      </c>
      <c r="Q606" s="12">
        <f t="shared" si="104"/>
        <v>0.5089835598310174</v>
      </c>
    </row>
    <row r="607" spans="1:17" x14ac:dyDescent="0.25">
      <c r="A607" s="25"/>
      <c r="B607" s="30">
        <v>3</v>
      </c>
      <c r="C607" s="26">
        <f t="shared" si="107"/>
        <v>423.18571428571414</v>
      </c>
      <c r="D607" s="27">
        <v>3.22</v>
      </c>
      <c r="E607" s="27">
        <v>13537</v>
      </c>
      <c r="F607" s="27">
        <v>25095</v>
      </c>
      <c r="G607" s="27">
        <v>86490</v>
      </c>
      <c r="H607" s="27">
        <v>499.47</v>
      </c>
      <c r="I607" s="27">
        <v>5006.8999999999996</v>
      </c>
      <c r="J607" s="27">
        <v>2885.3</v>
      </c>
      <c r="K607" s="17">
        <f t="shared" si="98"/>
        <v>7.6136107986501678</v>
      </c>
      <c r="L607" s="12">
        <f t="shared" si="99"/>
        <v>48.644544431946002</v>
      </c>
      <c r="M607" s="12">
        <f t="shared" si="100"/>
        <v>6.3891556474846718</v>
      </c>
      <c r="N607" s="12">
        <f t="shared" si="101"/>
        <v>0.53943016537158794</v>
      </c>
      <c r="O607" s="12">
        <f t="shared" si="102"/>
        <v>5.0120833250114849</v>
      </c>
      <c r="P607" s="12">
        <f t="shared" si="103"/>
        <v>9.9756336255966777E-2</v>
      </c>
      <c r="Q607" s="12">
        <f t="shared" si="104"/>
        <v>0.57626475463859883</v>
      </c>
    </row>
    <row r="608" spans="1:17" x14ac:dyDescent="0.25">
      <c r="A608" s="25"/>
      <c r="B608" s="30">
        <v>3</v>
      </c>
      <c r="C608" s="26">
        <f t="shared" si="107"/>
        <v>427.54285714285697</v>
      </c>
      <c r="D608" s="27">
        <v>1</v>
      </c>
      <c r="E608" s="27">
        <v>14134</v>
      </c>
      <c r="F608" s="27">
        <v>33882</v>
      </c>
      <c r="G608" s="27">
        <v>88516</v>
      </c>
      <c r="H608" s="27">
        <v>890.72</v>
      </c>
      <c r="I608" s="27">
        <v>7464.1</v>
      </c>
      <c r="J608" s="27">
        <v>4390.6000000000004</v>
      </c>
      <c r="K608" s="17">
        <f t="shared" si="98"/>
        <v>7.0670000000000002</v>
      </c>
      <c r="L608" s="12">
        <f t="shared" si="99"/>
        <v>44.258000000000003</v>
      </c>
      <c r="M608" s="12">
        <f t="shared" si="100"/>
        <v>6.2626291212678646</v>
      </c>
      <c r="N608" s="12">
        <f t="shared" si="101"/>
        <v>0.4171536509060858</v>
      </c>
      <c r="O608" s="12">
        <f t="shared" si="102"/>
        <v>4.5393282512292172</v>
      </c>
      <c r="P608" s="12">
        <f t="shared" si="103"/>
        <v>0.11933387816347583</v>
      </c>
      <c r="Q608" s="12">
        <f t="shared" si="104"/>
        <v>0.58822898942940205</v>
      </c>
    </row>
    <row r="609" spans="1:17" x14ac:dyDescent="0.25">
      <c r="A609" s="20"/>
      <c r="B609" s="30">
        <v>3</v>
      </c>
      <c r="C609" s="23">
        <v>431.9</v>
      </c>
      <c r="D609" s="27">
        <v>1.5</v>
      </c>
      <c r="E609" s="27">
        <v>13429</v>
      </c>
      <c r="F609" s="27">
        <v>17083</v>
      </c>
      <c r="G609" s="27">
        <v>86409</v>
      </c>
      <c r="H609" s="27">
        <v>291</v>
      </c>
      <c r="I609" s="27">
        <v>2625</v>
      </c>
      <c r="J609" s="27">
        <v>1353</v>
      </c>
      <c r="K609" s="17">
        <f t="shared" si="98"/>
        <v>6.8866666666666667</v>
      </c>
      <c r="L609" s="12">
        <f t="shared" si="99"/>
        <v>44.312307692307698</v>
      </c>
      <c r="M609" s="12">
        <f t="shared" si="100"/>
        <v>6.4345074093379999</v>
      </c>
      <c r="N609" s="12">
        <f t="shared" si="101"/>
        <v>0.78610314347597021</v>
      </c>
      <c r="O609" s="12">
        <f t="shared" si="102"/>
        <v>6.5078095238095237</v>
      </c>
      <c r="P609" s="12">
        <f t="shared" si="103"/>
        <v>0.11085714285714286</v>
      </c>
      <c r="Q609" s="12">
        <f t="shared" si="104"/>
        <v>0.51542857142857146</v>
      </c>
    </row>
    <row r="610" spans="1:17" x14ac:dyDescent="0.25">
      <c r="A610" s="20"/>
      <c r="B610" s="30">
        <v>3</v>
      </c>
      <c r="C610" s="23">
        <v>452.7</v>
      </c>
      <c r="D610" s="27">
        <v>1.25</v>
      </c>
      <c r="E610" s="27">
        <v>13591</v>
      </c>
      <c r="F610" s="27">
        <v>19145</v>
      </c>
      <c r="G610" s="27">
        <v>86687</v>
      </c>
      <c r="H610" s="27">
        <v>320</v>
      </c>
      <c r="I610" s="27">
        <v>2902</v>
      </c>
      <c r="J610" s="27">
        <v>1484</v>
      </c>
      <c r="K610" s="17">
        <f t="shared" si="98"/>
        <v>6.8815189873417717</v>
      </c>
      <c r="L610" s="12">
        <f t="shared" si="99"/>
        <v>43.89215189873417</v>
      </c>
      <c r="M610" s="12">
        <f t="shared" si="100"/>
        <v>6.3782650283275695</v>
      </c>
      <c r="N610" s="12">
        <f t="shared" si="101"/>
        <v>0.70989814572995558</v>
      </c>
      <c r="O610" s="12">
        <f t="shared" si="102"/>
        <v>6.597174362508615</v>
      </c>
      <c r="P610" s="12">
        <f t="shared" si="103"/>
        <v>0.11026878015161957</v>
      </c>
      <c r="Q610" s="12">
        <f t="shared" si="104"/>
        <v>0.51137146795313582</v>
      </c>
    </row>
  </sheetData>
  <mergeCells count="1">
    <mergeCell ref="A2:A3"/>
  </mergeCells>
  <phoneticPr fontId="7" type="noConversion"/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9"/>
  <sheetViews>
    <sheetView tabSelected="1" zoomScale="85" workbookViewId="0">
      <selection activeCell="K12" sqref="K12"/>
    </sheetView>
  </sheetViews>
  <sheetFormatPr defaultColWidth="8.77734375" defaultRowHeight="14.4" x14ac:dyDescent="0.25"/>
  <cols>
    <col min="1" max="1" width="12.77734375" style="1" bestFit="1" customWidth="1"/>
    <col min="2" max="2" width="8.77734375" style="1" bestFit="1" customWidth="1"/>
    <col min="3" max="3" width="10.6640625" style="1" bestFit="1" customWidth="1"/>
    <col min="4" max="4" width="8.77734375" style="1" bestFit="1" customWidth="1"/>
    <col min="5" max="5" width="8.77734375" style="2"/>
    <col min="6" max="6" width="9.5546875" style="2" bestFit="1" customWidth="1"/>
    <col min="7" max="8" width="8.77734375" style="1" bestFit="1" customWidth="1"/>
  </cols>
  <sheetData>
    <row r="1" spans="1:8" ht="28.8" x14ac:dyDescent="0.25">
      <c r="A1" s="3" t="s">
        <v>1</v>
      </c>
      <c r="B1" s="4" t="s">
        <v>2</v>
      </c>
      <c r="C1" s="4" t="s">
        <v>3</v>
      </c>
      <c r="D1" s="4" t="s">
        <v>6</v>
      </c>
      <c r="E1" s="5" t="s">
        <v>4</v>
      </c>
      <c r="F1" s="6" t="s">
        <v>5</v>
      </c>
      <c r="G1" s="7" t="s">
        <v>9</v>
      </c>
      <c r="H1" s="1" t="s">
        <v>14</v>
      </c>
    </row>
    <row r="2" spans="1:8" x14ac:dyDescent="0.25">
      <c r="A2" s="8" t="s">
        <v>17</v>
      </c>
      <c r="B2" s="9" t="s">
        <v>18</v>
      </c>
      <c r="C2" s="9" t="s">
        <v>19</v>
      </c>
      <c r="D2" s="9" t="s">
        <v>19</v>
      </c>
      <c r="E2" s="10" t="s">
        <v>19</v>
      </c>
      <c r="F2" s="11" t="s">
        <v>19</v>
      </c>
      <c r="G2" s="7"/>
    </row>
    <row r="3" spans="1:8" x14ac:dyDescent="0.25">
      <c r="A3" s="12">
        <v>47.6</v>
      </c>
      <c r="B3" s="12">
        <v>19.260000000000002</v>
      </c>
      <c r="C3" s="12">
        <v>75</v>
      </c>
      <c r="D3" s="12">
        <v>0.91</v>
      </c>
      <c r="E3" s="13">
        <v>81</v>
      </c>
      <c r="F3" s="13">
        <v>239</v>
      </c>
      <c r="G3" s="14">
        <v>0.43103448275862105</v>
      </c>
      <c r="H3" s="1">
        <v>4.0917266187050362E-2</v>
      </c>
    </row>
    <row r="4" spans="1:8" x14ac:dyDescent="0.25">
      <c r="A4" s="12">
        <v>47.6</v>
      </c>
      <c r="B4" s="12">
        <v>17.059999999999999</v>
      </c>
      <c r="C4" s="12">
        <v>130</v>
      </c>
      <c r="D4" s="12">
        <v>0.87</v>
      </c>
      <c r="E4" s="13">
        <v>32</v>
      </c>
      <c r="F4" s="13">
        <v>181</v>
      </c>
      <c r="G4" s="14">
        <v>0.32994923857868008</v>
      </c>
      <c r="H4" s="1">
        <v>1.7427884615384616E-2</v>
      </c>
    </row>
    <row r="5" spans="1:8" x14ac:dyDescent="0.25">
      <c r="A5" s="12">
        <f>A4+(2.2/20)</f>
        <v>47.71</v>
      </c>
      <c r="B5" s="12">
        <v>16.84</v>
      </c>
      <c r="C5" s="12">
        <v>103</v>
      </c>
      <c r="D5" s="12">
        <v>0.62</v>
      </c>
      <c r="E5" s="15">
        <v>24</v>
      </c>
      <c r="F5" s="15">
        <v>695</v>
      </c>
      <c r="G5" s="16">
        <v>0.24759615384615383</v>
      </c>
      <c r="H5" s="1">
        <v>1.7337807606263984E-2</v>
      </c>
    </row>
    <row r="6" spans="1:8" x14ac:dyDescent="0.25">
      <c r="A6" s="12">
        <f t="shared" ref="A6:A23" si="0">A5+(2.2/20)</f>
        <v>47.82</v>
      </c>
      <c r="B6" s="12">
        <v>18.38</v>
      </c>
      <c r="C6" s="12">
        <v>114</v>
      </c>
      <c r="D6" s="12">
        <v>0.65</v>
      </c>
      <c r="E6" s="15">
        <v>23</v>
      </c>
      <c r="F6" s="15">
        <v>285</v>
      </c>
      <c r="G6" s="16">
        <v>0.43511450381679373</v>
      </c>
      <c r="H6" s="1">
        <v>1.7100762957116551E-2</v>
      </c>
    </row>
    <row r="7" spans="1:8" x14ac:dyDescent="0.25">
      <c r="A7" s="12">
        <f t="shared" si="0"/>
        <v>47.93</v>
      </c>
      <c r="B7" s="12">
        <v>17.43</v>
      </c>
      <c r="C7" s="12">
        <v>113</v>
      </c>
      <c r="D7" s="12">
        <v>0.66</v>
      </c>
      <c r="E7" s="15">
        <v>32</v>
      </c>
      <c r="F7" s="15">
        <v>768</v>
      </c>
      <c r="G7" s="16">
        <v>0.31652661064425769</v>
      </c>
      <c r="H7" s="1">
        <v>1.7623497997329773E-2</v>
      </c>
    </row>
    <row r="8" spans="1:8" x14ac:dyDescent="0.25">
      <c r="A8" s="12">
        <f t="shared" si="0"/>
        <v>48.04</v>
      </c>
      <c r="B8" s="12">
        <v>17.920000000000002</v>
      </c>
      <c r="C8" s="12">
        <v>123</v>
      </c>
      <c r="D8" s="12">
        <v>0.83</v>
      </c>
      <c r="E8" s="15">
        <v>28</v>
      </c>
      <c r="F8" s="15">
        <v>277</v>
      </c>
      <c r="G8" s="16">
        <v>0.39935064935064957</v>
      </c>
      <c r="H8" s="1">
        <v>1.88422247446084E-2</v>
      </c>
    </row>
    <row r="9" spans="1:8" x14ac:dyDescent="0.25">
      <c r="A9" s="12">
        <f t="shared" si="0"/>
        <v>48.15</v>
      </c>
      <c r="B9" s="12">
        <v>18.54</v>
      </c>
      <c r="C9" s="12">
        <v>87</v>
      </c>
      <c r="D9" s="12">
        <v>0.54</v>
      </c>
      <c r="E9" s="15">
        <v>18</v>
      </c>
      <c r="F9" s="15">
        <v>563</v>
      </c>
      <c r="G9" s="16">
        <v>0.35365853658536572</v>
      </c>
      <c r="H9" s="1">
        <v>1.8323719036308111E-2</v>
      </c>
    </row>
    <row r="10" spans="1:8" x14ac:dyDescent="0.25">
      <c r="A10" s="12">
        <f t="shared" si="0"/>
        <v>48.26</v>
      </c>
      <c r="B10" s="12">
        <v>18.399999999999999</v>
      </c>
      <c r="C10" s="12">
        <v>33</v>
      </c>
      <c r="D10" s="12">
        <v>0.57999999999999996</v>
      </c>
      <c r="E10" s="15">
        <v>8</v>
      </c>
      <c r="F10" s="15">
        <v>377</v>
      </c>
      <c r="G10" s="16">
        <v>0.12692307692307683</v>
      </c>
      <c r="H10" s="1">
        <v>0</v>
      </c>
    </row>
    <row r="11" spans="1:8" x14ac:dyDescent="0.25">
      <c r="A11" s="12">
        <f t="shared" si="0"/>
        <v>48.37</v>
      </c>
      <c r="B11" s="12">
        <v>19.829999999999998</v>
      </c>
      <c r="C11" s="12">
        <v>27</v>
      </c>
      <c r="D11" s="12">
        <v>0.65</v>
      </c>
      <c r="E11" s="15">
        <v>6</v>
      </c>
      <c r="F11" s="15">
        <v>330</v>
      </c>
      <c r="G11" s="16">
        <v>0.23076923076923045</v>
      </c>
      <c r="H11" s="1">
        <v>0</v>
      </c>
    </row>
    <row r="12" spans="1:8" x14ac:dyDescent="0.25">
      <c r="A12" s="12">
        <f t="shared" si="0"/>
        <v>48.48</v>
      </c>
      <c r="B12" s="12">
        <v>18.8</v>
      </c>
      <c r="C12" s="12">
        <v>82</v>
      </c>
      <c r="D12" s="12">
        <v>0.68</v>
      </c>
      <c r="E12" s="15">
        <v>18</v>
      </c>
      <c r="F12" s="15">
        <v>728</v>
      </c>
      <c r="G12" s="16">
        <v>0.37272727272727285</v>
      </c>
      <c r="H12" s="1">
        <v>0</v>
      </c>
    </row>
    <row r="13" spans="1:8" x14ac:dyDescent="0.25">
      <c r="A13" s="12">
        <f t="shared" si="0"/>
        <v>48.589999999999996</v>
      </c>
      <c r="B13" s="12">
        <v>18.48</v>
      </c>
      <c r="C13" s="12">
        <v>84</v>
      </c>
      <c r="D13" s="12">
        <v>0.74</v>
      </c>
      <c r="E13" s="15">
        <v>18</v>
      </c>
      <c r="F13" s="15">
        <v>607</v>
      </c>
      <c r="G13" s="16">
        <v>0.33333333333333337</v>
      </c>
      <c r="H13" s="1">
        <v>0</v>
      </c>
    </row>
    <row r="14" spans="1:8" x14ac:dyDescent="0.25">
      <c r="A14" s="12">
        <f t="shared" si="0"/>
        <v>48.699999999999996</v>
      </c>
      <c r="B14" s="12">
        <v>18.02</v>
      </c>
      <c r="C14" s="12">
        <v>62</v>
      </c>
      <c r="D14" s="12">
        <v>0.81</v>
      </c>
      <c r="E14" s="15">
        <v>10</v>
      </c>
      <c r="F14" s="15">
        <v>775</v>
      </c>
      <c r="G14" s="16">
        <v>0.20805369127516776</v>
      </c>
      <c r="H14" s="1">
        <v>0</v>
      </c>
    </row>
    <row r="15" spans="1:8" x14ac:dyDescent="0.25">
      <c r="A15" s="12">
        <f t="shared" si="0"/>
        <v>48.809999999999995</v>
      </c>
      <c r="B15" s="12">
        <v>17.48</v>
      </c>
      <c r="C15" s="12">
        <v>109</v>
      </c>
      <c r="D15" s="12">
        <v>0.88</v>
      </c>
      <c r="E15" s="15">
        <v>29</v>
      </c>
      <c r="F15" s="15">
        <v>821</v>
      </c>
      <c r="G15" s="16">
        <v>0.30965909090909094</v>
      </c>
      <c r="H15" s="1">
        <v>2.3274266067177994E-2</v>
      </c>
    </row>
    <row r="16" spans="1:8" x14ac:dyDescent="0.25">
      <c r="A16" s="12">
        <f t="shared" si="0"/>
        <v>48.919999999999995</v>
      </c>
      <c r="B16" s="12">
        <v>18.010000000000002</v>
      </c>
      <c r="C16" s="12">
        <v>102</v>
      </c>
      <c r="D16" s="12">
        <v>0.63</v>
      </c>
      <c r="E16" s="15">
        <v>21</v>
      </c>
      <c r="F16" s="15">
        <v>353</v>
      </c>
      <c r="G16" s="16">
        <v>0.34113712374581956</v>
      </c>
      <c r="H16" s="1">
        <v>1.7068545109726364E-2</v>
      </c>
    </row>
    <row r="17" spans="1:8" x14ac:dyDescent="0.25">
      <c r="A17" s="12">
        <f t="shared" si="0"/>
        <v>49.029999999999994</v>
      </c>
      <c r="B17" s="12">
        <v>16.63</v>
      </c>
      <c r="C17" s="12">
        <v>103</v>
      </c>
      <c r="D17" s="12">
        <v>0.57999999999999996</v>
      </c>
      <c r="E17" s="15">
        <v>26</v>
      </c>
      <c r="F17" s="15">
        <v>523</v>
      </c>
      <c r="G17" s="16">
        <v>0.23569794050343243</v>
      </c>
      <c r="H17" s="1">
        <v>1.5834015834015832E-2</v>
      </c>
    </row>
    <row r="18" spans="1:8" x14ac:dyDescent="0.25">
      <c r="A18" s="12">
        <f t="shared" si="0"/>
        <v>49.139999999999993</v>
      </c>
      <c r="B18" s="12">
        <v>18.600000000000001</v>
      </c>
      <c r="C18" s="12">
        <v>31</v>
      </c>
      <c r="D18" s="12">
        <f>(D17+D19)/2</f>
        <v>0.64500000000000002</v>
      </c>
      <c r="E18" s="15">
        <v>7</v>
      </c>
      <c r="F18" s="15">
        <v>626</v>
      </c>
      <c r="G18" s="16">
        <v>0.12916666666666676</v>
      </c>
      <c r="H18" s="1">
        <v>0</v>
      </c>
    </row>
    <row r="19" spans="1:8" x14ac:dyDescent="0.25">
      <c r="A19" s="12">
        <f t="shared" si="0"/>
        <v>49.249999999999993</v>
      </c>
      <c r="B19" s="12">
        <v>16.850000000000001</v>
      </c>
      <c r="C19" s="12">
        <v>122</v>
      </c>
      <c r="D19" s="12">
        <v>0.71</v>
      </c>
      <c r="E19" s="15">
        <v>31</v>
      </c>
      <c r="F19" s="15">
        <v>286</v>
      </c>
      <c r="G19" s="16">
        <v>0.29397590361445791</v>
      </c>
      <c r="H19" s="1">
        <v>1.7879627297909845E-2</v>
      </c>
    </row>
    <row r="20" spans="1:8" x14ac:dyDescent="0.25">
      <c r="A20" s="12">
        <f t="shared" si="0"/>
        <v>49.359999999999992</v>
      </c>
      <c r="B20" s="12">
        <v>18.309999999999999</v>
      </c>
      <c r="C20" s="12">
        <v>129</v>
      </c>
      <c r="D20" s="12">
        <v>0.79</v>
      </c>
      <c r="E20" s="15">
        <v>31</v>
      </c>
      <c r="F20" s="15">
        <v>633</v>
      </c>
      <c r="G20" s="16">
        <v>0.47955390334572473</v>
      </c>
      <c r="H20" s="1">
        <v>1.7230098146128681E-2</v>
      </c>
    </row>
    <row r="21" spans="1:8" x14ac:dyDescent="0.25">
      <c r="A21" s="12">
        <f t="shared" si="0"/>
        <v>49.469999999999992</v>
      </c>
      <c r="B21" s="12">
        <v>19.8</v>
      </c>
      <c r="C21" s="12">
        <v>60</v>
      </c>
      <c r="D21" s="12">
        <f>(D20+D22)/2</f>
        <v>0.66500000000000004</v>
      </c>
      <c r="E21" s="15">
        <v>11</v>
      </c>
      <c r="F21" s="15">
        <v>540</v>
      </c>
      <c r="G21" s="16">
        <v>0.50000000000000033</v>
      </c>
      <c r="H21" s="1">
        <v>0</v>
      </c>
    </row>
    <row r="22" spans="1:8" x14ac:dyDescent="0.25">
      <c r="A22" s="12">
        <f t="shared" si="0"/>
        <v>49.579999999999991</v>
      </c>
      <c r="B22" s="12">
        <v>19.079999999999998</v>
      </c>
      <c r="C22" s="12">
        <v>84</v>
      </c>
      <c r="D22" s="12">
        <v>0.54</v>
      </c>
      <c r="E22" s="15">
        <v>23</v>
      </c>
      <c r="F22" s="15">
        <v>876</v>
      </c>
      <c r="G22" s="16">
        <v>0.43749999999999967</v>
      </c>
      <c r="H22" s="1">
        <v>1.9000703729767768E-2</v>
      </c>
    </row>
    <row r="23" spans="1:8" x14ac:dyDescent="0.25">
      <c r="A23" s="12">
        <f t="shared" si="0"/>
        <v>49.689999999999991</v>
      </c>
      <c r="B23" s="12">
        <v>17.440000000000001</v>
      </c>
      <c r="C23" s="12">
        <v>102</v>
      </c>
      <c r="D23" s="12">
        <v>0.65</v>
      </c>
      <c r="E23" s="15">
        <v>27</v>
      </c>
      <c r="F23" s="15">
        <v>745</v>
      </c>
      <c r="G23" s="16">
        <v>0.28651685393258436</v>
      </c>
      <c r="H23" s="1">
        <v>1.7653449212384573E-2</v>
      </c>
    </row>
    <row r="24" spans="1:8" x14ac:dyDescent="0.25">
      <c r="A24" s="12">
        <v>49.8</v>
      </c>
      <c r="B24" s="12">
        <v>20.8</v>
      </c>
      <c r="C24" s="12">
        <v>81</v>
      </c>
      <c r="D24" s="12">
        <v>0.44</v>
      </c>
      <c r="E24" s="15">
        <v>18</v>
      </c>
      <c r="F24" s="15">
        <v>688</v>
      </c>
      <c r="G24" s="16">
        <v>4.050000000000014</v>
      </c>
      <c r="H24" s="1">
        <v>1.6393442622950821E-2</v>
      </c>
    </row>
    <row r="25" spans="1:8" x14ac:dyDescent="0.25">
      <c r="A25" s="12">
        <f>A24+(1.6/21)</f>
        <v>49.876190476190473</v>
      </c>
      <c r="B25" s="12">
        <v>17.239999999999998</v>
      </c>
      <c r="C25" s="12">
        <v>92</v>
      </c>
      <c r="D25" s="12">
        <v>0.46</v>
      </c>
      <c r="E25" s="15">
        <v>34</v>
      </c>
      <c r="F25" s="15">
        <v>694</v>
      </c>
      <c r="G25" s="16">
        <v>0.2446808510638297</v>
      </c>
      <c r="H25" s="1">
        <v>1.4370509215870042E-2</v>
      </c>
    </row>
    <row r="26" spans="1:8" x14ac:dyDescent="0.25">
      <c r="A26" s="12">
        <f t="shared" ref="A26:A44" si="1">A25+(1.6/21)</f>
        <v>49.952380952380949</v>
      </c>
      <c r="B26" s="12">
        <v>20.11</v>
      </c>
      <c r="C26" s="12">
        <v>120</v>
      </c>
      <c r="D26" s="12">
        <v>0.71</v>
      </c>
      <c r="E26" s="15">
        <v>33</v>
      </c>
      <c r="F26" s="15">
        <v>751</v>
      </c>
      <c r="G26" s="16">
        <v>1.3483146067415723</v>
      </c>
      <c r="H26" s="1">
        <v>1.4718076285240463E-2</v>
      </c>
    </row>
    <row r="27" spans="1:8" x14ac:dyDescent="0.25">
      <c r="A27" s="12">
        <f t="shared" si="1"/>
        <v>50.028571428571425</v>
      </c>
      <c r="B27" s="12">
        <v>19.63</v>
      </c>
      <c r="C27" s="12">
        <v>144</v>
      </c>
      <c r="D27" s="12">
        <v>0.97</v>
      </c>
      <c r="E27" s="15">
        <v>34</v>
      </c>
      <c r="F27" s="15">
        <v>503</v>
      </c>
      <c r="G27" s="16">
        <v>1.0510948905109481</v>
      </c>
      <c r="H27" s="1">
        <v>1.5836734693877551E-2</v>
      </c>
    </row>
    <row r="28" spans="1:8" x14ac:dyDescent="0.25">
      <c r="A28" s="12">
        <f t="shared" si="1"/>
        <v>50.104761904761901</v>
      </c>
      <c r="B28" s="12">
        <v>20.6</v>
      </c>
      <c r="C28" s="12">
        <v>93</v>
      </c>
      <c r="D28" s="12">
        <v>0.57999999999999996</v>
      </c>
      <c r="E28" s="15">
        <v>22</v>
      </c>
      <c r="F28" s="15">
        <v>668</v>
      </c>
      <c r="G28" s="16">
        <v>2.3250000000000082</v>
      </c>
      <c r="H28" s="1">
        <v>1.7043784895680279E-2</v>
      </c>
    </row>
    <row r="29" spans="1:8" x14ac:dyDescent="0.25">
      <c r="A29" s="12">
        <f t="shared" si="1"/>
        <v>50.180952380952377</v>
      </c>
      <c r="B29" s="12">
        <v>19.010000000000002</v>
      </c>
      <c r="C29" s="12">
        <v>164</v>
      </c>
      <c r="D29" s="12">
        <v>1.06</v>
      </c>
      <c r="E29" s="15">
        <v>36</v>
      </c>
      <c r="F29" s="15">
        <v>490</v>
      </c>
      <c r="G29" s="16">
        <v>0.82412060301507606</v>
      </c>
      <c r="H29" s="1">
        <v>1.5664252992463427E-2</v>
      </c>
    </row>
    <row r="30" spans="1:8" x14ac:dyDescent="0.25">
      <c r="A30" s="12">
        <f t="shared" si="1"/>
        <v>50.257142857142853</v>
      </c>
      <c r="B30" s="12">
        <v>20.079999999999998</v>
      </c>
      <c r="C30" s="12">
        <v>129</v>
      </c>
      <c r="D30" s="12">
        <v>0.79</v>
      </c>
      <c r="E30" s="15">
        <v>28</v>
      </c>
      <c r="F30" s="15">
        <v>489</v>
      </c>
      <c r="G30" s="16">
        <v>1.4021739130434756</v>
      </c>
      <c r="H30" s="1">
        <v>1.5690168818272097E-2</v>
      </c>
    </row>
    <row r="31" spans="1:8" x14ac:dyDescent="0.25">
      <c r="A31" s="12">
        <f t="shared" si="1"/>
        <v>50.333333333333329</v>
      </c>
      <c r="B31" s="12">
        <v>20.07</v>
      </c>
      <c r="C31" s="12">
        <v>132</v>
      </c>
      <c r="D31" s="12">
        <v>0.78</v>
      </c>
      <c r="E31" s="15">
        <v>29</v>
      </c>
      <c r="F31" s="15">
        <v>508</v>
      </c>
      <c r="G31" s="16">
        <v>1.4193548387096777</v>
      </c>
      <c r="H31" s="1">
        <v>1.6595744680851066E-2</v>
      </c>
    </row>
    <row r="32" spans="1:8" x14ac:dyDescent="0.25">
      <c r="A32" s="12">
        <f t="shared" si="1"/>
        <v>50.409523809523805</v>
      </c>
      <c r="B32" s="12">
        <v>19.34</v>
      </c>
      <c r="C32" s="12">
        <v>136</v>
      </c>
      <c r="D32" s="12">
        <v>0.69</v>
      </c>
      <c r="E32" s="15">
        <v>34</v>
      </c>
      <c r="F32" s="15">
        <v>694</v>
      </c>
      <c r="G32" s="16">
        <v>0.81927710843373491</v>
      </c>
      <c r="H32" s="1">
        <v>1.3788968824940047E-2</v>
      </c>
    </row>
    <row r="33" spans="1:8" x14ac:dyDescent="0.25">
      <c r="A33" s="12">
        <f t="shared" si="1"/>
        <v>50.48571428571428</v>
      </c>
      <c r="B33" s="12">
        <v>20.79</v>
      </c>
      <c r="C33" s="12">
        <v>114</v>
      </c>
      <c r="D33" s="12">
        <v>0.59</v>
      </c>
      <c r="E33" s="15">
        <v>27</v>
      </c>
      <c r="F33" s="15">
        <v>547</v>
      </c>
      <c r="G33" s="16">
        <v>5.4285714285714057</v>
      </c>
      <c r="H33" s="1">
        <v>1.4560710760118459E-2</v>
      </c>
    </row>
    <row r="34" spans="1:8" x14ac:dyDescent="0.25">
      <c r="A34" s="12">
        <f t="shared" si="1"/>
        <v>50.561904761904756</v>
      </c>
      <c r="B34" s="12">
        <v>20.89</v>
      </c>
      <c r="C34" s="12">
        <v>95</v>
      </c>
      <c r="D34" s="12">
        <v>0.48</v>
      </c>
      <c r="E34" s="15">
        <v>20</v>
      </c>
      <c r="F34" s="15">
        <v>660</v>
      </c>
      <c r="G34" s="16">
        <v>8.6363636363636811</v>
      </c>
      <c r="H34" s="1">
        <v>1.4647543484894719E-2</v>
      </c>
    </row>
    <row r="35" spans="1:8" x14ac:dyDescent="0.25">
      <c r="A35" s="12">
        <f t="shared" si="1"/>
        <v>50.638095238095232</v>
      </c>
      <c r="B35" s="12">
        <v>20.8</v>
      </c>
      <c r="C35" s="12">
        <v>81</v>
      </c>
      <c r="D35" s="12">
        <v>0.44</v>
      </c>
      <c r="E35" s="15">
        <v>18</v>
      </c>
      <c r="F35" s="15">
        <v>688</v>
      </c>
      <c r="G35" s="16">
        <v>4.050000000000014</v>
      </c>
      <c r="H35" s="1">
        <v>1.6393442622950821E-2</v>
      </c>
    </row>
    <row r="36" spans="1:8" x14ac:dyDescent="0.25">
      <c r="A36" s="12">
        <f t="shared" si="1"/>
        <v>50.714285714285708</v>
      </c>
      <c r="B36" s="12">
        <v>16.97</v>
      </c>
      <c r="C36" s="12">
        <v>143</v>
      </c>
      <c r="D36" s="12">
        <v>0.81</v>
      </c>
      <c r="E36" s="15">
        <v>43</v>
      </c>
      <c r="F36" s="15">
        <v>770</v>
      </c>
      <c r="G36" s="16">
        <v>0.35483870967741926</v>
      </c>
      <c r="H36" s="1">
        <v>1.4895182052225083E-2</v>
      </c>
    </row>
    <row r="37" spans="1:8" x14ac:dyDescent="0.25">
      <c r="A37" s="12">
        <f t="shared" si="1"/>
        <v>50.790476190476184</v>
      </c>
      <c r="B37" s="12">
        <v>16.59</v>
      </c>
      <c r="C37" s="12">
        <v>101</v>
      </c>
      <c r="D37" s="12">
        <v>0.56999999999999995</v>
      </c>
      <c r="E37" s="15">
        <v>28</v>
      </c>
      <c r="F37" s="15">
        <v>776</v>
      </c>
      <c r="G37" s="16">
        <v>0.22902494331065759</v>
      </c>
      <c r="H37" s="1">
        <v>1.5139442231075696E-2</v>
      </c>
    </row>
    <row r="38" spans="1:8" x14ac:dyDescent="0.25">
      <c r="A38" s="12">
        <f t="shared" si="1"/>
        <v>50.86666666666666</v>
      </c>
      <c r="B38" s="12">
        <v>19.23</v>
      </c>
      <c r="C38" s="12">
        <v>114</v>
      </c>
      <c r="D38" s="12">
        <v>0.72</v>
      </c>
      <c r="E38" s="15">
        <v>25</v>
      </c>
      <c r="F38" s="15">
        <v>355</v>
      </c>
      <c r="G38" s="16">
        <v>0.64406779661016966</v>
      </c>
      <c r="H38" s="1">
        <v>1.6234498308906425E-2</v>
      </c>
    </row>
    <row r="39" spans="1:8" x14ac:dyDescent="0.25">
      <c r="A39" s="12">
        <f t="shared" si="1"/>
        <v>50.942857142857136</v>
      </c>
      <c r="B39" s="12">
        <v>20.47</v>
      </c>
      <c r="C39" s="12">
        <v>140</v>
      </c>
      <c r="D39" s="12">
        <v>0.82</v>
      </c>
      <c r="E39" s="15">
        <v>36</v>
      </c>
      <c r="F39" s="15">
        <v>680</v>
      </c>
      <c r="G39" s="16">
        <v>2.6415094339622582</v>
      </c>
      <c r="H39" s="1">
        <v>1.5527362241999619E-2</v>
      </c>
    </row>
    <row r="40" spans="1:8" x14ac:dyDescent="0.25">
      <c r="A40" s="12">
        <f t="shared" si="1"/>
        <v>51.019047619047612</v>
      </c>
      <c r="B40" s="12">
        <v>20.66</v>
      </c>
      <c r="C40" s="12">
        <v>97</v>
      </c>
      <c r="D40" s="12">
        <v>0.64</v>
      </c>
      <c r="E40" s="15">
        <v>26</v>
      </c>
      <c r="F40" s="15">
        <v>706</v>
      </c>
      <c r="G40" s="16">
        <v>2.8529411764705896</v>
      </c>
      <c r="H40" s="1">
        <v>1.7311333513659724E-2</v>
      </c>
    </row>
    <row r="41" spans="1:8" x14ac:dyDescent="0.25">
      <c r="A41" s="12">
        <f t="shared" si="1"/>
        <v>51.095238095238088</v>
      </c>
      <c r="B41" s="12">
        <v>20.16</v>
      </c>
      <c r="C41" s="12">
        <v>130</v>
      </c>
      <c r="D41" s="12">
        <v>0.75</v>
      </c>
      <c r="E41" s="15">
        <v>28</v>
      </c>
      <c r="F41" s="15">
        <v>618</v>
      </c>
      <c r="G41" s="16">
        <v>1.5476190476190479</v>
      </c>
      <c r="H41" s="1">
        <v>1.607372481783112E-2</v>
      </c>
    </row>
    <row r="42" spans="1:8" x14ac:dyDescent="0.25">
      <c r="A42" s="12">
        <f t="shared" si="1"/>
        <v>51.171428571428564</v>
      </c>
      <c r="B42" s="12">
        <v>20.76</v>
      </c>
      <c r="C42" s="12">
        <v>97</v>
      </c>
      <c r="D42" s="12">
        <v>0.53</v>
      </c>
      <c r="E42" s="15">
        <v>23</v>
      </c>
      <c r="F42" s="15">
        <v>563</v>
      </c>
      <c r="G42" s="16">
        <v>4.0416666666666927</v>
      </c>
      <c r="H42" s="1">
        <v>1.6782773907536418E-2</v>
      </c>
    </row>
    <row r="43" spans="1:8" x14ac:dyDescent="0.25">
      <c r="A43" s="12">
        <f t="shared" si="1"/>
        <v>51.24761904761904</v>
      </c>
      <c r="B43" s="12">
        <v>20.53</v>
      </c>
      <c r="C43" s="12">
        <v>145</v>
      </c>
      <c r="D43" s="12">
        <v>0.84</v>
      </c>
      <c r="E43" s="15">
        <v>32</v>
      </c>
      <c r="F43" s="15">
        <v>542</v>
      </c>
      <c r="G43" s="16">
        <v>3.0851063829787306</v>
      </c>
      <c r="H43" s="1">
        <v>1.5069967707212055E-2</v>
      </c>
    </row>
    <row r="44" spans="1:8" x14ac:dyDescent="0.25">
      <c r="A44" s="12">
        <f t="shared" si="1"/>
        <v>51.323809523809516</v>
      </c>
      <c r="B44" s="12">
        <v>20.309999999999999</v>
      </c>
      <c r="C44" s="12">
        <v>102</v>
      </c>
      <c r="D44" s="12">
        <v>0.5</v>
      </c>
      <c r="E44" s="15">
        <v>21</v>
      </c>
      <c r="F44" s="15">
        <v>417</v>
      </c>
      <c r="G44" s="16">
        <v>1.4782608695652146</v>
      </c>
      <c r="H44" s="1">
        <v>1.4590020426028595E-2</v>
      </c>
    </row>
    <row r="45" spans="1:8" x14ac:dyDescent="0.25">
      <c r="A45" s="12">
        <v>51.4</v>
      </c>
      <c r="B45" s="12">
        <v>20.75</v>
      </c>
      <c r="C45" s="12">
        <v>43</v>
      </c>
      <c r="D45" s="12">
        <v>0.56000000000000005</v>
      </c>
      <c r="E45" s="15">
        <v>24</v>
      </c>
      <c r="F45" s="15">
        <v>457</v>
      </c>
      <c r="G45" s="14">
        <v>1.72</v>
      </c>
      <c r="H45" s="1">
        <v>4.455051710421639E-2</v>
      </c>
    </row>
    <row r="46" spans="1:8" x14ac:dyDescent="0.25">
      <c r="A46" s="12">
        <f>A45+(1.4/13)</f>
        <v>51.507692307692309</v>
      </c>
      <c r="B46" s="12">
        <v>18.54</v>
      </c>
      <c r="C46" s="12">
        <v>90</v>
      </c>
      <c r="D46" s="12">
        <v>0.49</v>
      </c>
      <c r="E46" s="15">
        <v>35</v>
      </c>
      <c r="F46" s="15">
        <v>671</v>
      </c>
      <c r="G46" s="16">
        <v>0.36585365853658525</v>
      </c>
      <c r="H46" s="1">
        <v>1.5755627009646302E-2</v>
      </c>
    </row>
    <row r="47" spans="1:8" x14ac:dyDescent="0.25">
      <c r="A47" s="12">
        <f t="shared" ref="A47:A57" si="2">A46+(1.4/13)</f>
        <v>51.61538461538462</v>
      </c>
      <c r="B47" s="12">
        <v>17.78</v>
      </c>
      <c r="C47" s="12">
        <v>150</v>
      </c>
      <c r="D47" s="12">
        <v>0.88</v>
      </c>
      <c r="E47" s="15">
        <v>47</v>
      </c>
      <c r="F47" s="15">
        <v>210</v>
      </c>
      <c r="G47" s="16">
        <v>0.46583850931677034</v>
      </c>
      <c r="H47" s="1">
        <v>1.5333681826102109E-2</v>
      </c>
    </row>
    <row r="48" spans="1:8" x14ac:dyDescent="0.25">
      <c r="A48" s="12">
        <f t="shared" si="2"/>
        <v>51.723076923076931</v>
      </c>
      <c r="B48" s="12">
        <v>18.22</v>
      </c>
      <c r="C48" s="12">
        <v>101</v>
      </c>
      <c r="D48" s="12">
        <v>0.57999999999999996</v>
      </c>
      <c r="E48" s="15">
        <v>34</v>
      </c>
      <c r="F48" s="15">
        <v>525</v>
      </c>
      <c r="G48" s="16">
        <v>0.36330935251798541</v>
      </c>
      <c r="H48" s="1">
        <v>1.7365269461077845E-2</v>
      </c>
    </row>
    <row r="49" spans="1:8" x14ac:dyDescent="0.25">
      <c r="A49" s="12">
        <f t="shared" si="2"/>
        <v>51.830769230769242</v>
      </c>
      <c r="B49" s="12">
        <v>19.600000000000001</v>
      </c>
      <c r="C49" s="12">
        <v>23</v>
      </c>
      <c r="D49" s="12">
        <f>(D48+D50)/2</f>
        <v>0.63500000000000001</v>
      </c>
      <c r="E49" s="15">
        <v>19</v>
      </c>
      <c r="F49" s="15">
        <v>502</v>
      </c>
      <c r="G49" s="16">
        <v>0.16428571428571445</v>
      </c>
      <c r="H49" s="1">
        <v>0</v>
      </c>
    </row>
    <row r="50" spans="1:8" x14ac:dyDescent="0.25">
      <c r="A50" s="12">
        <f t="shared" si="2"/>
        <v>51.938461538461553</v>
      </c>
      <c r="B50" s="12">
        <v>18.170000000000002</v>
      </c>
      <c r="C50" s="12">
        <v>149</v>
      </c>
      <c r="D50" s="12">
        <v>0.69</v>
      </c>
      <c r="E50" s="15">
        <v>40</v>
      </c>
      <c r="F50" s="15">
        <v>375</v>
      </c>
      <c r="G50" s="16">
        <v>0.5265017667844526</v>
      </c>
      <c r="H50" s="1">
        <v>1.5184859154929576E-2</v>
      </c>
    </row>
    <row r="51" spans="1:8" x14ac:dyDescent="0.25">
      <c r="A51" s="12">
        <f t="shared" si="2"/>
        <v>52.046153846153864</v>
      </c>
      <c r="B51" s="12">
        <v>18.04</v>
      </c>
      <c r="C51" s="12">
        <v>130</v>
      </c>
      <c r="D51" s="12">
        <v>0.6</v>
      </c>
      <c r="E51" s="15">
        <v>37</v>
      </c>
      <c r="F51" s="15">
        <v>474</v>
      </c>
      <c r="G51" s="16">
        <v>0.43918918918918903</v>
      </c>
      <c r="H51" s="1">
        <v>1.4527845036319613E-2</v>
      </c>
    </row>
    <row r="52" spans="1:8" x14ac:dyDescent="0.25">
      <c r="A52" s="12">
        <f t="shared" si="2"/>
        <v>52.153846153846175</v>
      </c>
      <c r="B52" s="12">
        <v>19.71</v>
      </c>
      <c r="C52" s="12">
        <v>101</v>
      </c>
      <c r="D52" s="12">
        <v>0.56000000000000005</v>
      </c>
      <c r="E52" s="15">
        <v>30</v>
      </c>
      <c r="F52" s="15">
        <v>294</v>
      </c>
      <c r="G52" s="16">
        <v>0.78294573643410903</v>
      </c>
      <c r="H52" s="1">
        <v>1.4702021527960095E-2</v>
      </c>
    </row>
    <row r="53" spans="1:8" x14ac:dyDescent="0.25">
      <c r="A53" s="12">
        <f t="shared" si="2"/>
        <v>52.261538461538485</v>
      </c>
      <c r="B53" s="12">
        <v>19.190000000000001</v>
      </c>
      <c r="C53" s="12">
        <v>134</v>
      </c>
      <c r="D53" s="12">
        <v>0.67</v>
      </c>
      <c r="E53" s="15">
        <v>44</v>
      </c>
      <c r="F53" s="15">
        <v>622</v>
      </c>
      <c r="G53" s="16">
        <v>0.74033149171270762</v>
      </c>
      <c r="H53" s="1">
        <v>1.5352887259395051E-2</v>
      </c>
    </row>
    <row r="54" spans="1:8" x14ac:dyDescent="0.25">
      <c r="A54" s="12">
        <f t="shared" si="2"/>
        <v>52.369230769230796</v>
      </c>
      <c r="B54" s="12">
        <v>19.850000000000001</v>
      </c>
      <c r="C54" s="12">
        <v>148</v>
      </c>
      <c r="D54" s="12">
        <v>0.71</v>
      </c>
      <c r="E54" s="15">
        <v>41</v>
      </c>
      <c r="F54" s="15">
        <v>389</v>
      </c>
      <c r="G54" s="16">
        <v>1.2869565217391321</v>
      </c>
      <c r="H54" s="1">
        <v>1.5676749834400528E-2</v>
      </c>
    </row>
    <row r="55" spans="1:8" x14ac:dyDescent="0.25">
      <c r="A55" s="12">
        <f t="shared" si="2"/>
        <v>52.476923076923107</v>
      </c>
      <c r="B55" s="12">
        <v>20.18</v>
      </c>
      <c r="C55" s="12">
        <v>102</v>
      </c>
      <c r="D55" s="12">
        <v>0.49</v>
      </c>
      <c r="E55" s="15">
        <v>35</v>
      </c>
      <c r="F55" s="15">
        <v>501</v>
      </c>
      <c r="G55" s="16">
        <v>1.2439024390243898</v>
      </c>
      <c r="H55" s="1">
        <v>1.5063018751921302E-2</v>
      </c>
    </row>
    <row r="56" spans="1:8" x14ac:dyDescent="0.25">
      <c r="A56" s="12">
        <f t="shared" si="2"/>
        <v>52.584615384615418</v>
      </c>
      <c r="B56" s="12">
        <v>17.73</v>
      </c>
      <c r="C56" s="12">
        <v>141</v>
      </c>
      <c r="D56" s="12">
        <v>0.87</v>
      </c>
      <c r="E56" s="15">
        <v>41</v>
      </c>
      <c r="F56" s="15">
        <v>365</v>
      </c>
      <c r="G56" s="16">
        <v>0.4311926605504588</v>
      </c>
      <c r="H56" s="1">
        <v>1.7038777908343124E-2</v>
      </c>
    </row>
    <row r="57" spans="1:8" x14ac:dyDescent="0.25">
      <c r="A57" s="12">
        <f t="shared" si="2"/>
        <v>52.692307692307729</v>
      </c>
      <c r="B57" s="12">
        <v>18.760000000000002</v>
      </c>
      <c r="C57" s="12">
        <v>82</v>
      </c>
      <c r="D57" s="12">
        <f>(D56+D58)/2</f>
        <v>0.76</v>
      </c>
      <c r="E57" s="15">
        <v>29</v>
      </c>
      <c r="F57" s="15">
        <v>226</v>
      </c>
      <c r="G57" s="16">
        <v>0.36607142857142883</v>
      </c>
      <c r="H57" s="1">
        <v>0</v>
      </c>
    </row>
    <row r="58" spans="1:8" x14ac:dyDescent="0.25">
      <c r="A58" s="12">
        <v>52.8</v>
      </c>
      <c r="B58" s="12">
        <v>20.16</v>
      </c>
      <c r="C58" s="12">
        <v>47</v>
      </c>
      <c r="D58" s="12">
        <v>0.65</v>
      </c>
      <c r="E58" s="15">
        <v>56</v>
      </c>
      <c r="F58" s="15">
        <v>472</v>
      </c>
      <c r="G58" s="14">
        <v>0.55952380952380965</v>
      </c>
      <c r="H58" s="1">
        <v>5.3542009884678748E-2</v>
      </c>
    </row>
    <row r="59" spans="1:8" x14ac:dyDescent="0.25">
      <c r="A59" s="12">
        <f>A58+(1.6/21)</f>
        <v>52.876190476190473</v>
      </c>
      <c r="B59" s="12">
        <v>18.89</v>
      </c>
      <c r="C59" s="12">
        <v>111</v>
      </c>
      <c r="D59" s="12">
        <v>0.7</v>
      </c>
      <c r="E59" s="15">
        <v>67</v>
      </c>
      <c r="F59" s="15">
        <v>663</v>
      </c>
      <c r="G59" s="16">
        <v>0.52606635071090058</v>
      </c>
      <c r="H59" s="1">
        <v>0</v>
      </c>
    </row>
    <row r="60" spans="1:8" x14ac:dyDescent="0.25">
      <c r="A60" s="12">
        <f t="shared" ref="A60:A78" si="3">A59+(1.6/21)</f>
        <v>52.952380952380949</v>
      </c>
      <c r="B60" s="12">
        <v>18.77</v>
      </c>
      <c r="C60" s="12">
        <v>95</v>
      </c>
      <c r="D60" s="12">
        <v>0.75</v>
      </c>
      <c r="E60" s="15">
        <v>69</v>
      </c>
      <c r="F60" s="15">
        <v>706</v>
      </c>
      <c r="G60" s="16">
        <v>0.42600896860986537</v>
      </c>
      <c r="H60" s="1">
        <v>0</v>
      </c>
    </row>
    <row r="61" spans="1:8" x14ac:dyDescent="0.25">
      <c r="A61" s="12">
        <f t="shared" si="3"/>
        <v>53.028571428571425</v>
      </c>
      <c r="B61" s="12">
        <v>18.850000000000001</v>
      </c>
      <c r="C61" s="12">
        <v>162</v>
      </c>
      <c r="D61" s="12">
        <v>0.79</v>
      </c>
      <c r="E61" s="15">
        <v>71</v>
      </c>
      <c r="F61" s="15">
        <v>224</v>
      </c>
      <c r="G61" s="16">
        <v>0.75348837209302377</v>
      </c>
      <c r="H61" s="1">
        <v>1.3578549329666553E-2</v>
      </c>
    </row>
    <row r="62" spans="1:8" x14ac:dyDescent="0.25">
      <c r="A62" s="12">
        <f t="shared" si="3"/>
        <v>53.104761904761901</v>
      </c>
      <c r="B62" s="12">
        <v>18.91</v>
      </c>
      <c r="C62" s="12">
        <v>120</v>
      </c>
      <c r="D62" s="12">
        <v>0.61</v>
      </c>
      <c r="E62" s="15">
        <v>65</v>
      </c>
      <c r="F62" s="15">
        <v>543</v>
      </c>
      <c r="G62" s="16">
        <v>0.57416267942583732</v>
      </c>
      <c r="H62" s="1">
        <v>1.6549104720564298E-2</v>
      </c>
    </row>
    <row r="63" spans="1:8" x14ac:dyDescent="0.25">
      <c r="A63" s="12">
        <f t="shared" si="3"/>
        <v>53.180952380952377</v>
      </c>
      <c r="B63" s="12">
        <v>17.54</v>
      </c>
      <c r="C63" s="12">
        <v>188</v>
      </c>
      <c r="D63" s="12">
        <v>0.97</v>
      </c>
      <c r="E63" s="15">
        <v>82</v>
      </c>
      <c r="F63" s="15">
        <v>186</v>
      </c>
      <c r="G63" s="16">
        <v>0.5433526011560692</v>
      </c>
      <c r="H63" s="1">
        <v>1.45536384096024E-2</v>
      </c>
    </row>
    <row r="64" spans="1:8" x14ac:dyDescent="0.25">
      <c r="A64" s="12">
        <f t="shared" si="3"/>
        <v>53.257142857142853</v>
      </c>
      <c r="B64" s="12">
        <v>17.64</v>
      </c>
      <c r="C64" s="12">
        <v>155</v>
      </c>
      <c r="D64" s="12">
        <v>0.82</v>
      </c>
      <c r="E64" s="15">
        <v>83</v>
      </c>
      <c r="F64" s="15">
        <v>323</v>
      </c>
      <c r="G64" s="16">
        <v>0.46130952380952389</v>
      </c>
      <c r="H64" s="1">
        <v>1.6034415330465387E-2</v>
      </c>
    </row>
    <row r="65" spans="1:8" x14ac:dyDescent="0.25">
      <c r="A65" s="12">
        <f t="shared" si="3"/>
        <v>53.333333333333329</v>
      </c>
      <c r="B65" s="12">
        <v>17.52</v>
      </c>
      <c r="C65" s="12">
        <v>167</v>
      </c>
      <c r="D65" s="12">
        <v>0.73</v>
      </c>
      <c r="E65" s="15">
        <v>71</v>
      </c>
      <c r="F65" s="15">
        <v>427</v>
      </c>
      <c r="G65" s="16">
        <v>0.47988505747126431</v>
      </c>
      <c r="H65" s="1">
        <v>1.4968218166905883E-2</v>
      </c>
    </row>
    <row r="66" spans="1:8" x14ac:dyDescent="0.25">
      <c r="A66" s="12">
        <f t="shared" si="3"/>
        <v>53.409523809523805</v>
      </c>
      <c r="B66" s="12">
        <v>20.100000000000001</v>
      </c>
      <c r="C66" s="12">
        <v>127</v>
      </c>
      <c r="D66" s="12">
        <f>(D65+D67)/2</f>
        <v>0.69</v>
      </c>
      <c r="E66" s="15">
        <v>76</v>
      </c>
      <c r="F66" s="15">
        <v>525</v>
      </c>
      <c r="G66" s="16">
        <v>1.4111111111111134</v>
      </c>
      <c r="H66" s="1">
        <v>0</v>
      </c>
    </row>
    <row r="67" spans="1:8" x14ac:dyDescent="0.25">
      <c r="A67" s="12">
        <f t="shared" si="3"/>
        <v>53.48571428571428</v>
      </c>
      <c r="B67" s="12">
        <v>19.09</v>
      </c>
      <c r="C67" s="12">
        <v>123</v>
      </c>
      <c r="D67" s="12">
        <v>0.65</v>
      </c>
      <c r="E67" s="15">
        <v>71</v>
      </c>
      <c r="F67" s="15">
        <v>290</v>
      </c>
      <c r="G67" s="16">
        <v>0.64397905759162299</v>
      </c>
      <c r="H67" s="1">
        <v>1.7482517482517484E-2</v>
      </c>
    </row>
    <row r="68" spans="1:8" x14ac:dyDescent="0.25">
      <c r="A68" s="12">
        <f t="shared" si="3"/>
        <v>53.561904761904756</v>
      </c>
      <c r="B68" s="12">
        <v>20.87</v>
      </c>
      <c r="C68" s="12">
        <v>92</v>
      </c>
      <c r="D68" s="12">
        <v>0.68</v>
      </c>
      <c r="E68" s="15">
        <v>58</v>
      </c>
      <c r="F68" s="15">
        <v>285</v>
      </c>
      <c r="G68" s="16">
        <v>7.0769230769231308</v>
      </c>
      <c r="H68" s="1">
        <v>0</v>
      </c>
    </row>
    <row r="69" spans="1:8" x14ac:dyDescent="0.25">
      <c r="A69" s="12">
        <f t="shared" si="3"/>
        <v>53.638095238095232</v>
      </c>
      <c r="B69" s="12">
        <v>20.16</v>
      </c>
      <c r="C69" s="12">
        <v>47</v>
      </c>
      <c r="D69" s="12">
        <v>0.72</v>
      </c>
      <c r="E69" s="15">
        <v>56</v>
      </c>
      <c r="F69" s="15">
        <v>472</v>
      </c>
      <c r="G69" s="16">
        <v>0.55952380952380965</v>
      </c>
      <c r="H69" s="1">
        <v>0</v>
      </c>
    </row>
    <row r="70" spans="1:8" x14ac:dyDescent="0.25">
      <c r="A70" s="12">
        <f t="shared" si="3"/>
        <v>53.714285714285708</v>
      </c>
      <c r="B70" s="12">
        <v>19.149999999999999</v>
      </c>
      <c r="C70" s="12">
        <v>114</v>
      </c>
      <c r="D70" s="12">
        <v>0.76</v>
      </c>
      <c r="E70" s="15">
        <v>92</v>
      </c>
      <c r="F70" s="15">
        <v>801</v>
      </c>
      <c r="G70" s="16">
        <v>0.6162162162162157</v>
      </c>
      <c r="H70" s="1">
        <v>2.2399056881815503E-2</v>
      </c>
    </row>
    <row r="71" spans="1:8" x14ac:dyDescent="0.25">
      <c r="A71" s="12">
        <f t="shared" si="3"/>
        <v>53.790476190476184</v>
      </c>
      <c r="B71" s="12">
        <v>19.79</v>
      </c>
      <c r="C71" s="12">
        <v>78</v>
      </c>
      <c r="D71" s="12">
        <v>0.71</v>
      </c>
      <c r="E71" s="15">
        <v>71</v>
      </c>
      <c r="F71" s="15">
        <v>786</v>
      </c>
      <c r="G71" s="16">
        <v>0.64462809917355335</v>
      </c>
      <c r="H71" s="1">
        <v>0</v>
      </c>
    </row>
    <row r="72" spans="1:8" x14ac:dyDescent="0.25">
      <c r="A72" s="12">
        <f t="shared" si="3"/>
        <v>53.86666666666666</v>
      </c>
      <c r="B72" s="12">
        <v>20.53</v>
      </c>
      <c r="C72" s="12">
        <v>43</v>
      </c>
      <c r="D72" s="12">
        <v>0.66</v>
      </c>
      <c r="E72" s="15">
        <v>60</v>
      </c>
      <c r="F72" s="15">
        <v>422</v>
      </c>
      <c r="G72" s="16">
        <v>0.9148936170212788</v>
      </c>
      <c r="H72" s="1">
        <v>0</v>
      </c>
    </row>
    <row r="73" spans="1:8" x14ac:dyDescent="0.25">
      <c r="A73" s="12">
        <f t="shared" si="3"/>
        <v>53.942857142857136</v>
      </c>
      <c r="B73" s="12">
        <v>19.45</v>
      </c>
      <c r="C73" s="12">
        <v>144</v>
      </c>
      <c r="D73" s="12">
        <v>0.6</v>
      </c>
      <c r="E73" s="15">
        <v>76</v>
      </c>
      <c r="F73" s="15">
        <v>442</v>
      </c>
      <c r="G73" s="16">
        <v>0.92903225806451573</v>
      </c>
      <c r="H73" s="1">
        <v>1.2842465753424657E-2</v>
      </c>
    </row>
    <row r="74" spans="1:8" x14ac:dyDescent="0.25">
      <c r="A74" s="12">
        <f t="shared" si="3"/>
        <v>54.019047619047612</v>
      </c>
      <c r="B74" s="12">
        <v>18.52</v>
      </c>
      <c r="C74" s="12">
        <v>129</v>
      </c>
      <c r="D74" s="12">
        <v>0.53</v>
      </c>
      <c r="E74" s="15">
        <v>67</v>
      </c>
      <c r="F74" s="15">
        <v>695</v>
      </c>
      <c r="G74" s="16">
        <v>0.52016129032258052</v>
      </c>
      <c r="H74" s="1">
        <v>1.3340045305814247E-2</v>
      </c>
    </row>
    <row r="75" spans="1:8" x14ac:dyDescent="0.25">
      <c r="A75" s="12">
        <f t="shared" si="3"/>
        <v>54.095238095238088</v>
      </c>
      <c r="B75" s="12">
        <v>19.13</v>
      </c>
      <c r="C75" s="12">
        <v>89</v>
      </c>
      <c r="D75" s="12">
        <v>0.61</v>
      </c>
      <c r="E75" s="15">
        <v>68</v>
      </c>
      <c r="F75" s="15">
        <v>653</v>
      </c>
      <c r="G75" s="16">
        <v>0.47593582887700508</v>
      </c>
      <c r="H75" s="1">
        <v>0</v>
      </c>
    </row>
    <row r="76" spans="1:8" x14ac:dyDescent="0.25">
      <c r="A76" s="12">
        <f t="shared" si="3"/>
        <v>54.171428571428564</v>
      </c>
      <c r="B76" s="12">
        <v>18.13</v>
      </c>
      <c r="C76" s="12">
        <v>164</v>
      </c>
      <c r="D76" s="12">
        <v>0.69</v>
      </c>
      <c r="E76" s="15">
        <v>75</v>
      </c>
      <c r="F76" s="15">
        <v>438</v>
      </c>
      <c r="G76" s="16">
        <v>0.57142857142857129</v>
      </c>
      <c r="H76" s="1">
        <v>1.4389989572471323E-2</v>
      </c>
    </row>
    <row r="77" spans="1:8" x14ac:dyDescent="0.25">
      <c r="A77" s="12">
        <f t="shared" si="3"/>
        <v>54.24761904761904</v>
      </c>
      <c r="B77" s="12">
        <v>19.350000000000001</v>
      </c>
      <c r="C77" s="12">
        <v>104</v>
      </c>
      <c r="D77" s="12">
        <v>0.77</v>
      </c>
      <c r="E77" s="15">
        <v>59</v>
      </c>
      <c r="F77" s="15">
        <v>527</v>
      </c>
      <c r="G77" s="16">
        <v>0.63030303030303092</v>
      </c>
      <c r="H77" s="1">
        <v>0</v>
      </c>
    </row>
    <row r="78" spans="1:8" x14ac:dyDescent="0.25">
      <c r="A78" s="12">
        <f t="shared" si="3"/>
        <v>54.323809523809516</v>
      </c>
      <c r="B78" s="12">
        <v>18.12</v>
      </c>
      <c r="C78" s="12">
        <v>157</v>
      </c>
      <c r="D78" s="12">
        <v>0.85</v>
      </c>
      <c r="E78" s="15">
        <v>75</v>
      </c>
      <c r="F78" s="15">
        <v>365</v>
      </c>
      <c r="G78" s="16">
        <v>0.54513888888888906</v>
      </c>
      <c r="H78" s="1">
        <v>1.6488845780795344E-2</v>
      </c>
    </row>
    <row r="79" spans="1:8" x14ac:dyDescent="0.25">
      <c r="A79" s="12">
        <v>54.4</v>
      </c>
      <c r="B79" s="12">
        <v>20.47</v>
      </c>
      <c r="C79" s="12">
        <v>52</v>
      </c>
      <c r="D79" s="12">
        <v>0.56000000000000005</v>
      </c>
      <c r="E79" s="15">
        <v>67</v>
      </c>
      <c r="F79" s="15">
        <v>443</v>
      </c>
      <c r="G79" s="14">
        <v>0.9811320754716959</v>
      </c>
      <c r="H79" s="1">
        <v>4.3478260869565216E-2</v>
      </c>
    </row>
    <row r="80" spans="1:8" x14ac:dyDescent="0.25">
      <c r="A80" s="12">
        <f>A79+(7.7/17)</f>
        <v>54.852941176470587</v>
      </c>
      <c r="B80" s="12">
        <v>19.309999999999999</v>
      </c>
      <c r="C80" s="12">
        <v>96</v>
      </c>
      <c r="D80" s="12">
        <v>0.71</v>
      </c>
      <c r="E80" s="15">
        <v>74</v>
      </c>
      <c r="F80" s="15">
        <v>684</v>
      </c>
      <c r="G80" s="16">
        <v>0.56804733727810608</v>
      </c>
      <c r="H80" s="1">
        <v>0</v>
      </c>
    </row>
    <row r="81" spans="1:8" x14ac:dyDescent="0.25">
      <c r="A81" s="12">
        <f t="shared" ref="A81:A95" si="4">A80+(7.7/17)</f>
        <v>55.305882352941175</v>
      </c>
      <c r="B81" s="12">
        <v>19.23</v>
      </c>
      <c r="C81" s="12">
        <v>164</v>
      </c>
      <c r="D81" s="12">
        <v>0.85</v>
      </c>
      <c r="E81" s="15">
        <v>84</v>
      </c>
      <c r="F81" s="15">
        <v>228</v>
      </c>
      <c r="G81" s="16">
        <v>0.92655367231638441</v>
      </c>
      <c r="H81" s="1">
        <v>1.4321819713563605E-2</v>
      </c>
    </row>
    <row r="82" spans="1:8" x14ac:dyDescent="0.25">
      <c r="A82" s="12">
        <f t="shared" si="4"/>
        <v>55.758823529411764</v>
      </c>
      <c r="B82" s="12">
        <v>18.420000000000002</v>
      </c>
      <c r="C82" s="12">
        <v>123</v>
      </c>
      <c r="D82" s="12">
        <v>0.6</v>
      </c>
      <c r="E82" s="15">
        <v>78</v>
      </c>
      <c r="F82" s="15">
        <v>526</v>
      </c>
      <c r="G82" s="16">
        <v>0.47674418604651192</v>
      </c>
      <c r="H82" s="1">
        <v>1.5682174594877158E-2</v>
      </c>
    </row>
    <row r="83" spans="1:8" x14ac:dyDescent="0.25">
      <c r="A83" s="12">
        <f t="shared" si="4"/>
        <v>56.211764705882352</v>
      </c>
      <c r="B83" s="12">
        <v>19.73</v>
      </c>
      <c r="C83" s="12">
        <v>193</v>
      </c>
      <c r="D83" s="12">
        <v>1</v>
      </c>
      <c r="E83" s="15">
        <v>90</v>
      </c>
      <c r="F83" s="15">
        <v>173</v>
      </c>
      <c r="G83" s="16">
        <v>1.5196850393700794</v>
      </c>
      <c r="H83" s="1">
        <v>1.4293882218410521E-2</v>
      </c>
    </row>
    <row r="84" spans="1:8" x14ac:dyDescent="0.25">
      <c r="A84" s="12">
        <f t="shared" si="4"/>
        <v>56.664705882352941</v>
      </c>
      <c r="B84" s="12">
        <v>18.04</v>
      </c>
      <c r="C84" s="12">
        <v>165</v>
      </c>
      <c r="D84" s="12">
        <v>0.8</v>
      </c>
      <c r="E84" s="15">
        <v>86</v>
      </c>
      <c r="F84" s="15">
        <v>315</v>
      </c>
      <c r="G84" s="16">
        <v>0.55743243243243223</v>
      </c>
      <c r="H84" s="1">
        <v>1.4339487363326762E-2</v>
      </c>
    </row>
    <row r="85" spans="1:8" x14ac:dyDescent="0.25">
      <c r="A85" s="12">
        <f t="shared" si="4"/>
        <v>57.117647058823529</v>
      </c>
      <c r="B85" s="12">
        <v>18.149999999999999</v>
      </c>
      <c r="C85" s="12">
        <v>175</v>
      </c>
      <c r="D85" s="12">
        <v>0.77</v>
      </c>
      <c r="E85" s="15">
        <v>77</v>
      </c>
      <c r="F85" s="15">
        <v>453</v>
      </c>
      <c r="G85" s="16">
        <v>0.61403508771929793</v>
      </c>
      <c r="H85" s="1">
        <v>1.4728385615914307E-2</v>
      </c>
    </row>
    <row r="86" spans="1:8" x14ac:dyDescent="0.25">
      <c r="A86" s="12">
        <f t="shared" si="4"/>
        <v>57.570588235294117</v>
      </c>
      <c r="B86" s="12">
        <v>19.829999999999998</v>
      </c>
      <c r="C86" s="12">
        <v>125</v>
      </c>
      <c r="D86" s="12">
        <v>0.71</v>
      </c>
      <c r="E86" s="15">
        <v>85</v>
      </c>
      <c r="F86" s="15">
        <v>515</v>
      </c>
      <c r="G86" s="16">
        <v>1.0683760683760668</v>
      </c>
      <c r="H86" s="1">
        <v>0</v>
      </c>
    </row>
    <row r="87" spans="1:8" x14ac:dyDescent="0.25">
      <c r="A87" s="12">
        <f t="shared" si="4"/>
        <v>58.023529411764706</v>
      </c>
      <c r="B87" s="12">
        <v>18.690000000000001</v>
      </c>
      <c r="C87" s="12">
        <v>132</v>
      </c>
      <c r="D87" s="12">
        <v>0.56000000000000005</v>
      </c>
      <c r="E87" s="15">
        <v>89</v>
      </c>
      <c r="F87" s="15">
        <v>265</v>
      </c>
      <c r="G87" s="16">
        <v>0.57142857142857173</v>
      </c>
      <c r="H87" s="1">
        <v>1.3986013986013988E-2</v>
      </c>
    </row>
    <row r="88" spans="1:8" x14ac:dyDescent="0.25">
      <c r="A88" s="12">
        <f t="shared" si="4"/>
        <v>58.476470588235294</v>
      </c>
      <c r="B88" s="12">
        <v>19.14</v>
      </c>
      <c r="C88" s="12">
        <v>75</v>
      </c>
      <c r="D88" s="12">
        <v>0.63</v>
      </c>
      <c r="E88" s="15">
        <v>84</v>
      </c>
      <c r="F88" s="15">
        <v>765</v>
      </c>
      <c r="G88" s="16">
        <v>0.40322580645161304</v>
      </c>
      <c r="H88" s="1">
        <v>0</v>
      </c>
    </row>
    <row r="89" spans="1:8" x14ac:dyDescent="0.25">
      <c r="A89" s="12">
        <f t="shared" si="4"/>
        <v>58.929411764705883</v>
      </c>
      <c r="B89" s="12">
        <v>19.8</v>
      </c>
      <c r="C89" s="12">
        <v>48</v>
      </c>
      <c r="D89" s="12">
        <v>0.7</v>
      </c>
      <c r="E89" s="15">
        <v>66</v>
      </c>
      <c r="F89" s="15">
        <v>373</v>
      </c>
      <c r="G89" s="16">
        <v>0.40000000000000019</v>
      </c>
      <c r="H89" s="1">
        <v>0</v>
      </c>
    </row>
    <row r="90" spans="1:8" x14ac:dyDescent="0.25">
      <c r="A90" s="12">
        <f t="shared" si="4"/>
        <v>59.382352941176471</v>
      </c>
      <c r="B90" s="12">
        <v>19.77</v>
      </c>
      <c r="C90" s="12">
        <v>151</v>
      </c>
      <c r="D90" s="12">
        <v>0.78</v>
      </c>
      <c r="E90" s="15">
        <v>79</v>
      </c>
      <c r="F90" s="15">
        <v>443</v>
      </c>
      <c r="G90" s="16">
        <v>1.2276422764227639</v>
      </c>
      <c r="H90" s="1">
        <v>1.5243306624975571E-2</v>
      </c>
    </row>
    <row r="91" spans="1:8" x14ac:dyDescent="0.25">
      <c r="A91" s="12">
        <f t="shared" si="4"/>
        <v>59.835294117647059</v>
      </c>
      <c r="B91" s="12">
        <v>18.18</v>
      </c>
      <c r="C91" s="12">
        <v>119</v>
      </c>
      <c r="D91" s="12">
        <v>0.62</v>
      </c>
      <c r="E91" s="15">
        <v>77</v>
      </c>
      <c r="F91" s="15">
        <v>676</v>
      </c>
      <c r="G91" s="16">
        <v>0.42198581560283688</v>
      </c>
      <c r="H91" s="1">
        <v>1.7075185899201321E-2</v>
      </c>
    </row>
    <row r="92" spans="1:8" x14ac:dyDescent="0.25">
      <c r="A92" s="12">
        <f t="shared" si="4"/>
        <v>60.288235294117648</v>
      </c>
      <c r="B92" s="12">
        <v>18.260000000000002</v>
      </c>
      <c r="C92" s="12">
        <v>169</v>
      </c>
      <c r="D92" s="12">
        <v>0.63</v>
      </c>
      <c r="E92" s="15">
        <v>90</v>
      </c>
      <c r="F92" s="15">
        <v>456</v>
      </c>
      <c r="G92" s="16">
        <v>0.61678832116788351</v>
      </c>
      <c r="H92" s="1">
        <v>1.282051282051282E-2</v>
      </c>
    </row>
    <row r="93" spans="1:8" x14ac:dyDescent="0.25">
      <c r="A93" s="12">
        <f t="shared" si="4"/>
        <v>60.741176470588236</v>
      </c>
      <c r="B93" s="12">
        <v>18.64</v>
      </c>
      <c r="C93" s="12">
        <v>101</v>
      </c>
      <c r="D93" s="12">
        <v>0.75</v>
      </c>
      <c r="E93" s="15">
        <v>78</v>
      </c>
      <c r="F93" s="15">
        <v>511</v>
      </c>
      <c r="G93" s="16">
        <v>0.42796610169491539</v>
      </c>
      <c r="H93" s="1">
        <v>0</v>
      </c>
    </row>
    <row r="94" spans="1:8" x14ac:dyDescent="0.25">
      <c r="A94" s="12">
        <f t="shared" si="4"/>
        <v>61.194117647058825</v>
      </c>
      <c r="B94" s="12">
        <v>18.68</v>
      </c>
      <c r="C94" s="12">
        <v>160</v>
      </c>
      <c r="D94" s="12">
        <v>0.87</v>
      </c>
      <c r="E94" s="15">
        <v>79</v>
      </c>
      <c r="F94" s="15">
        <v>322</v>
      </c>
      <c r="G94" s="16">
        <v>0.68965517241379304</v>
      </c>
      <c r="H94" s="1">
        <v>1.5627806718160588E-2</v>
      </c>
    </row>
    <row r="95" spans="1:8" x14ac:dyDescent="0.25">
      <c r="A95" s="12">
        <f t="shared" si="4"/>
        <v>61.647058823529413</v>
      </c>
      <c r="B95" s="12">
        <v>18.71</v>
      </c>
      <c r="C95" s="12">
        <v>108</v>
      </c>
      <c r="D95" s="12">
        <v>0.75</v>
      </c>
      <c r="E95" s="15">
        <v>68</v>
      </c>
      <c r="F95" s="15">
        <v>200</v>
      </c>
      <c r="G95" s="16">
        <v>0.47161572052401768</v>
      </c>
      <c r="H95" s="1">
        <v>0</v>
      </c>
    </row>
    <row r="96" spans="1:8" x14ac:dyDescent="0.25">
      <c r="A96" s="12">
        <v>62.1</v>
      </c>
      <c r="B96" s="12">
        <v>19.09</v>
      </c>
      <c r="C96" s="12">
        <v>294</v>
      </c>
      <c r="D96" s="12">
        <v>0.6</v>
      </c>
      <c r="E96" s="15">
        <v>90</v>
      </c>
      <c r="F96" s="15">
        <v>582</v>
      </c>
      <c r="G96" s="16">
        <v>1.5392670157068062</v>
      </c>
      <c r="H96" s="1">
        <v>8.9847259658580401E-3</v>
      </c>
    </row>
    <row r="97" spans="1:8" x14ac:dyDescent="0.25">
      <c r="A97" s="12">
        <f>A96+(1.7/9)</f>
        <v>62.288888888888891</v>
      </c>
      <c r="B97" s="12">
        <v>14.99</v>
      </c>
      <c r="C97" s="12">
        <v>441</v>
      </c>
      <c r="D97" s="12">
        <v>1.41</v>
      </c>
      <c r="E97" s="15">
        <v>101</v>
      </c>
      <c r="F97" s="15">
        <v>589</v>
      </c>
      <c r="G97" s="16">
        <v>0.73377703826955087</v>
      </c>
      <c r="H97" s="1">
        <v>1.0451412052479431E-2</v>
      </c>
    </row>
    <row r="98" spans="1:8" x14ac:dyDescent="0.25">
      <c r="A98" s="12">
        <f t="shared" ref="A98:A104" si="5">A97+(1.7/9)</f>
        <v>62.477777777777781</v>
      </c>
      <c r="B98" s="12">
        <v>16.25</v>
      </c>
      <c r="C98" s="12">
        <v>62</v>
      </c>
      <c r="D98" s="12">
        <v>0.16</v>
      </c>
      <c r="E98" s="15">
        <v>424</v>
      </c>
      <c r="F98" s="15">
        <v>8520</v>
      </c>
      <c r="G98" s="16">
        <v>0.13052631578947368</v>
      </c>
      <c r="H98" s="1">
        <v>0.16161616161616163</v>
      </c>
    </row>
    <row r="99" spans="1:8" x14ac:dyDescent="0.25">
      <c r="A99" s="12">
        <f t="shared" si="5"/>
        <v>62.666666666666671</v>
      </c>
      <c r="B99" s="12">
        <v>15.1</v>
      </c>
      <c r="C99" s="12">
        <v>395</v>
      </c>
      <c r="D99" s="12">
        <v>0.87</v>
      </c>
      <c r="E99" s="15">
        <v>87</v>
      </c>
      <c r="F99" s="15">
        <v>1230</v>
      </c>
      <c r="G99" s="16">
        <v>0.6694915254237287</v>
      </c>
      <c r="H99" s="1">
        <v>8.2114204813591319E-3</v>
      </c>
    </row>
    <row r="100" spans="1:8" x14ac:dyDescent="0.25">
      <c r="A100" s="12">
        <f t="shared" si="5"/>
        <v>62.855555555555561</v>
      </c>
      <c r="B100" s="12">
        <v>17.47</v>
      </c>
      <c r="C100" s="12">
        <v>138</v>
      </c>
      <c r="D100" s="12">
        <v>0.3</v>
      </c>
      <c r="E100" s="15">
        <v>58</v>
      </c>
      <c r="F100" s="15">
        <v>1110</v>
      </c>
      <c r="G100" s="16">
        <v>0.39093484419263441</v>
      </c>
      <c r="H100" s="1">
        <v>1.3357079252003561E-2</v>
      </c>
    </row>
    <row r="101" spans="1:8" x14ac:dyDescent="0.25">
      <c r="A101" s="12">
        <f t="shared" si="5"/>
        <v>63.044444444444451</v>
      </c>
      <c r="B101" s="12">
        <v>17.059999999999999</v>
      </c>
      <c r="C101" s="12">
        <v>162</v>
      </c>
      <c r="D101" s="12">
        <v>0.28000000000000003</v>
      </c>
      <c r="E101" s="15">
        <v>73</v>
      </c>
      <c r="F101" s="15">
        <v>1501</v>
      </c>
      <c r="G101" s="16">
        <v>0.41116751269035517</v>
      </c>
      <c r="H101" s="1">
        <v>7.6838638858397375E-3</v>
      </c>
    </row>
    <row r="102" spans="1:8" x14ac:dyDescent="0.25">
      <c r="A102" s="12">
        <f t="shared" si="5"/>
        <v>63.233333333333341</v>
      </c>
      <c r="B102" s="12">
        <v>16.71</v>
      </c>
      <c r="C102" s="12">
        <v>227</v>
      </c>
      <c r="D102" s="12">
        <v>0.5</v>
      </c>
      <c r="E102" s="15">
        <v>78</v>
      </c>
      <c r="F102" s="15">
        <v>1926</v>
      </c>
      <c r="G102" s="16">
        <v>0.52913752913752921</v>
      </c>
      <c r="H102" s="1">
        <v>9.7809076682316125E-3</v>
      </c>
    </row>
    <row r="103" spans="1:8" x14ac:dyDescent="0.25">
      <c r="A103" s="12">
        <f t="shared" si="5"/>
        <v>63.422222222222231</v>
      </c>
      <c r="B103" s="12">
        <v>15.45</v>
      </c>
      <c r="C103" s="12">
        <v>371</v>
      </c>
      <c r="D103" s="12">
        <v>0.74</v>
      </c>
      <c r="E103" s="15">
        <v>103</v>
      </c>
      <c r="F103" s="15">
        <v>1894</v>
      </c>
      <c r="G103" s="16">
        <v>0.66846846846846841</v>
      </c>
      <c r="H103" s="1">
        <v>8.5916637640775576E-3</v>
      </c>
    </row>
    <row r="104" spans="1:8" x14ac:dyDescent="0.25">
      <c r="A104" s="12">
        <f t="shared" si="5"/>
        <v>63.611111111111121</v>
      </c>
      <c r="B104" s="12">
        <v>16.63</v>
      </c>
      <c r="C104" s="12">
        <v>221</v>
      </c>
      <c r="D104" s="12">
        <v>0.51</v>
      </c>
      <c r="E104" s="15">
        <v>86</v>
      </c>
      <c r="F104" s="15">
        <v>2530</v>
      </c>
      <c r="G104" s="16">
        <v>0.50572082379862682</v>
      </c>
      <c r="H104" s="1">
        <v>1.0167464114832537E-2</v>
      </c>
    </row>
    <row r="105" spans="1:8" x14ac:dyDescent="0.25">
      <c r="A105" s="12">
        <v>63.8</v>
      </c>
      <c r="B105" s="12">
        <v>19.670000000000002</v>
      </c>
      <c r="C105" s="12">
        <v>202</v>
      </c>
      <c r="D105" s="12">
        <v>0.33</v>
      </c>
      <c r="E105" s="15">
        <v>27</v>
      </c>
      <c r="F105" s="15">
        <v>1006</v>
      </c>
      <c r="G105" s="16">
        <v>1.5187969924812048</v>
      </c>
      <c r="H105" s="1">
        <v>1.1490250696378832E-2</v>
      </c>
    </row>
    <row r="106" spans="1:8" x14ac:dyDescent="0.25">
      <c r="A106" s="12">
        <f>A105+(1/8)</f>
        <v>63.924999999999997</v>
      </c>
      <c r="B106" s="12">
        <v>16.86</v>
      </c>
      <c r="C106" s="12">
        <v>413</v>
      </c>
      <c r="D106" s="12">
        <v>0.97</v>
      </c>
      <c r="E106" s="15">
        <v>57</v>
      </c>
      <c r="F106" s="15">
        <v>945</v>
      </c>
      <c r="G106" s="16">
        <v>0.99758454106280181</v>
      </c>
      <c r="H106" s="1">
        <v>1.0050771940731529E-2</v>
      </c>
    </row>
    <row r="107" spans="1:8" x14ac:dyDescent="0.25">
      <c r="A107" s="12">
        <f t="shared" ref="A107:A112" si="6">A106+(1/8)</f>
        <v>64.05</v>
      </c>
      <c r="B107" s="12">
        <v>17.309999999999999</v>
      </c>
      <c r="C107" s="12">
        <v>468</v>
      </c>
      <c r="D107" s="12">
        <v>0.87</v>
      </c>
      <c r="E107" s="15">
        <v>52</v>
      </c>
      <c r="F107" s="15">
        <v>2238</v>
      </c>
      <c r="G107" s="16">
        <v>1.2682926829268288</v>
      </c>
      <c r="H107" s="1">
        <v>1.0560815731973781E-2</v>
      </c>
    </row>
    <row r="108" spans="1:8" x14ac:dyDescent="0.25">
      <c r="A108" s="12">
        <f t="shared" si="6"/>
        <v>64.174999999999997</v>
      </c>
      <c r="B108" s="12">
        <v>16.52</v>
      </c>
      <c r="C108" s="12">
        <v>414</v>
      </c>
      <c r="D108" s="12">
        <v>0.85</v>
      </c>
      <c r="E108" s="15">
        <v>48</v>
      </c>
      <c r="F108" s="15">
        <v>1799</v>
      </c>
      <c r="G108" s="16">
        <v>0.92410714285714279</v>
      </c>
      <c r="H108" s="1">
        <v>1.090582499358481E-2</v>
      </c>
    </row>
    <row r="109" spans="1:8" x14ac:dyDescent="0.25">
      <c r="A109" s="12">
        <f t="shared" si="6"/>
        <v>64.3</v>
      </c>
      <c r="B109" s="12">
        <v>17.91</v>
      </c>
      <c r="C109" s="12">
        <v>299</v>
      </c>
      <c r="D109" s="12">
        <v>0.62</v>
      </c>
      <c r="E109" s="15">
        <v>43</v>
      </c>
      <c r="F109" s="15">
        <v>2005</v>
      </c>
      <c r="G109" s="16">
        <v>0.96763754045307449</v>
      </c>
      <c r="H109" s="1">
        <v>1.0441226002020881E-2</v>
      </c>
    </row>
    <row r="110" spans="1:8" x14ac:dyDescent="0.25">
      <c r="A110" s="12">
        <f t="shared" si="6"/>
        <v>64.424999999999997</v>
      </c>
      <c r="B110" s="12">
        <v>18.760000000000002</v>
      </c>
      <c r="C110" s="12">
        <v>273</v>
      </c>
      <c r="D110" s="12">
        <v>0.56000000000000005</v>
      </c>
      <c r="E110" s="15">
        <v>41</v>
      </c>
      <c r="F110" s="15">
        <v>1999</v>
      </c>
      <c r="G110" s="16">
        <v>1.2187500000000009</v>
      </c>
      <c r="H110" s="1">
        <v>1.0746497793129918E-2</v>
      </c>
    </row>
    <row r="111" spans="1:8" x14ac:dyDescent="0.25">
      <c r="A111" s="12">
        <f t="shared" si="6"/>
        <v>64.55</v>
      </c>
      <c r="B111" s="12">
        <v>17.46</v>
      </c>
      <c r="C111" s="12">
        <v>416</v>
      </c>
      <c r="D111" s="12">
        <v>0.75</v>
      </c>
      <c r="E111" s="15">
        <v>57</v>
      </c>
      <c r="F111" s="15">
        <v>2231</v>
      </c>
      <c r="G111" s="16">
        <v>1.1751412429378534</v>
      </c>
      <c r="H111" s="1">
        <v>1.0029419630917358E-2</v>
      </c>
    </row>
    <row r="112" spans="1:8" x14ac:dyDescent="0.25">
      <c r="A112" s="12">
        <f t="shared" si="6"/>
        <v>64.674999999999997</v>
      </c>
      <c r="B112" s="12">
        <v>16.79</v>
      </c>
      <c r="C112" s="12">
        <v>470</v>
      </c>
      <c r="D112" s="12">
        <v>0.84</v>
      </c>
      <c r="E112" s="15">
        <v>57</v>
      </c>
      <c r="F112" s="15">
        <v>2197</v>
      </c>
      <c r="G112" s="16">
        <v>1.1163895486935864</v>
      </c>
      <c r="H112" s="1">
        <v>1.0085244327050064E-2</v>
      </c>
    </row>
    <row r="113" spans="1:8" x14ac:dyDescent="0.25">
      <c r="A113" s="12">
        <v>64.8</v>
      </c>
      <c r="B113" s="12">
        <v>19.690000000000001</v>
      </c>
      <c r="C113" s="12">
        <v>140</v>
      </c>
      <c r="D113" s="12">
        <v>0.26</v>
      </c>
      <c r="E113" s="13">
        <v>26</v>
      </c>
      <c r="F113" s="13">
        <v>1016</v>
      </c>
      <c r="G113" s="14">
        <v>1.068702290076337</v>
      </c>
      <c r="H113" s="1">
        <v>1.4565826330532211E-2</v>
      </c>
    </row>
    <row r="114" spans="1:8" x14ac:dyDescent="0.25">
      <c r="A114" s="12">
        <f>A113+(1.8/6)</f>
        <v>65.099999999999994</v>
      </c>
      <c r="B114" s="12">
        <v>17.3</v>
      </c>
      <c r="C114" s="12">
        <v>438</v>
      </c>
      <c r="D114" s="12">
        <v>0.97</v>
      </c>
      <c r="E114" s="15">
        <v>63</v>
      </c>
      <c r="F114" s="15">
        <v>2762</v>
      </c>
      <c r="G114" s="16">
        <v>1.1837837837837839</v>
      </c>
      <c r="H114" s="1">
        <v>1.2102308172177167E-2</v>
      </c>
    </row>
    <row r="115" spans="1:8" x14ac:dyDescent="0.25">
      <c r="A115" s="12">
        <f>A114+(1.8/6)</f>
        <v>65.399999999999991</v>
      </c>
      <c r="B115" s="12">
        <v>16.82</v>
      </c>
      <c r="C115" s="12">
        <v>488</v>
      </c>
      <c r="D115" s="12">
        <v>1.03</v>
      </c>
      <c r="E115" s="15">
        <v>58</v>
      </c>
      <c r="F115" s="15">
        <v>2784</v>
      </c>
      <c r="G115" s="16">
        <v>1.167464114832536</v>
      </c>
      <c r="H115" s="1">
        <v>1.2203791469194312E-2</v>
      </c>
    </row>
    <row r="116" spans="1:8" x14ac:dyDescent="0.25">
      <c r="A116" s="12">
        <f>A115+(1.8/6)</f>
        <v>65.699999999999989</v>
      </c>
      <c r="B116" s="12">
        <v>18.72</v>
      </c>
      <c r="C116" s="12">
        <v>269</v>
      </c>
      <c r="D116" s="12">
        <v>0.55000000000000004</v>
      </c>
      <c r="E116" s="15">
        <v>48</v>
      </c>
      <c r="F116" s="15">
        <v>1720</v>
      </c>
      <c r="G116" s="16">
        <v>1.1798245614035081</v>
      </c>
      <c r="H116" s="1">
        <v>1.3020833333333334E-2</v>
      </c>
    </row>
    <row r="117" spans="1:8" x14ac:dyDescent="0.25">
      <c r="A117" s="12">
        <f>A116+(1.8/6)</f>
        <v>65.999999999999986</v>
      </c>
      <c r="B117" s="12">
        <v>16.649999999999999</v>
      </c>
      <c r="C117" s="12">
        <v>442</v>
      </c>
      <c r="D117" s="12">
        <v>1.18</v>
      </c>
      <c r="E117" s="15">
        <v>67</v>
      </c>
      <c r="F117" s="15">
        <v>1194</v>
      </c>
      <c r="G117" s="16">
        <v>1.0160919540229882</v>
      </c>
      <c r="H117" s="1">
        <v>1.1808265786050234E-2</v>
      </c>
    </row>
    <row r="118" spans="1:8" x14ac:dyDescent="0.25">
      <c r="A118" s="12">
        <f>A117+(1.8/6)</f>
        <v>66.299999999999983</v>
      </c>
      <c r="B118" s="12">
        <v>18.04</v>
      </c>
      <c r="C118" s="12">
        <v>313</v>
      </c>
      <c r="D118" s="12">
        <v>0.59</v>
      </c>
      <c r="E118" s="15">
        <v>45</v>
      </c>
      <c r="F118" s="15">
        <v>968</v>
      </c>
      <c r="G118" s="16">
        <v>1.0574324324324322</v>
      </c>
      <c r="H118" s="1">
        <v>1.1313518696069032E-2</v>
      </c>
    </row>
    <row r="119" spans="1:8" x14ac:dyDescent="0.25">
      <c r="A119" s="12">
        <v>66.599999999999994</v>
      </c>
      <c r="B119" s="12">
        <v>19.420000000000002</v>
      </c>
      <c r="C119" s="12">
        <v>259</v>
      </c>
      <c r="D119" s="12">
        <v>0.49</v>
      </c>
      <c r="E119" s="15">
        <v>26</v>
      </c>
      <c r="F119" s="15">
        <v>1498</v>
      </c>
      <c r="G119" s="16">
        <v>1.6392405063291156</v>
      </c>
      <c r="H119" s="1">
        <v>1.3690975132718636E-2</v>
      </c>
    </row>
    <row r="120" spans="1:8" x14ac:dyDescent="0.25">
      <c r="A120" s="12">
        <f>A119+(1.6/6)</f>
        <v>66.86666666666666</v>
      </c>
      <c r="B120" s="12">
        <v>16.71</v>
      </c>
      <c r="C120" s="12">
        <v>597</v>
      </c>
      <c r="D120" s="12">
        <v>1.33</v>
      </c>
      <c r="E120" s="15">
        <v>63</v>
      </c>
      <c r="F120" s="15">
        <v>3513</v>
      </c>
      <c r="G120" s="16">
        <v>1.3916083916083921</v>
      </c>
      <c r="H120" s="1">
        <v>1.2935226609609028E-2</v>
      </c>
    </row>
    <row r="121" spans="1:8" x14ac:dyDescent="0.25">
      <c r="A121" s="12">
        <f>A120+(1.6/6)</f>
        <v>67.133333333333326</v>
      </c>
      <c r="B121" s="12">
        <v>17.48</v>
      </c>
      <c r="C121" s="12">
        <v>442</v>
      </c>
      <c r="D121" s="12">
        <v>0.96</v>
      </c>
      <c r="E121" s="15">
        <v>49</v>
      </c>
      <c r="F121" s="15">
        <v>2769</v>
      </c>
      <c r="G121" s="16">
        <v>1.2556818181818183</v>
      </c>
      <c r="H121" s="1">
        <v>1.2896292315959162E-2</v>
      </c>
    </row>
    <row r="122" spans="1:8" x14ac:dyDescent="0.25">
      <c r="A122" s="12">
        <f>A121+(1.6/6)</f>
        <v>67.399999999999991</v>
      </c>
      <c r="B122" s="12">
        <v>16.11</v>
      </c>
      <c r="C122" s="12">
        <v>573</v>
      </c>
      <c r="D122" s="12">
        <v>1.4</v>
      </c>
      <c r="E122" s="15">
        <v>65</v>
      </c>
      <c r="F122" s="15">
        <v>2097</v>
      </c>
      <c r="G122" s="16">
        <v>1.1717791411042944</v>
      </c>
      <c r="H122" s="1">
        <v>1.1762728953117123E-2</v>
      </c>
    </row>
    <row r="123" spans="1:8" x14ac:dyDescent="0.25">
      <c r="A123" s="12">
        <f>A122+(1.6/6)</f>
        <v>67.666666666666657</v>
      </c>
      <c r="B123" s="12">
        <v>17.489999999999998</v>
      </c>
      <c r="C123" s="12">
        <v>493</v>
      </c>
      <c r="D123" s="12">
        <v>1.0900000000000001</v>
      </c>
      <c r="E123" s="15">
        <v>61</v>
      </c>
      <c r="F123" s="15">
        <v>2682</v>
      </c>
      <c r="G123" s="16">
        <v>1.4045584045584039</v>
      </c>
      <c r="H123" s="1">
        <v>1.1601915912719533E-2</v>
      </c>
    </row>
    <row r="124" spans="1:8" x14ac:dyDescent="0.25">
      <c r="A124" s="12">
        <f>A123+(1.6/6)</f>
        <v>67.933333333333323</v>
      </c>
      <c r="B124" s="12">
        <v>15.95</v>
      </c>
      <c r="C124" s="12">
        <v>494</v>
      </c>
      <c r="D124" s="12">
        <v>1.06</v>
      </c>
      <c r="E124" s="15">
        <v>59</v>
      </c>
      <c r="F124" s="15">
        <v>2793</v>
      </c>
      <c r="G124" s="16">
        <v>0.97821782178217798</v>
      </c>
      <c r="H124" s="1">
        <v>1.2269938650306749E-2</v>
      </c>
    </row>
    <row r="125" spans="1:8" x14ac:dyDescent="0.25">
      <c r="A125" s="12">
        <v>68.2</v>
      </c>
      <c r="B125" s="12">
        <v>19.84</v>
      </c>
      <c r="C125" s="12">
        <v>206</v>
      </c>
      <c r="D125" s="12">
        <v>0.37</v>
      </c>
      <c r="E125" s="15">
        <v>17</v>
      </c>
      <c r="F125" s="15">
        <v>1553</v>
      </c>
      <c r="G125" s="16">
        <v>1.7758620689655171</v>
      </c>
      <c r="H125" s="1">
        <v>1.5016233766233766E-2</v>
      </c>
    </row>
    <row r="126" spans="1:8" x14ac:dyDescent="0.25">
      <c r="A126" s="12">
        <f>A125+(1.9/6)</f>
        <v>68.516666666666666</v>
      </c>
      <c r="B126" s="12">
        <v>16.260000000000002</v>
      </c>
      <c r="C126" s="12">
        <v>615</v>
      </c>
      <c r="D126" s="12">
        <v>1.4</v>
      </c>
      <c r="E126" s="15">
        <v>57</v>
      </c>
      <c r="F126" s="15">
        <v>3683</v>
      </c>
      <c r="G126" s="16">
        <v>1.29746835443038</v>
      </c>
      <c r="H126" s="1">
        <v>1.1931140276120673E-2</v>
      </c>
    </row>
    <row r="127" spans="1:8" x14ac:dyDescent="0.25">
      <c r="A127" s="12">
        <f>A126+(1.9/6)</f>
        <v>68.833333333333329</v>
      </c>
      <c r="B127" s="12">
        <v>17.59</v>
      </c>
      <c r="C127" s="12">
        <v>454</v>
      </c>
      <c r="D127" s="12">
        <v>0.83</v>
      </c>
      <c r="E127" s="15">
        <v>43</v>
      </c>
      <c r="F127" s="15">
        <v>3125</v>
      </c>
      <c r="G127" s="16">
        <v>1.3313782991202345</v>
      </c>
      <c r="H127" s="1">
        <v>1.2587200485289657E-2</v>
      </c>
    </row>
    <row r="128" spans="1:8" x14ac:dyDescent="0.25">
      <c r="A128" s="12">
        <f>A127+(1.9/6)</f>
        <v>69.149999999999991</v>
      </c>
      <c r="B128" s="12">
        <v>14.38</v>
      </c>
      <c r="C128" s="12">
        <v>775</v>
      </c>
      <c r="D128" s="12">
        <v>1.86</v>
      </c>
      <c r="E128" s="15">
        <v>68</v>
      </c>
      <c r="F128" s="15">
        <v>2717</v>
      </c>
      <c r="G128" s="16">
        <v>1.1706948640483386</v>
      </c>
      <c r="H128" s="1">
        <v>1.145320197044335E-2</v>
      </c>
    </row>
    <row r="129" spans="1:8" x14ac:dyDescent="0.25">
      <c r="A129" s="12">
        <f>A128+(1.9/6)</f>
        <v>69.466666666666654</v>
      </c>
      <c r="B129" s="12">
        <v>15.63</v>
      </c>
      <c r="C129" s="12">
        <v>691</v>
      </c>
      <c r="D129" s="12">
        <v>1.52</v>
      </c>
      <c r="E129" s="15">
        <v>67</v>
      </c>
      <c r="F129" s="15">
        <v>3710</v>
      </c>
      <c r="G129" s="16">
        <v>1.2867783985102423</v>
      </c>
      <c r="H129" s="1">
        <v>1.1378097162961299E-2</v>
      </c>
    </row>
    <row r="130" spans="1:8" x14ac:dyDescent="0.25">
      <c r="A130" s="12">
        <f>A129+(1.9/6)</f>
        <v>69.783333333333317</v>
      </c>
      <c r="B130" s="12">
        <v>16.04</v>
      </c>
      <c r="C130" s="12">
        <v>625</v>
      </c>
      <c r="D130" s="12">
        <v>1.1100000000000001</v>
      </c>
      <c r="E130" s="15">
        <v>57</v>
      </c>
      <c r="F130" s="15">
        <v>4493</v>
      </c>
      <c r="G130" s="16">
        <v>1.26008064516129</v>
      </c>
      <c r="H130" s="1">
        <v>1.2436974789915968E-2</v>
      </c>
    </row>
    <row r="131" spans="1:8" x14ac:dyDescent="0.25">
      <c r="A131" s="12">
        <v>70.099999999999994</v>
      </c>
      <c r="B131" s="12">
        <v>18.68</v>
      </c>
      <c r="C131" s="12">
        <v>324</v>
      </c>
      <c r="D131" s="12">
        <v>0.6</v>
      </c>
      <c r="E131" s="15">
        <v>31</v>
      </c>
      <c r="F131" s="15">
        <v>2274</v>
      </c>
      <c r="G131" s="16">
        <v>1.3965517241379308</v>
      </c>
      <c r="H131" s="1">
        <v>1.5970188980569604E-2</v>
      </c>
    </row>
    <row r="132" spans="1:8" x14ac:dyDescent="0.25">
      <c r="A132" s="12">
        <f>A131+(3.4/4)</f>
        <v>70.949999999999989</v>
      </c>
      <c r="B132" s="12">
        <v>15.52</v>
      </c>
      <c r="C132" s="12">
        <v>706</v>
      </c>
      <c r="D132" s="12">
        <v>1.54</v>
      </c>
      <c r="E132" s="15">
        <v>67</v>
      </c>
      <c r="F132" s="15">
        <v>5063</v>
      </c>
      <c r="G132" s="16">
        <v>1.2883211678832114</v>
      </c>
      <c r="H132" s="1">
        <v>1.2324929971988795E-2</v>
      </c>
    </row>
    <row r="133" spans="1:8" x14ac:dyDescent="0.25">
      <c r="A133" s="12">
        <f>A132+(2.8/7)</f>
        <v>71.349999999999994</v>
      </c>
      <c r="B133" s="12">
        <v>17.399999999999999</v>
      </c>
      <c r="C133" s="12">
        <v>526</v>
      </c>
      <c r="D133" s="12">
        <v>0.97</v>
      </c>
      <c r="E133" s="15">
        <v>50</v>
      </c>
      <c r="F133" s="15">
        <v>3982</v>
      </c>
      <c r="G133" s="16">
        <v>1.4611111111111106</v>
      </c>
      <c r="H133" s="1">
        <v>1.3235093464319824E-2</v>
      </c>
    </row>
    <row r="134" spans="1:8" x14ac:dyDescent="0.25">
      <c r="A134" s="12">
        <f>A133+(2.8/7)</f>
        <v>71.75</v>
      </c>
      <c r="B134" s="12">
        <v>13.88</v>
      </c>
      <c r="C134" s="12">
        <v>882</v>
      </c>
      <c r="D134" s="12">
        <v>2.13</v>
      </c>
      <c r="E134" s="15">
        <v>70</v>
      </c>
      <c r="F134" s="15">
        <v>4796</v>
      </c>
      <c r="G134" s="16">
        <v>1.2387640449438202</v>
      </c>
      <c r="H134" s="1">
        <v>1.2403913347309573E-2</v>
      </c>
    </row>
    <row r="135" spans="1:8" x14ac:dyDescent="0.25">
      <c r="A135" s="12">
        <f>A134+(2.8/7)</f>
        <v>72.150000000000006</v>
      </c>
      <c r="B135" s="12">
        <v>14.91</v>
      </c>
      <c r="C135" s="12">
        <v>772</v>
      </c>
      <c r="D135" s="12">
        <v>1.77</v>
      </c>
      <c r="E135" s="15">
        <v>60</v>
      </c>
      <c r="F135" s="15">
        <v>4540</v>
      </c>
      <c r="G135" s="16">
        <v>1.2676518883415435</v>
      </c>
      <c r="H135" s="1">
        <v>1.2983202523289076E-2</v>
      </c>
    </row>
    <row r="136" spans="1:8" x14ac:dyDescent="0.25">
      <c r="A136" s="12">
        <f>A135+(2.8/7)</f>
        <v>72.550000000000011</v>
      </c>
      <c r="B136" s="12">
        <v>15.75</v>
      </c>
      <c r="C136" s="12">
        <v>689</v>
      </c>
      <c r="D136" s="12">
        <v>1.29</v>
      </c>
      <c r="E136" s="15">
        <v>48</v>
      </c>
      <c r="F136" s="15">
        <v>5470</v>
      </c>
      <c r="G136" s="16">
        <v>1.3123809523809524</v>
      </c>
      <c r="H136" s="1">
        <v>1.3509267986176564E-2</v>
      </c>
    </row>
    <row r="137" spans="1:8" x14ac:dyDescent="0.25">
      <c r="A137" s="12">
        <f>A136+(2.8/7)</f>
        <v>72.950000000000017</v>
      </c>
      <c r="B137" s="12">
        <v>16.66</v>
      </c>
      <c r="C137" s="12">
        <v>448</v>
      </c>
      <c r="D137" s="12">
        <v>0.87</v>
      </c>
      <c r="E137" s="15">
        <v>57</v>
      </c>
      <c r="F137" s="15">
        <v>3179</v>
      </c>
      <c r="G137" s="16">
        <v>1.032258064516129</v>
      </c>
      <c r="H137" s="1">
        <v>1.5873015873015872E-2</v>
      </c>
    </row>
    <row r="138" spans="1:8" x14ac:dyDescent="0.25">
      <c r="A138" s="12">
        <v>72.900000000000006</v>
      </c>
      <c r="B138" s="12">
        <v>19.84</v>
      </c>
      <c r="C138" s="12">
        <v>194</v>
      </c>
      <c r="D138" s="12">
        <v>0.37</v>
      </c>
      <c r="E138" s="15">
        <v>29</v>
      </c>
      <c r="F138" s="15">
        <v>2251</v>
      </c>
      <c r="G138" s="14">
        <v>1.672413793103448</v>
      </c>
      <c r="H138" s="1">
        <v>1.7105871474803514E-2</v>
      </c>
    </row>
    <row r="139" spans="1:8" x14ac:dyDescent="0.25">
      <c r="A139" s="12">
        <f>A138+(1.1/5)</f>
        <v>73.12</v>
      </c>
      <c r="B139" s="12">
        <v>15.28</v>
      </c>
      <c r="C139" s="12">
        <v>635</v>
      </c>
      <c r="D139" s="12">
        <v>1.63</v>
      </c>
      <c r="E139" s="15">
        <v>72</v>
      </c>
      <c r="F139" s="15">
        <v>6576</v>
      </c>
      <c r="G139" s="16">
        <v>1.11013986013986</v>
      </c>
      <c r="H139" s="1">
        <v>1.2306530766326916E-2</v>
      </c>
    </row>
    <row r="140" spans="1:8" x14ac:dyDescent="0.25">
      <c r="A140" s="12">
        <f>A139+(1.1/5)</f>
        <v>73.34</v>
      </c>
      <c r="B140" s="12">
        <v>16.97</v>
      </c>
      <c r="C140" s="12">
        <v>458</v>
      </c>
      <c r="D140" s="12">
        <v>1.71</v>
      </c>
      <c r="E140" s="15">
        <v>46</v>
      </c>
      <c r="F140" s="15">
        <v>4920</v>
      </c>
      <c r="G140" s="16">
        <v>1.1364764267990071</v>
      </c>
      <c r="H140" s="1">
        <v>0.01</v>
      </c>
    </row>
    <row r="141" spans="1:8" x14ac:dyDescent="0.25">
      <c r="A141" s="12">
        <f>A140+(1.1/5)</f>
        <v>73.56</v>
      </c>
      <c r="B141" s="12">
        <v>14.69</v>
      </c>
      <c r="C141" s="12">
        <v>644</v>
      </c>
      <c r="D141" s="12">
        <v>1.8</v>
      </c>
      <c r="E141" s="15">
        <v>62</v>
      </c>
      <c r="F141" s="15">
        <v>6424</v>
      </c>
      <c r="G141" s="16">
        <v>1.0206022187004755</v>
      </c>
      <c r="H141" s="1">
        <v>1.2737952020380723E-2</v>
      </c>
    </row>
    <row r="142" spans="1:8" x14ac:dyDescent="0.25">
      <c r="A142" s="12">
        <f>A141+(1.1/5)</f>
        <v>73.78</v>
      </c>
      <c r="B142" s="12">
        <v>15.38</v>
      </c>
      <c r="C142" s="12">
        <v>612</v>
      </c>
      <c r="D142" s="12">
        <v>1.37</v>
      </c>
      <c r="E142" s="15">
        <v>63</v>
      </c>
      <c r="F142" s="15">
        <v>6610</v>
      </c>
      <c r="G142" s="16">
        <v>1.0889679715302492</v>
      </c>
      <c r="H142" s="1">
        <v>1.388748099341105E-2</v>
      </c>
    </row>
    <row r="143" spans="1:8" x14ac:dyDescent="0.25">
      <c r="A143" s="12">
        <v>74</v>
      </c>
      <c r="B143" s="12">
        <v>19.68</v>
      </c>
      <c r="C143" s="12">
        <v>196</v>
      </c>
      <c r="D143" s="12">
        <v>0.45</v>
      </c>
      <c r="E143" s="15">
        <v>26</v>
      </c>
      <c r="F143" s="15">
        <v>2880</v>
      </c>
      <c r="G143" s="16">
        <v>1.4848484848484844</v>
      </c>
      <c r="H143" s="1">
        <v>1.6489556614144377E-2</v>
      </c>
    </row>
    <row r="144" spans="1:8" x14ac:dyDescent="0.25">
      <c r="A144" s="12">
        <f>A143+(2.1/4)</f>
        <v>74.525000000000006</v>
      </c>
      <c r="B144" s="12">
        <v>15.79</v>
      </c>
      <c r="C144" s="12">
        <v>519</v>
      </c>
      <c r="D144" s="12">
        <v>1.28</v>
      </c>
      <c r="E144" s="15">
        <v>64</v>
      </c>
      <c r="F144" s="15">
        <v>7487</v>
      </c>
      <c r="G144" s="16">
        <v>0.99616122840690968</v>
      </c>
      <c r="H144" s="1">
        <v>1.4290499051021548E-2</v>
      </c>
    </row>
    <row r="145" spans="1:8" x14ac:dyDescent="0.25">
      <c r="A145" s="12">
        <f>A144+(2.1/4)</f>
        <v>75.050000000000011</v>
      </c>
      <c r="B145" s="12">
        <v>18.350000000000001</v>
      </c>
      <c r="C145" s="12">
        <v>302</v>
      </c>
      <c r="D145" s="12">
        <v>0.67</v>
      </c>
      <c r="E145" s="15">
        <v>48</v>
      </c>
      <c r="F145" s="15">
        <v>4020</v>
      </c>
      <c r="G145" s="16">
        <v>1.1396226415094346</v>
      </c>
      <c r="H145" s="1">
        <v>1.4337684570939441E-2</v>
      </c>
    </row>
    <row r="146" spans="1:8" x14ac:dyDescent="0.25">
      <c r="A146" s="12">
        <f>A145+(2.1/4)</f>
        <v>75.575000000000017</v>
      </c>
      <c r="B146" s="12">
        <v>14.66</v>
      </c>
      <c r="C146" s="12">
        <v>513</v>
      </c>
      <c r="D146" s="12">
        <v>1.69</v>
      </c>
      <c r="E146" s="15">
        <v>66</v>
      </c>
      <c r="F146" s="15">
        <v>8136</v>
      </c>
      <c r="G146" s="16">
        <v>0.80914826498422709</v>
      </c>
      <c r="H146" s="1">
        <v>1.2971064548315297E-2</v>
      </c>
    </row>
    <row r="147" spans="1:8" x14ac:dyDescent="0.25">
      <c r="A147" s="12">
        <v>76.099999999999994</v>
      </c>
      <c r="B147" s="12">
        <v>17.11</v>
      </c>
      <c r="C147" s="12">
        <v>229</v>
      </c>
      <c r="D147" s="12">
        <v>0.59</v>
      </c>
      <c r="E147" s="15">
        <v>28</v>
      </c>
      <c r="F147" s="15">
        <v>4247</v>
      </c>
      <c r="G147" s="16">
        <v>0.5886889460154241</v>
      </c>
      <c r="H147" s="1">
        <v>1.5645717316361708E-2</v>
      </c>
    </row>
    <row r="148" spans="1:8" x14ac:dyDescent="0.25">
      <c r="A148" s="12">
        <f t="shared" ref="A148:A153" si="7">A147+(1.7/7)</f>
        <v>76.342857142857142</v>
      </c>
      <c r="B148" s="12">
        <v>13.88</v>
      </c>
      <c r="C148" s="12">
        <v>507</v>
      </c>
      <c r="D148" s="12">
        <v>1.77</v>
      </c>
      <c r="E148" s="15">
        <v>50</v>
      </c>
      <c r="F148" s="15">
        <v>9527</v>
      </c>
      <c r="G148" s="16">
        <v>0.7120786516853933</v>
      </c>
      <c r="H148" s="1">
        <v>1.477092547776016E-2</v>
      </c>
    </row>
    <row r="149" spans="1:8" x14ac:dyDescent="0.25">
      <c r="A149" s="12">
        <f t="shared" si="7"/>
        <v>76.585714285714289</v>
      </c>
      <c r="B149" s="12">
        <v>14.85</v>
      </c>
      <c r="C149" s="12">
        <v>213</v>
      </c>
      <c r="D149" s="12">
        <v>1.07</v>
      </c>
      <c r="E149" s="15">
        <v>44</v>
      </c>
      <c r="F149" s="15">
        <v>7212</v>
      </c>
      <c r="G149" s="16">
        <v>0.34634146341463412</v>
      </c>
      <c r="H149" s="1">
        <v>1.3180586351318059E-2</v>
      </c>
    </row>
    <row r="150" spans="1:8" x14ac:dyDescent="0.25">
      <c r="A150" s="12">
        <f t="shared" si="7"/>
        <v>76.828571428571436</v>
      </c>
      <c r="B150" s="12">
        <v>14.09</v>
      </c>
      <c r="C150" s="12">
        <v>480</v>
      </c>
      <c r="D150" s="12">
        <v>1.57</v>
      </c>
      <c r="E150" s="15">
        <v>58</v>
      </c>
      <c r="F150" s="15">
        <v>9186</v>
      </c>
      <c r="G150" s="16">
        <v>0.69464544138929085</v>
      </c>
      <c r="H150" s="1">
        <v>1.4531654942613846E-2</v>
      </c>
    </row>
    <row r="151" spans="1:8" x14ac:dyDescent="0.25">
      <c r="A151" s="12">
        <f t="shared" si="7"/>
        <v>77.071428571428584</v>
      </c>
      <c r="B151" s="12">
        <v>12.94</v>
      </c>
      <c r="C151" s="12">
        <v>506</v>
      </c>
      <c r="D151" s="12">
        <v>1.78</v>
      </c>
      <c r="E151" s="15">
        <v>64</v>
      </c>
      <c r="F151" s="15">
        <v>9908</v>
      </c>
      <c r="G151" s="16">
        <v>0.62779156327543417</v>
      </c>
      <c r="H151" s="1">
        <v>1.5436649033041367E-2</v>
      </c>
    </row>
    <row r="152" spans="1:8" x14ac:dyDescent="0.25">
      <c r="A152" s="12">
        <f t="shared" si="7"/>
        <v>77.314285714285731</v>
      </c>
      <c r="B152" s="12">
        <v>15.51</v>
      </c>
      <c r="C152" s="12">
        <v>297</v>
      </c>
      <c r="D152" s="12">
        <v>0.97</v>
      </c>
      <c r="E152" s="15">
        <v>41</v>
      </c>
      <c r="F152" s="15">
        <v>5307</v>
      </c>
      <c r="G152" s="16">
        <v>0.54098360655737698</v>
      </c>
      <c r="H152" s="1">
        <v>1.6006600660066005E-2</v>
      </c>
    </row>
    <row r="153" spans="1:8" x14ac:dyDescent="0.25">
      <c r="A153" s="12">
        <f t="shared" si="7"/>
        <v>77.557142857142878</v>
      </c>
      <c r="B153" s="12">
        <v>11.88</v>
      </c>
      <c r="C153" s="12">
        <v>446</v>
      </c>
      <c r="D153" s="12">
        <v>2.1800000000000002</v>
      </c>
      <c r="E153" s="15">
        <v>66</v>
      </c>
      <c r="F153" s="15">
        <v>10834</v>
      </c>
      <c r="G153" s="16">
        <v>0.48903508771929827</v>
      </c>
      <c r="H153" s="1">
        <v>1.3926153059920789E-2</v>
      </c>
    </row>
    <row r="154" spans="1:8" x14ac:dyDescent="0.25">
      <c r="A154" s="12">
        <v>77.8</v>
      </c>
      <c r="B154" s="12">
        <v>19.28</v>
      </c>
      <c r="C154" s="12">
        <v>176</v>
      </c>
      <c r="D154" s="12">
        <v>0.52</v>
      </c>
      <c r="E154" s="15">
        <v>33</v>
      </c>
      <c r="F154" s="15">
        <v>3858</v>
      </c>
      <c r="G154" s="16">
        <v>1.0232558139534891</v>
      </c>
      <c r="H154" s="1">
        <v>1.9287833827893175E-2</v>
      </c>
    </row>
    <row r="155" spans="1:8" x14ac:dyDescent="0.25">
      <c r="A155" s="12">
        <f>A154+(1.7/8)</f>
        <v>78.012500000000003</v>
      </c>
      <c r="B155" s="12">
        <v>14.06</v>
      </c>
      <c r="C155" s="12">
        <v>405</v>
      </c>
      <c r="D155" s="12">
        <v>1.74</v>
      </c>
      <c r="E155" s="15">
        <v>55</v>
      </c>
      <c r="F155" s="15">
        <v>12158</v>
      </c>
      <c r="G155" s="16">
        <v>0.58357348703170031</v>
      </c>
      <c r="H155" s="1">
        <v>1.3625685199686766E-2</v>
      </c>
    </row>
    <row r="156" spans="1:8" x14ac:dyDescent="0.25">
      <c r="A156" s="12">
        <f t="shared" ref="A156:A161" si="8">A155+(1.7/8)</f>
        <v>78.225000000000009</v>
      </c>
      <c r="B156" s="12">
        <v>16.61</v>
      </c>
      <c r="C156" s="12">
        <v>364</v>
      </c>
      <c r="D156" s="12">
        <v>1.19</v>
      </c>
      <c r="E156" s="15">
        <v>39</v>
      </c>
      <c r="F156" s="15">
        <v>7633</v>
      </c>
      <c r="G156" s="16">
        <v>0.8291571753986331</v>
      </c>
      <c r="H156" s="1">
        <v>1.6694725028058362E-2</v>
      </c>
    </row>
    <row r="157" spans="1:8" x14ac:dyDescent="0.25">
      <c r="A157" s="12">
        <f t="shared" si="8"/>
        <v>78.437500000000014</v>
      </c>
      <c r="B157" s="12">
        <v>12.07</v>
      </c>
      <c r="C157" s="12">
        <v>520</v>
      </c>
      <c r="D157" s="12">
        <v>2.56</v>
      </c>
      <c r="E157" s="15">
        <v>78</v>
      </c>
      <c r="F157" s="15">
        <v>15802</v>
      </c>
      <c r="G157" s="16">
        <v>0.58230683090705493</v>
      </c>
      <c r="H157" s="1">
        <v>1.413583655438984E-2</v>
      </c>
    </row>
    <row r="158" spans="1:8" x14ac:dyDescent="0.25">
      <c r="A158" s="12">
        <f t="shared" si="8"/>
        <v>78.65000000000002</v>
      </c>
      <c r="B158" s="12">
        <v>13.39</v>
      </c>
      <c r="C158" s="12">
        <v>378</v>
      </c>
      <c r="D158" s="12">
        <v>1.96</v>
      </c>
      <c r="E158" s="15">
        <v>76</v>
      </c>
      <c r="F158" s="15">
        <v>13726</v>
      </c>
      <c r="G158" s="16">
        <v>0.49671484888304868</v>
      </c>
      <c r="H158" s="1">
        <v>1.3307984790874524E-2</v>
      </c>
    </row>
    <row r="159" spans="1:8" x14ac:dyDescent="0.25">
      <c r="A159" s="12">
        <f t="shared" si="8"/>
        <v>78.862500000000026</v>
      </c>
      <c r="B159" s="12">
        <v>14.67</v>
      </c>
      <c r="C159" s="12">
        <v>436</v>
      </c>
      <c r="D159" s="12">
        <v>1.7</v>
      </c>
      <c r="E159" s="15">
        <v>54</v>
      </c>
      <c r="F159" s="15">
        <v>10922</v>
      </c>
      <c r="G159" s="16">
        <v>0.68878357030015791</v>
      </c>
      <c r="H159" s="1">
        <v>1.6699410609037329E-2</v>
      </c>
    </row>
    <row r="160" spans="1:8" x14ac:dyDescent="0.25">
      <c r="A160" s="12">
        <f t="shared" si="8"/>
        <v>79.075000000000031</v>
      </c>
      <c r="B160" s="12">
        <v>12.88</v>
      </c>
      <c r="C160" s="12">
        <v>452</v>
      </c>
      <c r="D160" s="12">
        <v>1.66</v>
      </c>
      <c r="E160" s="15">
        <v>46</v>
      </c>
      <c r="F160" s="15">
        <v>10384</v>
      </c>
      <c r="G160" s="16">
        <v>0.55665024630541882</v>
      </c>
      <c r="H160" s="1">
        <v>1.5274199484725798E-2</v>
      </c>
    </row>
    <row r="161" spans="1:8" x14ac:dyDescent="0.25">
      <c r="A161" s="12">
        <f t="shared" si="8"/>
        <v>79.287500000000037</v>
      </c>
      <c r="B161" s="12">
        <v>15.51</v>
      </c>
      <c r="C161" s="12">
        <v>451</v>
      </c>
      <c r="D161" s="12">
        <v>1.59</v>
      </c>
      <c r="E161" s="15">
        <v>48</v>
      </c>
      <c r="F161" s="15">
        <v>9869</v>
      </c>
      <c r="G161" s="16">
        <v>0.82149362477231325</v>
      </c>
      <c r="H161" s="1">
        <v>1.614049335092884E-2</v>
      </c>
    </row>
    <row r="162" spans="1:8" x14ac:dyDescent="0.25">
      <c r="A162" s="12">
        <v>79.5</v>
      </c>
      <c r="B162" s="12">
        <v>19.91</v>
      </c>
      <c r="C162" s="12">
        <v>156</v>
      </c>
      <c r="D162" s="12">
        <v>0.48</v>
      </c>
      <c r="E162" s="15">
        <v>17</v>
      </c>
      <c r="F162" s="15">
        <v>3919</v>
      </c>
      <c r="G162" s="16">
        <v>1.431192660550459</v>
      </c>
      <c r="H162" s="1">
        <v>2.1352313167259784E-2</v>
      </c>
    </row>
    <row r="163" spans="1:8" x14ac:dyDescent="0.25">
      <c r="A163" s="12">
        <f>A162+(3/8)</f>
        <v>79.875</v>
      </c>
      <c r="B163" s="12">
        <v>15.11</v>
      </c>
      <c r="C163" s="12">
        <v>403</v>
      </c>
      <c r="D163" s="12">
        <v>1.57</v>
      </c>
      <c r="E163" s="15">
        <v>59</v>
      </c>
      <c r="F163" s="15">
        <v>11578</v>
      </c>
      <c r="G163" s="16">
        <v>0.68421052631578949</v>
      </c>
      <c r="H163" s="1">
        <v>1.5955284552845526E-2</v>
      </c>
    </row>
    <row r="164" spans="1:8" x14ac:dyDescent="0.25">
      <c r="A164" s="12">
        <f t="shared" ref="A164:A169" si="9">A163+(3/8)</f>
        <v>80.25</v>
      </c>
      <c r="B164" s="12">
        <v>14.93</v>
      </c>
      <c r="C164" s="12">
        <v>409</v>
      </c>
      <c r="D164" s="12">
        <v>1.69</v>
      </c>
      <c r="E164" s="15">
        <v>56</v>
      </c>
      <c r="F164" s="15">
        <v>12114</v>
      </c>
      <c r="G164" s="16">
        <v>0.67380560131795719</v>
      </c>
      <c r="H164" s="1">
        <v>1.7338668308197393E-2</v>
      </c>
    </row>
    <row r="165" spans="1:8" x14ac:dyDescent="0.25">
      <c r="A165" s="12">
        <f t="shared" si="9"/>
        <v>80.625</v>
      </c>
      <c r="B165" s="12">
        <v>18.22</v>
      </c>
      <c r="C165" s="12">
        <v>244</v>
      </c>
      <c r="D165" s="12">
        <v>0.79</v>
      </c>
      <c r="E165" s="15">
        <v>28</v>
      </c>
      <c r="F165" s="15">
        <v>6108</v>
      </c>
      <c r="G165" s="16">
        <v>0.87769784172661824</v>
      </c>
      <c r="H165" s="1">
        <v>1.6565317676661775E-2</v>
      </c>
    </row>
    <row r="166" spans="1:8" x14ac:dyDescent="0.25">
      <c r="A166" s="12">
        <f t="shared" si="9"/>
        <v>81</v>
      </c>
      <c r="B166" s="12">
        <v>13.49</v>
      </c>
      <c r="C166" s="12">
        <v>330</v>
      </c>
      <c r="D166" s="12">
        <v>1.96</v>
      </c>
      <c r="E166" s="15">
        <v>54</v>
      </c>
      <c r="F166" s="15">
        <v>15075</v>
      </c>
      <c r="G166" s="16">
        <v>0.43941411451398138</v>
      </c>
      <c r="H166" s="1">
        <v>1.4365288771621226E-2</v>
      </c>
    </row>
    <row r="167" spans="1:8" x14ac:dyDescent="0.25">
      <c r="A167" s="12">
        <f t="shared" si="9"/>
        <v>81.375</v>
      </c>
      <c r="B167" s="12">
        <v>11.75</v>
      </c>
      <c r="C167" s="12">
        <v>430</v>
      </c>
      <c r="D167" s="12">
        <v>2.46</v>
      </c>
      <c r="E167" s="15">
        <v>61</v>
      </c>
      <c r="F167" s="15">
        <v>18247</v>
      </c>
      <c r="G167" s="16">
        <v>0.46486486486486484</v>
      </c>
      <c r="H167" s="1">
        <v>1.5055079559363525E-2</v>
      </c>
    </row>
    <row r="168" spans="1:8" x14ac:dyDescent="0.25">
      <c r="A168" s="12">
        <f t="shared" si="9"/>
        <v>81.75</v>
      </c>
      <c r="B168" s="12">
        <v>16.48</v>
      </c>
      <c r="C168" s="12">
        <v>197</v>
      </c>
      <c r="D168" s="12">
        <v>1.1299999999999999</v>
      </c>
      <c r="E168" s="15">
        <v>60</v>
      </c>
      <c r="F168" s="15">
        <v>9737</v>
      </c>
      <c r="G168" s="16">
        <v>0.43584070796460184</v>
      </c>
      <c r="H168" s="1">
        <v>1.4717374316228183E-2</v>
      </c>
    </row>
    <row r="169" spans="1:8" x14ac:dyDescent="0.25">
      <c r="A169" s="12">
        <f t="shared" si="9"/>
        <v>82.125</v>
      </c>
      <c r="B169" s="12">
        <v>13.96</v>
      </c>
      <c r="C169" s="12">
        <v>335</v>
      </c>
      <c r="D169" s="12">
        <v>1.94</v>
      </c>
      <c r="E169" s="15">
        <v>52</v>
      </c>
      <c r="F169" s="15">
        <v>14194</v>
      </c>
      <c r="G169" s="16">
        <v>0.47585227272727282</v>
      </c>
      <c r="H169" s="1">
        <v>1.462274817215648E-2</v>
      </c>
    </row>
    <row r="170" spans="1:8" x14ac:dyDescent="0.25">
      <c r="A170" s="12">
        <v>82.5</v>
      </c>
      <c r="B170" s="12">
        <v>13.63</v>
      </c>
      <c r="C170" s="12">
        <v>338</v>
      </c>
      <c r="D170" s="12">
        <v>2</v>
      </c>
      <c r="E170" s="15">
        <v>55</v>
      </c>
      <c r="F170" s="15">
        <v>18738</v>
      </c>
      <c r="G170" s="16">
        <v>0.4586160108548169</v>
      </c>
      <c r="H170" s="1">
        <v>1.4649868151186638E-2</v>
      </c>
    </row>
    <row r="171" spans="1:8" x14ac:dyDescent="0.25">
      <c r="A171" s="12">
        <f>A170+(2.7/8)</f>
        <v>82.837500000000006</v>
      </c>
      <c r="B171" s="12">
        <v>15.72</v>
      </c>
      <c r="C171" s="12">
        <v>434</v>
      </c>
      <c r="D171" s="12">
        <v>1.78</v>
      </c>
      <c r="E171" s="15">
        <v>49</v>
      </c>
      <c r="F171" s="15">
        <v>13688</v>
      </c>
      <c r="G171" s="16">
        <v>0.82196969696969702</v>
      </c>
      <c r="H171" s="1">
        <v>1.8634840871021775E-2</v>
      </c>
    </row>
    <row r="172" spans="1:8" x14ac:dyDescent="0.25">
      <c r="A172" s="12">
        <f t="shared" ref="A172:A177" si="10">A171+(2.7/8)</f>
        <v>83.175000000000011</v>
      </c>
      <c r="B172" s="12">
        <v>16.47</v>
      </c>
      <c r="C172" s="12">
        <v>460</v>
      </c>
      <c r="D172" s="12">
        <v>1.66</v>
      </c>
      <c r="E172" s="15">
        <v>41</v>
      </c>
      <c r="F172" s="15">
        <v>12520</v>
      </c>
      <c r="G172" s="16">
        <v>1.0154525386313464</v>
      </c>
      <c r="H172" s="1">
        <v>1.8233743409490331E-2</v>
      </c>
    </row>
    <row r="173" spans="1:8" x14ac:dyDescent="0.25">
      <c r="A173" s="12">
        <f t="shared" si="10"/>
        <v>83.512500000000017</v>
      </c>
      <c r="B173" s="12">
        <v>17.329999999999998</v>
      </c>
      <c r="C173" s="12">
        <v>149</v>
      </c>
      <c r="D173" s="12">
        <v>1.21</v>
      </c>
      <c r="E173" s="15">
        <v>45</v>
      </c>
      <c r="F173" s="15">
        <v>11290</v>
      </c>
      <c r="G173" s="16">
        <v>0.40599455040871918</v>
      </c>
      <c r="H173" s="1">
        <v>1.5049751243781093E-2</v>
      </c>
    </row>
    <row r="174" spans="1:8" x14ac:dyDescent="0.25">
      <c r="A174" s="12">
        <f t="shared" si="10"/>
        <v>83.850000000000023</v>
      </c>
      <c r="B174" s="12">
        <v>13.24</v>
      </c>
      <c r="C174" s="12">
        <v>423</v>
      </c>
      <c r="D174" s="12">
        <v>1.65</v>
      </c>
      <c r="E174" s="15">
        <v>45</v>
      </c>
      <c r="F174" s="15">
        <v>13139</v>
      </c>
      <c r="G174" s="16">
        <v>0.54510309278350522</v>
      </c>
      <c r="H174" s="1">
        <v>1.6654890481477742E-2</v>
      </c>
    </row>
    <row r="175" spans="1:8" x14ac:dyDescent="0.25">
      <c r="A175" s="12">
        <f t="shared" si="10"/>
        <v>84.187500000000028</v>
      </c>
      <c r="B175" s="12">
        <v>15.58</v>
      </c>
      <c r="C175" s="12">
        <v>434</v>
      </c>
      <c r="D175" s="12">
        <v>1.77</v>
      </c>
      <c r="E175" s="15">
        <v>48</v>
      </c>
      <c r="F175" s="15">
        <v>13422</v>
      </c>
      <c r="G175" s="16">
        <v>0.80073800738007384</v>
      </c>
      <c r="H175" s="1">
        <v>1.9278945648622155E-2</v>
      </c>
    </row>
    <row r="176" spans="1:8" x14ac:dyDescent="0.25">
      <c r="A176" s="12">
        <f t="shared" si="10"/>
        <v>84.525000000000034</v>
      </c>
      <c r="B176" s="12">
        <v>19.489999999999998</v>
      </c>
      <c r="C176" s="12">
        <v>280</v>
      </c>
      <c r="D176" s="12">
        <v>0.82</v>
      </c>
      <c r="E176" s="15">
        <v>31</v>
      </c>
      <c r="F176" s="15">
        <v>6821</v>
      </c>
      <c r="G176" s="16">
        <v>1.8543046357615875</v>
      </c>
      <c r="H176" s="1">
        <v>1.7986400526431232E-2</v>
      </c>
    </row>
    <row r="177" spans="1:8" x14ac:dyDescent="0.25">
      <c r="A177" s="12">
        <f t="shared" si="10"/>
        <v>84.86250000000004</v>
      </c>
      <c r="B177" s="12">
        <v>13.85</v>
      </c>
      <c r="C177" s="12">
        <v>338</v>
      </c>
      <c r="D177" s="12">
        <v>2.0099999999999998</v>
      </c>
      <c r="E177" s="15">
        <v>62</v>
      </c>
      <c r="F177" s="15">
        <v>17466</v>
      </c>
      <c r="G177" s="16">
        <v>0.47272727272727272</v>
      </c>
      <c r="H177" s="1">
        <v>1.4844903988183158E-2</v>
      </c>
    </row>
    <row r="178" spans="1:8" x14ac:dyDescent="0.25">
      <c r="A178" s="12">
        <v>85.2</v>
      </c>
      <c r="B178" s="12">
        <v>19.25</v>
      </c>
      <c r="C178" s="12">
        <v>176</v>
      </c>
      <c r="D178" s="12">
        <v>0.6</v>
      </c>
      <c r="E178" s="15">
        <v>17</v>
      </c>
      <c r="F178" s="15">
        <v>4320</v>
      </c>
      <c r="G178" s="16">
        <v>1.0057142857142858</v>
      </c>
      <c r="H178" s="1">
        <v>2.5412960609911054E-2</v>
      </c>
    </row>
    <row r="179" spans="1:8" x14ac:dyDescent="0.25">
      <c r="A179" s="12">
        <f>A178+(2/5)</f>
        <v>85.600000000000009</v>
      </c>
      <c r="B179" s="12">
        <v>14.21</v>
      </c>
      <c r="C179" s="12">
        <v>463</v>
      </c>
      <c r="D179" s="12">
        <v>1.99</v>
      </c>
      <c r="E179" s="15">
        <v>40</v>
      </c>
      <c r="F179" s="15">
        <v>15200</v>
      </c>
      <c r="G179" s="16">
        <v>0.68188512518409439</v>
      </c>
      <c r="H179" s="1">
        <v>1.8999427152950162E-2</v>
      </c>
    </row>
    <row r="180" spans="1:8" x14ac:dyDescent="0.25">
      <c r="A180" s="12">
        <v>87.2</v>
      </c>
      <c r="B180" s="12">
        <v>20.62</v>
      </c>
      <c r="C180" s="12">
        <v>257</v>
      </c>
      <c r="D180" s="12">
        <v>0.79</v>
      </c>
      <c r="E180" s="15">
        <v>19</v>
      </c>
      <c r="F180" s="15">
        <v>7041</v>
      </c>
      <c r="G180" s="16">
        <v>6.7631578947368602</v>
      </c>
      <c r="H180" s="1">
        <v>2.5344882900224575E-2</v>
      </c>
    </row>
    <row r="181" spans="1:8" x14ac:dyDescent="0.25">
      <c r="A181" s="12">
        <f>A180+(2.9/12)</f>
        <v>87.441666666666663</v>
      </c>
      <c r="B181" s="12">
        <v>15.33</v>
      </c>
      <c r="C181" s="12">
        <v>554</v>
      </c>
      <c r="D181" s="12">
        <v>2.17</v>
      </c>
      <c r="E181" s="15">
        <v>42</v>
      </c>
      <c r="F181" s="15">
        <v>17124</v>
      </c>
      <c r="G181" s="16">
        <v>0.9770723104056438</v>
      </c>
      <c r="H181" s="1">
        <v>2.0747681422698155E-2</v>
      </c>
    </row>
    <row r="182" spans="1:8" x14ac:dyDescent="0.25">
      <c r="A182" s="12">
        <f t="shared" ref="A182:A191" si="11">A181+(2.9/12)</f>
        <v>87.683333333333323</v>
      </c>
      <c r="B182" s="12">
        <v>12.74</v>
      </c>
      <c r="C182" s="12">
        <v>537</v>
      </c>
      <c r="D182" s="12">
        <v>1.95</v>
      </c>
      <c r="E182" s="15">
        <v>40</v>
      </c>
      <c r="F182" s="15">
        <v>15726</v>
      </c>
      <c r="G182" s="16">
        <v>0.65012106537530268</v>
      </c>
      <c r="H182" s="1">
        <v>2.1664259526719253E-2</v>
      </c>
    </row>
    <row r="183" spans="1:8" x14ac:dyDescent="0.25">
      <c r="A183" s="12">
        <f t="shared" si="11"/>
        <v>87.924999999999983</v>
      </c>
      <c r="B183" s="12">
        <v>17.37</v>
      </c>
      <c r="C183" s="12">
        <v>104</v>
      </c>
      <c r="D183" s="12">
        <v>1.19</v>
      </c>
      <c r="E183" s="15">
        <v>40</v>
      </c>
      <c r="F183" s="15">
        <v>12416</v>
      </c>
      <c r="G183" s="16">
        <v>0.28650137741046838</v>
      </c>
      <c r="H183" s="1">
        <v>1.8894887265798667E-2</v>
      </c>
    </row>
    <row r="184" spans="1:8" x14ac:dyDescent="0.25">
      <c r="A184" s="12">
        <f t="shared" si="11"/>
        <v>88.166666666666643</v>
      </c>
      <c r="B184" s="12">
        <v>16.23</v>
      </c>
      <c r="C184" s="12">
        <v>140</v>
      </c>
      <c r="D184" s="12">
        <v>1.48</v>
      </c>
      <c r="E184" s="15">
        <v>48</v>
      </c>
      <c r="F184" s="15">
        <v>15032</v>
      </c>
      <c r="G184" s="16">
        <v>0.29350104821802936</v>
      </c>
      <c r="H184" s="1">
        <v>1.7631641648796759E-2</v>
      </c>
    </row>
    <row r="185" spans="1:8" x14ac:dyDescent="0.25">
      <c r="A185" s="12">
        <f t="shared" si="11"/>
        <v>88.408333333333303</v>
      </c>
      <c r="B185" s="12">
        <v>11.81</v>
      </c>
      <c r="C185" s="12">
        <v>555</v>
      </c>
      <c r="D185" s="12">
        <v>2.0299999999999998</v>
      </c>
      <c r="E185" s="15">
        <v>52</v>
      </c>
      <c r="F185" s="15">
        <v>17010</v>
      </c>
      <c r="G185" s="16">
        <v>0.60391730141458111</v>
      </c>
      <c r="H185" s="1">
        <v>1.9375775508256178E-2</v>
      </c>
    </row>
    <row r="186" spans="1:8" x14ac:dyDescent="0.25">
      <c r="A186" s="12">
        <f t="shared" si="11"/>
        <v>88.649999999999963</v>
      </c>
      <c r="B186" s="12">
        <v>14.63</v>
      </c>
      <c r="C186" s="12">
        <v>544</v>
      </c>
      <c r="D186" s="12">
        <v>1.96</v>
      </c>
      <c r="E186" s="15">
        <v>56</v>
      </c>
      <c r="F186" s="15">
        <v>16888</v>
      </c>
      <c r="G186" s="16">
        <v>0.85400313971742547</v>
      </c>
      <c r="H186" s="1">
        <v>2.2005164477377347E-2</v>
      </c>
    </row>
    <row r="187" spans="1:8" x14ac:dyDescent="0.25">
      <c r="A187" s="12">
        <f t="shared" si="11"/>
        <v>88.891666666666623</v>
      </c>
      <c r="B187" s="12">
        <v>13.93</v>
      </c>
      <c r="C187" s="12">
        <v>351</v>
      </c>
      <c r="D187" s="12">
        <v>2.15</v>
      </c>
      <c r="E187" s="15">
        <v>52</v>
      </c>
      <c r="F187" s="15">
        <v>20224</v>
      </c>
      <c r="G187" s="16">
        <v>0.49646393210749645</v>
      </c>
      <c r="H187" s="1">
        <v>1.8067226890756301E-2</v>
      </c>
    </row>
    <row r="188" spans="1:8" x14ac:dyDescent="0.25">
      <c r="A188" s="12">
        <f t="shared" si="11"/>
        <v>89.133333333333283</v>
      </c>
      <c r="B188" s="12">
        <v>17.73</v>
      </c>
      <c r="C188" s="12">
        <v>427</v>
      </c>
      <c r="D188" s="12">
        <v>1.36</v>
      </c>
      <c r="E188" s="15">
        <v>35</v>
      </c>
      <c r="F188" s="15">
        <v>12012</v>
      </c>
      <c r="G188" s="16">
        <v>1.3058103975535169</v>
      </c>
      <c r="H188" s="1">
        <v>2.0923076923076926E-2</v>
      </c>
    </row>
    <row r="189" spans="1:8" x14ac:dyDescent="0.25">
      <c r="A189" s="12">
        <f t="shared" si="11"/>
        <v>89.374999999999943</v>
      </c>
      <c r="B189" s="12">
        <v>10.98</v>
      </c>
      <c r="C189" s="12">
        <v>400</v>
      </c>
      <c r="D189" s="12">
        <v>2.9</v>
      </c>
      <c r="E189" s="15">
        <v>64</v>
      </c>
      <c r="F189" s="15">
        <v>24243</v>
      </c>
      <c r="G189" s="16">
        <v>0.39920159680638728</v>
      </c>
      <c r="H189" s="1">
        <v>1.79100790513834E-2</v>
      </c>
    </row>
    <row r="190" spans="1:8" x14ac:dyDescent="0.25">
      <c r="A190" s="12">
        <f t="shared" si="11"/>
        <v>89.616666666666603</v>
      </c>
      <c r="B190" s="12">
        <v>12.27</v>
      </c>
      <c r="C190" s="12">
        <v>354</v>
      </c>
      <c r="D190" s="12">
        <v>2.2400000000000002</v>
      </c>
      <c r="E190" s="15">
        <v>59</v>
      </c>
      <c r="F190" s="15">
        <v>22825</v>
      </c>
      <c r="G190" s="16">
        <v>0.40549828178694158</v>
      </c>
      <c r="H190" s="1">
        <v>1.7179231536160751E-2</v>
      </c>
    </row>
    <row r="191" spans="1:8" x14ac:dyDescent="0.25">
      <c r="A191" s="12">
        <f t="shared" si="11"/>
        <v>89.858333333333263</v>
      </c>
      <c r="B191" s="12">
        <v>14.89</v>
      </c>
      <c r="C191" s="12">
        <v>536</v>
      </c>
      <c r="D191" s="12">
        <v>2.1</v>
      </c>
      <c r="E191" s="15">
        <v>47</v>
      </c>
      <c r="F191" s="15">
        <v>17290</v>
      </c>
      <c r="G191" s="16">
        <v>0.87725040916530295</v>
      </c>
      <c r="H191" s="1">
        <v>2.2476720539441292E-2</v>
      </c>
    </row>
    <row r="192" spans="1:8" x14ac:dyDescent="0.25">
      <c r="A192" s="12">
        <v>90.1</v>
      </c>
      <c r="B192" s="12">
        <v>19.66</v>
      </c>
      <c r="C192" s="12">
        <v>174</v>
      </c>
      <c r="D192" s="12">
        <v>0.54</v>
      </c>
      <c r="E192" s="15">
        <v>15</v>
      </c>
      <c r="F192" s="15">
        <v>5401</v>
      </c>
      <c r="G192" s="16">
        <v>1.2985074626865674</v>
      </c>
      <c r="H192" s="1">
        <v>2.8008298755186723E-2</v>
      </c>
    </row>
    <row r="193" spans="1:8" x14ac:dyDescent="0.25">
      <c r="A193" s="12">
        <f>A192+(2.4/10)</f>
        <v>90.339999999999989</v>
      </c>
      <c r="B193" s="12">
        <v>13.3</v>
      </c>
      <c r="C193" s="12">
        <v>448</v>
      </c>
      <c r="D193" s="12">
        <v>2.4500000000000002</v>
      </c>
      <c r="E193" s="15">
        <v>47</v>
      </c>
      <c r="F193" s="15">
        <v>21599</v>
      </c>
      <c r="G193" s="16">
        <v>0.5818181818181819</v>
      </c>
      <c r="H193" s="1">
        <v>2.0201187335092349E-2</v>
      </c>
    </row>
    <row r="194" spans="1:8" x14ac:dyDescent="0.25">
      <c r="A194" s="12">
        <f t="shared" ref="A194:A201" si="12">A193+(2.4/10)</f>
        <v>90.579999999999984</v>
      </c>
      <c r="B194" s="12">
        <v>16.57</v>
      </c>
      <c r="C194" s="12">
        <v>446</v>
      </c>
      <c r="D194" s="12">
        <v>1.45</v>
      </c>
      <c r="E194" s="15">
        <v>25</v>
      </c>
      <c r="F194" s="15">
        <v>12019</v>
      </c>
      <c r="G194" s="16">
        <v>1.0067720090293455</v>
      </c>
      <c r="H194" s="1">
        <v>2.5523675409258931E-2</v>
      </c>
    </row>
    <row r="195" spans="1:8" x14ac:dyDescent="0.25">
      <c r="A195" s="12">
        <f t="shared" si="12"/>
        <v>90.819999999999979</v>
      </c>
      <c r="B195" s="12">
        <v>10.56</v>
      </c>
      <c r="C195" s="12">
        <v>477</v>
      </c>
      <c r="D195" s="12">
        <v>3.02</v>
      </c>
      <c r="E195" s="15">
        <v>58</v>
      </c>
      <c r="F195" s="15">
        <v>29078</v>
      </c>
      <c r="G195" s="16">
        <v>0.45689655172413796</v>
      </c>
      <c r="H195" s="1">
        <v>2.0291607874756434E-2</v>
      </c>
    </row>
    <row r="196" spans="1:8" x14ac:dyDescent="0.25">
      <c r="A196" s="12">
        <f t="shared" si="12"/>
        <v>91.059999999999974</v>
      </c>
      <c r="B196" s="12">
        <v>14.32</v>
      </c>
      <c r="C196" s="12">
        <v>565</v>
      </c>
      <c r="D196" s="12">
        <v>2</v>
      </c>
      <c r="E196" s="15">
        <v>38</v>
      </c>
      <c r="F196" s="15">
        <v>16659</v>
      </c>
      <c r="G196" s="16">
        <v>0.84580838323353291</v>
      </c>
      <c r="H196" s="1">
        <v>2.4937655860349125E-2</v>
      </c>
    </row>
    <row r="197" spans="1:8" x14ac:dyDescent="0.25">
      <c r="A197" s="12">
        <f t="shared" si="12"/>
        <v>91.299999999999969</v>
      </c>
      <c r="B197" s="12">
        <v>14.56</v>
      </c>
      <c r="C197" s="12">
        <v>632</v>
      </c>
      <c r="D197" s="12">
        <v>2.1</v>
      </c>
      <c r="E197" s="15">
        <v>35</v>
      </c>
      <c r="F197" s="15">
        <v>17574</v>
      </c>
      <c r="G197" s="16">
        <v>0.98136645962732927</v>
      </c>
      <c r="H197" s="1">
        <v>2.2980958634274462E-2</v>
      </c>
    </row>
    <row r="198" spans="1:8" x14ac:dyDescent="0.25">
      <c r="A198" s="12">
        <f t="shared" si="12"/>
        <v>91.539999999999964</v>
      </c>
      <c r="B198" s="12">
        <v>16.399999999999999</v>
      </c>
      <c r="C198" s="12">
        <v>75</v>
      </c>
      <c r="D198" s="12">
        <v>1.1000000000000001</v>
      </c>
      <c r="E198" s="15">
        <v>36</v>
      </c>
      <c r="F198" s="15">
        <v>11599</v>
      </c>
      <c r="G198" s="16">
        <v>0.16304347826086951</v>
      </c>
      <c r="H198" s="1">
        <v>2.1700532649437762E-2</v>
      </c>
    </row>
    <row r="199" spans="1:8" x14ac:dyDescent="0.25">
      <c r="A199" s="12">
        <f t="shared" si="12"/>
        <v>91.779999999999959</v>
      </c>
      <c r="B199" s="12">
        <v>15.6</v>
      </c>
      <c r="C199" s="12">
        <v>125</v>
      </c>
      <c r="D199" s="12">
        <v>1.28</v>
      </c>
      <c r="E199" s="15">
        <v>46</v>
      </c>
      <c r="F199" s="15">
        <v>14819</v>
      </c>
      <c r="G199" s="16">
        <v>0.23148148148148145</v>
      </c>
      <c r="H199" s="1">
        <v>1.8462426078176837E-2</v>
      </c>
    </row>
    <row r="200" spans="1:8" x14ac:dyDescent="0.25">
      <c r="A200" s="12">
        <f t="shared" si="12"/>
        <v>92.019999999999953</v>
      </c>
      <c r="B200" s="12">
        <v>13.55</v>
      </c>
      <c r="C200" s="12">
        <v>561</v>
      </c>
      <c r="D200" s="12">
        <v>2.0699999999999998</v>
      </c>
      <c r="E200" s="15">
        <v>42</v>
      </c>
      <c r="F200" s="15">
        <v>17652</v>
      </c>
      <c r="G200" s="16">
        <v>0.75302013422818803</v>
      </c>
      <c r="H200" s="1">
        <v>2.0964148268179057E-2</v>
      </c>
    </row>
    <row r="201" spans="1:8" x14ac:dyDescent="0.25">
      <c r="A201" s="12">
        <f t="shared" si="12"/>
        <v>92.259999999999948</v>
      </c>
      <c r="B201" s="12">
        <v>14.5</v>
      </c>
      <c r="C201" s="12">
        <v>567</v>
      </c>
      <c r="D201" s="12">
        <v>2.06</v>
      </c>
      <c r="E201" s="15">
        <v>38</v>
      </c>
      <c r="F201" s="15">
        <v>16662</v>
      </c>
      <c r="G201" s="16">
        <v>0.87230769230769223</v>
      </c>
      <c r="H201" s="1">
        <v>2.5257479156449238E-2</v>
      </c>
    </row>
    <row r="202" spans="1:8" x14ac:dyDescent="0.25">
      <c r="A202" s="12">
        <v>92.5</v>
      </c>
      <c r="B202" s="12">
        <v>19.62</v>
      </c>
      <c r="C202" s="12">
        <v>209</v>
      </c>
      <c r="D202" s="12">
        <v>0.76</v>
      </c>
      <c r="E202" s="13">
        <v>11</v>
      </c>
      <c r="F202" s="13">
        <v>5506</v>
      </c>
      <c r="G202" s="14">
        <v>1.5144927536231896</v>
      </c>
      <c r="H202" s="1">
        <v>3.8038038038038034E-2</v>
      </c>
    </row>
    <row r="203" spans="1:8" x14ac:dyDescent="0.25">
      <c r="A203" s="12">
        <f>A202+(2/6)</f>
        <v>92.833333333333329</v>
      </c>
      <c r="B203" s="12">
        <v>14.23</v>
      </c>
      <c r="C203" s="12">
        <v>746</v>
      </c>
      <c r="D203" s="12">
        <v>2.6</v>
      </c>
      <c r="E203" s="15">
        <v>32</v>
      </c>
      <c r="F203" s="15">
        <v>18204</v>
      </c>
      <c r="G203" s="16">
        <v>1.1019202363367802</v>
      </c>
      <c r="H203" s="1">
        <v>2.7032647119983363E-2</v>
      </c>
    </row>
    <row r="204" spans="1:8" x14ac:dyDescent="0.25">
      <c r="A204" s="12">
        <f>A203+(2/6)</f>
        <v>93.166666666666657</v>
      </c>
      <c r="B204" s="12">
        <v>16.18</v>
      </c>
      <c r="C204" s="12">
        <v>550</v>
      </c>
      <c r="D204" s="12">
        <v>1.73</v>
      </c>
      <c r="E204" s="15">
        <v>24</v>
      </c>
      <c r="F204" s="15">
        <v>11966</v>
      </c>
      <c r="G204" s="16">
        <v>1.1410788381742738</v>
      </c>
      <c r="H204" s="1">
        <v>3.2174074762878924E-2</v>
      </c>
    </row>
    <row r="205" spans="1:8" x14ac:dyDescent="0.25">
      <c r="A205" s="12">
        <f>A204+(2/6)</f>
        <v>93.499999999999986</v>
      </c>
      <c r="B205" s="12">
        <v>9.84</v>
      </c>
      <c r="C205" s="12">
        <v>595</v>
      </c>
      <c r="D205" s="12">
        <v>3.56</v>
      </c>
      <c r="E205" s="15">
        <v>58</v>
      </c>
      <c r="F205" s="15">
        <v>29751</v>
      </c>
      <c r="G205" s="16">
        <v>0.53315412186379929</v>
      </c>
      <c r="H205" s="1">
        <v>2.244923697818136E-2</v>
      </c>
    </row>
    <row r="206" spans="1:8" x14ac:dyDescent="0.25">
      <c r="A206" s="12">
        <f>A205+(2/6)</f>
        <v>93.833333333333314</v>
      </c>
      <c r="B206" s="12">
        <v>7.92</v>
      </c>
      <c r="C206" s="12">
        <v>422</v>
      </c>
      <c r="D206" s="12">
        <v>2.63</v>
      </c>
      <c r="E206" s="15">
        <v>53</v>
      </c>
      <c r="F206" s="15">
        <v>26937</v>
      </c>
      <c r="G206" s="16">
        <v>0.32262996941896027</v>
      </c>
      <c r="H206" s="1">
        <v>2.127831715210356E-2</v>
      </c>
    </row>
    <row r="207" spans="1:8" x14ac:dyDescent="0.25">
      <c r="A207" s="12">
        <f>A206+(2/6)</f>
        <v>94.166666666666643</v>
      </c>
      <c r="B207" s="12">
        <v>14.07</v>
      </c>
      <c r="C207" s="12">
        <v>745</v>
      </c>
      <c r="D207" s="12">
        <v>2.35</v>
      </c>
      <c r="E207" s="15">
        <v>33</v>
      </c>
      <c r="F207" s="15">
        <v>16788</v>
      </c>
      <c r="G207" s="16">
        <v>1.075036075036075</v>
      </c>
      <c r="H207" s="1">
        <v>2.8944451287104326E-2</v>
      </c>
    </row>
    <row r="208" spans="1:8" x14ac:dyDescent="0.25">
      <c r="A208" s="12">
        <v>94.5</v>
      </c>
      <c r="B208" s="12">
        <v>19.600000000000001</v>
      </c>
      <c r="C208" s="12">
        <v>232</v>
      </c>
      <c r="D208" s="12">
        <v>2.89</v>
      </c>
      <c r="E208" s="15">
        <v>12</v>
      </c>
      <c r="F208" s="15">
        <v>8701</v>
      </c>
      <c r="G208" s="16">
        <v>1.657142857142859</v>
      </c>
      <c r="H208" s="1">
        <v>0</v>
      </c>
    </row>
    <row r="209" spans="1:8" x14ac:dyDescent="0.25">
      <c r="A209" s="12">
        <f>A208+(1.9/18)</f>
        <v>94.605555555555554</v>
      </c>
      <c r="B209" s="12">
        <v>13.18</v>
      </c>
      <c r="C209" s="12">
        <v>670</v>
      </c>
      <c r="D209" s="12">
        <v>3.42</v>
      </c>
      <c r="E209" s="15">
        <v>40</v>
      </c>
      <c r="F209" s="15">
        <v>32126</v>
      </c>
      <c r="G209" s="16">
        <v>0.85677749360613797</v>
      </c>
      <c r="H209" s="1">
        <v>2.570075899902307E-2</v>
      </c>
    </row>
    <row r="210" spans="1:8" x14ac:dyDescent="0.25">
      <c r="A210" s="12">
        <f t="shared" ref="A210:A225" si="13">A209+(1.9/18)</f>
        <v>94.711111111111109</v>
      </c>
      <c r="B210" s="12">
        <v>16.48</v>
      </c>
      <c r="C210" s="12">
        <v>605</v>
      </c>
      <c r="D210" s="12">
        <v>2.0299999999999998</v>
      </c>
      <c r="E210" s="15">
        <v>22</v>
      </c>
      <c r="F210" s="15">
        <v>17456</v>
      </c>
      <c r="G210" s="16">
        <v>1.3384955752212391</v>
      </c>
      <c r="H210" s="1">
        <v>3.2242693773824646E-2</v>
      </c>
    </row>
    <row r="211" spans="1:8" x14ac:dyDescent="0.25">
      <c r="A211" s="12">
        <f t="shared" si="13"/>
        <v>94.816666666666663</v>
      </c>
      <c r="B211" s="12">
        <v>9.84</v>
      </c>
      <c r="C211" s="12">
        <v>642</v>
      </c>
      <c r="D211" s="12">
        <v>4.9400000000000004</v>
      </c>
      <c r="E211" s="15">
        <v>57</v>
      </c>
      <c r="F211" s="15">
        <v>46653</v>
      </c>
      <c r="G211" s="16">
        <v>0.57526881720430101</v>
      </c>
      <c r="H211" s="1">
        <v>2.4196708463949845E-2</v>
      </c>
    </row>
    <row r="212" spans="1:8" x14ac:dyDescent="0.25">
      <c r="A212" s="12">
        <f t="shared" si="13"/>
        <v>94.922222222222217</v>
      </c>
      <c r="B212" s="12">
        <v>10.6</v>
      </c>
      <c r="C212" s="12">
        <v>449</v>
      </c>
      <c r="D212" s="12">
        <v>3.68</v>
      </c>
      <c r="E212" s="15">
        <v>57</v>
      </c>
      <c r="F212" s="15">
        <v>43367</v>
      </c>
      <c r="G212" s="16">
        <v>0.4317307692307692</v>
      </c>
      <c r="H212" s="1">
        <v>2.1589909064241717E-2</v>
      </c>
    </row>
    <row r="213" spans="1:8" x14ac:dyDescent="0.25">
      <c r="A213" s="12">
        <f t="shared" si="13"/>
        <v>95.027777777777771</v>
      </c>
      <c r="B213" s="12">
        <v>14.06</v>
      </c>
      <c r="C213" s="12">
        <v>834</v>
      </c>
      <c r="D213" s="12">
        <v>2.78</v>
      </c>
      <c r="E213" s="15">
        <v>31</v>
      </c>
      <c r="F213" s="15">
        <v>24577</v>
      </c>
      <c r="G213" s="16">
        <v>1.2017291066282423</v>
      </c>
      <c r="H213" s="1">
        <v>3.1590909090909086E-2</v>
      </c>
    </row>
    <row r="214" spans="1:8" x14ac:dyDescent="0.25">
      <c r="A214" s="12">
        <f t="shared" si="13"/>
        <v>95.133333333333326</v>
      </c>
      <c r="B214" s="12">
        <v>17.25</v>
      </c>
      <c r="C214" s="12">
        <v>471</v>
      </c>
      <c r="D214" s="12">
        <v>1.65</v>
      </c>
      <c r="E214" s="15">
        <v>23</v>
      </c>
      <c r="F214" s="15">
        <v>14947</v>
      </c>
      <c r="G214" s="16">
        <v>1.256</v>
      </c>
      <c r="H214" s="1">
        <v>3.3509341998375304E-2</v>
      </c>
    </row>
    <row r="215" spans="1:8" x14ac:dyDescent="0.25">
      <c r="A215" s="12">
        <f t="shared" si="13"/>
        <v>95.23888888888888</v>
      </c>
      <c r="B215" s="12">
        <v>15.48</v>
      </c>
      <c r="C215" s="12">
        <v>369</v>
      </c>
      <c r="D215" s="12">
        <v>1.88</v>
      </c>
      <c r="E215" s="15">
        <v>34</v>
      </c>
      <c r="F215" s="15">
        <v>21980</v>
      </c>
      <c r="G215" s="16">
        <v>0.6684782608695653</v>
      </c>
      <c r="H215" s="1">
        <v>2.652370203160271E-2</v>
      </c>
    </row>
    <row r="216" spans="1:8" x14ac:dyDescent="0.25">
      <c r="A216" s="12">
        <f t="shared" si="13"/>
        <v>95.344444444444434</v>
      </c>
      <c r="B216" s="12">
        <v>16.61</v>
      </c>
      <c r="C216" s="12">
        <v>398</v>
      </c>
      <c r="D216" s="12">
        <v>1.85</v>
      </c>
      <c r="E216" s="15">
        <v>27</v>
      </c>
      <c r="F216" s="15">
        <v>19214</v>
      </c>
      <c r="G216" s="16">
        <v>0.90660592255125261</v>
      </c>
      <c r="H216" s="1">
        <v>2.7966742252456538E-2</v>
      </c>
    </row>
    <row r="217" spans="1:8" x14ac:dyDescent="0.25">
      <c r="A217" s="12">
        <f t="shared" si="13"/>
        <v>95.449999999999989</v>
      </c>
      <c r="B217" s="12">
        <v>13.84</v>
      </c>
      <c r="C217" s="12">
        <v>850</v>
      </c>
      <c r="D217" s="12">
        <v>3.28</v>
      </c>
      <c r="E217" s="15">
        <v>29</v>
      </c>
      <c r="F217" s="15">
        <v>27149</v>
      </c>
      <c r="G217" s="16">
        <v>1.1871508379888267</v>
      </c>
      <c r="H217" s="1">
        <v>3.0036630036630034E-2</v>
      </c>
    </row>
    <row r="218" spans="1:8" x14ac:dyDescent="0.25">
      <c r="A218" s="12">
        <f t="shared" si="13"/>
        <v>95.555555555555543</v>
      </c>
      <c r="B218" s="12">
        <v>14.49</v>
      </c>
      <c r="C218" s="12">
        <v>789</v>
      </c>
      <c r="D218" s="12">
        <v>2.89</v>
      </c>
      <c r="E218" s="15">
        <v>29</v>
      </c>
      <c r="F218" s="15">
        <v>24030</v>
      </c>
      <c r="G218" s="16">
        <v>1.2119815668202767</v>
      </c>
      <c r="H218" s="1">
        <v>3.2319391634980987E-2</v>
      </c>
    </row>
    <row r="219" spans="1:8" x14ac:dyDescent="0.25">
      <c r="A219" s="12">
        <f t="shared" si="13"/>
        <v>95.661111111111097</v>
      </c>
      <c r="B219" s="12">
        <v>15.46</v>
      </c>
      <c r="C219" s="12">
        <v>76</v>
      </c>
      <c r="D219" s="12">
        <v>2.11</v>
      </c>
      <c r="E219" s="15">
        <v>37</v>
      </c>
      <c r="F219" s="15">
        <v>20599</v>
      </c>
      <c r="G219" s="16">
        <v>0.13718411552346571</v>
      </c>
      <c r="H219" s="1">
        <v>2.4994077232883202E-2</v>
      </c>
    </row>
    <row r="220" spans="1:8" x14ac:dyDescent="0.25">
      <c r="A220" s="12">
        <f t="shared" si="13"/>
        <v>95.766666666666652</v>
      </c>
      <c r="B220" s="12">
        <v>14.38</v>
      </c>
      <c r="C220" s="12">
        <v>128</v>
      </c>
      <c r="D220" s="12">
        <v>2.29</v>
      </c>
      <c r="E220" s="15">
        <v>49</v>
      </c>
      <c r="F220" s="15">
        <v>24313</v>
      </c>
      <c r="G220" s="16">
        <v>0.19335347432024172</v>
      </c>
      <c r="H220" s="1">
        <v>2.2709242364141215E-2</v>
      </c>
    </row>
    <row r="221" spans="1:8" x14ac:dyDescent="0.25">
      <c r="A221" s="12">
        <f t="shared" si="13"/>
        <v>95.872222222222206</v>
      </c>
      <c r="B221" s="12">
        <v>13.01</v>
      </c>
      <c r="C221" s="12">
        <v>730</v>
      </c>
      <c r="D221" s="12">
        <v>3.26</v>
      </c>
      <c r="E221" s="15">
        <v>47</v>
      </c>
      <c r="F221" s="15">
        <v>29324</v>
      </c>
      <c r="G221" s="16">
        <v>0.91364205256570719</v>
      </c>
      <c r="H221" s="1">
        <v>2.439571952405897E-2</v>
      </c>
    </row>
    <row r="222" spans="1:8" x14ac:dyDescent="0.25">
      <c r="A222" s="12">
        <f t="shared" si="13"/>
        <v>95.97777777777776</v>
      </c>
      <c r="B222" s="12">
        <v>13.99</v>
      </c>
      <c r="C222" s="12">
        <v>828</v>
      </c>
      <c r="D222" s="12">
        <v>2.81</v>
      </c>
      <c r="E222" s="15">
        <v>32</v>
      </c>
      <c r="F222" s="15">
        <v>24500</v>
      </c>
      <c r="G222" s="16">
        <v>1.181169757489301</v>
      </c>
      <c r="H222" s="1">
        <v>3.0984673062079613E-2</v>
      </c>
    </row>
    <row r="223" spans="1:8" x14ac:dyDescent="0.25">
      <c r="A223" s="12">
        <f t="shared" si="13"/>
        <v>96.083333333333314</v>
      </c>
      <c r="B223" s="12">
        <v>17.510000000000002</v>
      </c>
      <c r="C223" s="12">
        <v>443</v>
      </c>
      <c r="D223" s="12">
        <v>1.54</v>
      </c>
      <c r="E223" s="15">
        <v>21</v>
      </c>
      <c r="F223" s="15">
        <v>13639</v>
      </c>
      <c r="G223" s="16">
        <v>1.269340974212035</v>
      </c>
      <c r="H223" s="1">
        <v>3.2627118644067796E-2</v>
      </c>
    </row>
    <row r="224" spans="1:8" x14ac:dyDescent="0.25">
      <c r="A224" s="12">
        <f t="shared" si="13"/>
        <v>96.188888888888869</v>
      </c>
      <c r="B224" s="12">
        <v>11.08</v>
      </c>
      <c r="C224" s="12">
        <v>414</v>
      </c>
      <c r="D224" s="12">
        <v>3.59</v>
      </c>
      <c r="E224" s="15">
        <v>58</v>
      </c>
      <c r="F224" s="15">
        <v>40241</v>
      </c>
      <c r="G224" s="16">
        <v>0.41733870967741937</v>
      </c>
      <c r="H224" s="1">
        <v>2.2260804861412537E-2</v>
      </c>
    </row>
    <row r="225" spans="1:8" x14ac:dyDescent="0.25">
      <c r="A225" s="12">
        <f t="shared" si="13"/>
        <v>96.294444444444423</v>
      </c>
      <c r="B225" s="12">
        <v>16.309999999999999</v>
      </c>
      <c r="C225" s="12">
        <v>516</v>
      </c>
      <c r="D225" s="12">
        <v>2.27</v>
      </c>
      <c r="E225" s="15">
        <v>27</v>
      </c>
      <c r="F225" s="15">
        <v>20530</v>
      </c>
      <c r="G225" s="16">
        <v>1.1002132196162044</v>
      </c>
      <c r="H225" s="1">
        <v>3.1766022949902044E-2</v>
      </c>
    </row>
    <row r="226" spans="1:8" x14ac:dyDescent="0.25">
      <c r="A226" s="12">
        <v>96.4</v>
      </c>
      <c r="B226" s="12">
        <v>19.73</v>
      </c>
      <c r="C226" s="12">
        <v>261</v>
      </c>
      <c r="D226" s="12">
        <v>1.35</v>
      </c>
      <c r="E226" s="15">
        <v>12</v>
      </c>
      <c r="F226" s="15">
        <v>5380</v>
      </c>
      <c r="G226" s="16">
        <v>2.0551181102362213</v>
      </c>
      <c r="H226" s="1">
        <v>4.3352601156069363E-2</v>
      </c>
    </row>
    <row r="227" spans="1:8" x14ac:dyDescent="0.25">
      <c r="A227" s="12">
        <f>A226+(1.1/17)</f>
        <v>96.464705882352945</v>
      </c>
      <c r="B227" s="12">
        <v>17.579999999999998</v>
      </c>
      <c r="C227" s="12">
        <v>490</v>
      </c>
      <c r="D227" s="12">
        <v>1.66</v>
      </c>
      <c r="E227" s="15">
        <v>19</v>
      </c>
      <c r="F227" s="15">
        <v>10779</v>
      </c>
      <c r="G227" s="16">
        <v>1.4327485380116951</v>
      </c>
      <c r="H227" s="1">
        <v>3.7916857012334396E-2</v>
      </c>
    </row>
    <row r="228" spans="1:8" x14ac:dyDescent="0.25">
      <c r="A228" s="12">
        <f t="shared" ref="A228:A242" si="14">A227+(1.1/17)</f>
        <v>96.529411764705884</v>
      </c>
      <c r="B228" s="12">
        <v>13.35</v>
      </c>
      <c r="C228" s="12">
        <v>902</v>
      </c>
      <c r="D228" s="12">
        <v>3.32</v>
      </c>
      <c r="E228" s="15">
        <v>30</v>
      </c>
      <c r="F228" s="15">
        <v>21134</v>
      </c>
      <c r="G228" s="16">
        <v>1.1790849673202615</v>
      </c>
      <c r="H228" s="1">
        <v>3.443626179856861E-2</v>
      </c>
    </row>
    <row r="229" spans="1:8" x14ac:dyDescent="0.25">
      <c r="A229" s="12">
        <f t="shared" si="14"/>
        <v>96.594117647058823</v>
      </c>
      <c r="B229" s="12">
        <v>15.98</v>
      </c>
      <c r="C229" s="12">
        <v>758</v>
      </c>
      <c r="D229" s="12">
        <v>1.96</v>
      </c>
      <c r="E229" s="15">
        <v>17</v>
      </c>
      <c r="F229" s="15">
        <v>11305</v>
      </c>
      <c r="G229" s="16">
        <v>1.50996015936255</v>
      </c>
      <c r="H229" s="1">
        <v>4.4333861117394256E-2</v>
      </c>
    </row>
    <row r="230" spans="1:8" x14ac:dyDescent="0.25">
      <c r="A230" s="12">
        <f t="shared" si="14"/>
        <v>96.658823529411762</v>
      </c>
      <c r="B230" s="12">
        <v>13.63</v>
      </c>
      <c r="C230" s="12">
        <v>600</v>
      </c>
      <c r="D230" s="12">
        <v>3.19</v>
      </c>
      <c r="E230" s="15">
        <v>41</v>
      </c>
      <c r="F230" s="15">
        <v>19980</v>
      </c>
      <c r="G230" s="16">
        <v>0.81411126187245597</v>
      </c>
      <c r="H230" s="1">
        <v>3.3838973162193697E-2</v>
      </c>
    </row>
    <row r="231" spans="1:8" x14ac:dyDescent="0.25">
      <c r="A231" s="12">
        <f t="shared" si="14"/>
        <v>96.723529411764702</v>
      </c>
      <c r="B231" s="12">
        <v>13.87</v>
      </c>
      <c r="C231" s="12">
        <v>1077</v>
      </c>
      <c r="D231" s="12">
        <v>2.93</v>
      </c>
      <c r="E231" s="15">
        <v>26</v>
      </c>
      <c r="F231" s="15">
        <v>17456</v>
      </c>
      <c r="G231" s="16">
        <v>1.5105189340813461</v>
      </c>
      <c r="H231" s="1">
        <v>4.0542410405424112E-2</v>
      </c>
    </row>
    <row r="232" spans="1:8" x14ac:dyDescent="0.25">
      <c r="A232" s="12">
        <f t="shared" si="14"/>
        <v>96.788235294117641</v>
      </c>
      <c r="B232" s="12">
        <v>16</v>
      </c>
      <c r="C232" s="12">
        <v>711</v>
      </c>
      <c r="D232" s="12">
        <v>2.08</v>
      </c>
      <c r="E232" s="15">
        <v>28</v>
      </c>
      <c r="F232" s="15">
        <v>12996</v>
      </c>
      <c r="G232" s="16">
        <v>1.4219999999999999</v>
      </c>
      <c r="H232" s="1">
        <v>3.9846743295019159E-2</v>
      </c>
    </row>
    <row r="233" spans="1:8" x14ac:dyDescent="0.25">
      <c r="A233" s="12">
        <f t="shared" si="14"/>
        <v>96.85294117647058</v>
      </c>
      <c r="B233" s="12">
        <v>13.95</v>
      </c>
      <c r="C233" s="12">
        <v>585</v>
      </c>
      <c r="D233" s="12">
        <v>2.99</v>
      </c>
      <c r="E233" s="15">
        <v>37</v>
      </c>
      <c r="F233" s="15">
        <v>19009</v>
      </c>
      <c r="G233" s="16">
        <v>0.82978723404255306</v>
      </c>
      <c r="H233" s="1">
        <v>3.3835011881860361E-2</v>
      </c>
    </row>
    <row r="234" spans="1:8" x14ac:dyDescent="0.25">
      <c r="A234" s="12">
        <f t="shared" si="14"/>
        <v>96.917647058823519</v>
      </c>
      <c r="B234" s="12">
        <v>14.62</v>
      </c>
      <c r="C234" s="12">
        <v>579</v>
      </c>
      <c r="D234" s="12">
        <v>2.64</v>
      </c>
      <c r="E234" s="15">
        <v>29</v>
      </c>
      <c r="F234" s="15">
        <v>16539</v>
      </c>
      <c r="G234" s="16">
        <v>0.90752351097178674</v>
      </c>
      <c r="H234" s="1">
        <v>3.4007471338400104E-2</v>
      </c>
    </row>
    <row r="235" spans="1:8" x14ac:dyDescent="0.25">
      <c r="A235" s="12">
        <f t="shared" si="14"/>
        <v>96.982352941176458</v>
      </c>
      <c r="B235" s="12">
        <v>15</v>
      </c>
      <c r="C235" s="12">
        <v>980</v>
      </c>
      <c r="D235" s="12">
        <v>2.67</v>
      </c>
      <c r="E235" s="15">
        <v>22</v>
      </c>
      <c r="F235" s="15">
        <v>16141</v>
      </c>
      <c r="G235" s="16">
        <v>1.6333333333333335</v>
      </c>
      <c r="H235" s="1">
        <v>4.3713163064833006E-2</v>
      </c>
    </row>
    <row r="236" spans="1:8" x14ac:dyDescent="0.25">
      <c r="A236" s="12">
        <f t="shared" si="14"/>
        <v>97.047058823529397</v>
      </c>
      <c r="B236" s="12">
        <v>16.079999999999998</v>
      </c>
      <c r="C236" s="12">
        <v>175</v>
      </c>
      <c r="D236" s="12">
        <v>2.41</v>
      </c>
      <c r="E236" s="15">
        <v>44</v>
      </c>
      <c r="F236" s="15"/>
      <c r="G236" s="16">
        <v>0.35569105691056896</v>
      </c>
      <c r="H236" s="1">
        <v>2.9687115052968709E-2</v>
      </c>
    </row>
    <row r="237" spans="1:8" x14ac:dyDescent="0.25">
      <c r="A237" s="12">
        <f t="shared" si="14"/>
        <v>97.111764705882337</v>
      </c>
      <c r="B237" s="12">
        <v>14.09</v>
      </c>
      <c r="C237" s="12">
        <v>165</v>
      </c>
      <c r="D237" s="12">
        <v>2.61</v>
      </c>
      <c r="E237" s="15">
        <v>50</v>
      </c>
      <c r="F237" s="15">
        <v>17911</v>
      </c>
      <c r="G237" s="16">
        <v>0.23878437047756873</v>
      </c>
      <c r="H237" s="1">
        <v>2.7213012198936501E-2</v>
      </c>
    </row>
    <row r="238" spans="1:8" x14ac:dyDescent="0.25">
      <c r="A238" s="12">
        <f t="shared" si="14"/>
        <v>97.176470588235276</v>
      </c>
      <c r="B238" s="12">
        <v>12.67</v>
      </c>
      <c r="C238" s="12">
        <v>900</v>
      </c>
      <c r="D238" s="12">
        <v>3.22</v>
      </c>
      <c r="E238" s="15">
        <v>42</v>
      </c>
      <c r="F238" s="15">
        <v>20702</v>
      </c>
      <c r="G238" s="16">
        <v>1.0804321728691477</v>
      </c>
      <c r="H238" s="1">
        <v>2.965009208103131E-2</v>
      </c>
    </row>
    <row r="239" spans="1:8" x14ac:dyDescent="0.25">
      <c r="A239" s="12">
        <f t="shared" si="14"/>
        <v>97.241176470588215</v>
      </c>
      <c r="B239" s="12">
        <v>13.35</v>
      </c>
      <c r="C239" s="12">
        <v>1081</v>
      </c>
      <c r="D239" s="12">
        <v>3</v>
      </c>
      <c r="E239" s="15">
        <v>29</v>
      </c>
      <c r="F239" s="15">
        <v>17533</v>
      </c>
      <c r="G239" s="16">
        <v>1.4130718954248365</v>
      </c>
      <c r="H239" s="1">
        <v>4.0241448692152917E-2</v>
      </c>
    </row>
    <row r="240" spans="1:8" x14ac:dyDescent="0.25">
      <c r="A240" s="12">
        <f t="shared" si="14"/>
        <v>97.305882352941154</v>
      </c>
      <c r="B240" s="12">
        <v>16.52</v>
      </c>
      <c r="C240" s="12">
        <v>626</v>
      </c>
      <c r="D240" s="12">
        <v>1.78</v>
      </c>
      <c r="E240" s="15">
        <v>22</v>
      </c>
      <c r="F240" s="15">
        <v>10663</v>
      </c>
      <c r="G240" s="16">
        <v>1.3973214285714284</v>
      </c>
      <c r="H240" s="1">
        <v>3.9767649687220734E-2</v>
      </c>
    </row>
    <row r="241" spans="1:8" x14ac:dyDescent="0.25">
      <c r="A241" s="12">
        <f t="shared" si="14"/>
        <v>97.370588235294093</v>
      </c>
      <c r="B241" s="12">
        <v>10.95</v>
      </c>
      <c r="C241" s="12">
        <v>548</v>
      </c>
      <c r="D241" s="12">
        <v>4.46</v>
      </c>
      <c r="E241" s="15">
        <v>53</v>
      </c>
      <c r="F241" s="15">
        <v>29568</v>
      </c>
      <c r="G241" s="16">
        <v>0.54527363184079602</v>
      </c>
      <c r="H241" s="1">
        <v>2.7593887273402215E-2</v>
      </c>
    </row>
    <row r="242" spans="1:8" x14ac:dyDescent="0.25">
      <c r="A242" s="12">
        <f t="shared" si="14"/>
        <v>97.435294117647032</v>
      </c>
      <c r="B242" s="12">
        <v>14.65</v>
      </c>
      <c r="C242" s="12">
        <v>738</v>
      </c>
      <c r="D242" s="12">
        <v>2.73</v>
      </c>
      <c r="E242" s="15">
        <v>26</v>
      </c>
      <c r="F242" s="15">
        <v>17417</v>
      </c>
      <c r="G242" s="16">
        <v>1.1622047244094489</v>
      </c>
      <c r="H242" s="1">
        <v>3.7279803359278982E-2</v>
      </c>
    </row>
    <row r="243" spans="1:8" x14ac:dyDescent="0.25">
      <c r="A243" s="12">
        <v>97.5</v>
      </c>
      <c r="B243" s="12">
        <v>14.72</v>
      </c>
      <c r="C243" s="12">
        <v>779</v>
      </c>
      <c r="D243" s="12">
        <v>2.76</v>
      </c>
      <c r="E243" s="15">
        <v>26</v>
      </c>
      <c r="F243" s="15">
        <v>18008</v>
      </c>
      <c r="G243" s="16">
        <v>1.2404458598726116</v>
      </c>
      <c r="H243" s="1">
        <v>4.100430842371118E-2</v>
      </c>
    </row>
    <row r="244" spans="1:8" x14ac:dyDescent="0.25">
      <c r="A244" s="12">
        <f>A243+(0.9/21)</f>
        <v>97.542857142857144</v>
      </c>
      <c r="B244" s="12">
        <v>16.18</v>
      </c>
      <c r="C244" s="12">
        <v>732</v>
      </c>
      <c r="D244" s="12">
        <v>2.14</v>
      </c>
      <c r="E244" s="15">
        <v>27</v>
      </c>
      <c r="F244" s="15">
        <v>14142</v>
      </c>
      <c r="G244" s="16">
        <v>1.5186721991701244</v>
      </c>
      <c r="H244" s="1">
        <v>4.2680494615077787E-2</v>
      </c>
    </row>
    <row r="245" spans="1:8" x14ac:dyDescent="0.25">
      <c r="A245" s="12">
        <f t="shared" ref="A245:A263" si="15">A244+(0.9/21)</f>
        <v>97.585714285714289</v>
      </c>
      <c r="B245" s="12">
        <v>13.25</v>
      </c>
      <c r="C245" s="12">
        <v>1104</v>
      </c>
      <c r="D245" s="12">
        <v>2.95</v>
      </c>
      <c r="E245" s="15">
        <v>25</v>
      </c>
      <c r="F245" s="15">
        <v>18790</v>
      </c>
      <c r="G245" s="16">
        <v>1.4245161290322579</v>
      </c>
      <c r="H245" s="1">
        <v>4.2865446091252549E-2</v>
      </c>
    </row>
    <row r="246" spans="1:8" x14ac:dyDescent="0.25">
      <c r="A246" s="12">
        <f t="shared" si="15"/>
        <v>97.628571428571433</v>
      </c>
      <c r="B246" s="12">
        <v>16.149999999999999</v>
      </c>
      <c r="C246" s="12">
        <v>235</v>
      </c>
      <c r="D246" s="12">
        <v>2</v>
      </c>
      <c r="E246" s="15">
        <v>31</v>
      </c>
      <c r="F246" s="15">
        <v>14010</v>
      </c>
      <c r="G246" s="16">
        <v>0.48453608247422664</v>
      </c>
      <c r="H246" s="1">
        <v>3.3383408446002336E-2</v>
      </c>
    </row>
    <row r="247" spans="1:8" x14ac:dyDescent="0.25">
      <c r="A247" s="12">
        <f t="shared" si="15"/>
        <v>97.671428571428578</v>
      </c>
      <c r="B247" s="12">
        <v>9.44</v>
      </c>
      <c r="C247" s="12">
        <v>630</v>
      </c>
      <c r="D247" s="12">
        <v>4.6500000000000004</v>
      </c>
      <c r="E247" s="15">
        <v>47</v>
      </c>
      <c r="F247" s="15">
        <v>31847</v>
      </c>
      <c r="G247" s="16">
        <v>0.54498269896193774</v>
      </c>
      <c r="H247" s="1">
        <v>2.9495718363463371E-2</v>
      </c>
    </row>
    <row r="248" spans="1:8" x14ac:dyDescent="0.25">
      <c r="A248" s="12">
        <f t="shared" si="15"/>
        <v>97.714285714285722</v>
      </c>
      <c r="B248" s="12">
        <v>14.38</v>
      </c>
      <c r="C248" s="12">
        <v>629</v>
      </c>
      <c r="D248" s="12">
        <v>2.84</v>
      </c>
      <c r="E248" s="15">
        <v>35</v>
      </c>
      <c r="F248" s="15">
        <v>19585</v>
      </c>
      <c r="G248" s="16">
        <v>0.95015105740181283</v>
      </c>
      <c r="H248" s="1">
        <v>3.6768513723459351E-2</v>
      </c>
    </row>
    <row r="249" spans="1:8" x14ac:dyDescent="0.25">
      <c r="A249" s="12">
        <f t="shared" si="15"/>
        <v>97.757142857142867</v>
      </c>
      <c r="B249" s="12">
        <v>14.24</v>
      </c>
      <c r="C249" s="12">
        <v>1137</v>
      </c>
      <c r="D249" s="12">
        <v>3.04</v>
      </c>
      <c r="E249" s="15">
        <v>20</v>
      </c>
      <c r="F249" s="15">
        <v>18755</v>
      </c>
      <c r="G249" s="16">
        <v>1.6819526627218935</v>
      </c>
      <c r="H249" s="1">
        <v>4.6964313301405838E-2</v>
      </c>
    </row>
    <row r="250" spans="1:8" x14ac:dyDescent="0.25">
      <c r="A250" s="12">
        <f t="shared" si="15"/>
        <v>97.800000000000011</v>
      </c>
      <c r="B250" s="12">
        <v>13.91</v>
      </c>
      <c r="C250" s="12">
        <v>644</v>
      </c>
      <c r="D250" s="12">
        <v>2.95</v>
      </c>
      <c r="E250" s="15">
        <v>33</v>
      </c>
      <c r="F250" s="15">
        <v>20702</v>
      </c>
      <c r="G250" s="16">
        <v>0.90832157968970373</v>
      </c>
      <c r="H250" s="1">
        <v>3.6236334602628671E-2</v>
      </c>
    </row>
    <row r="251" spans="1:8" x14ac:dyDescent="0.25">
      <c r="A251" s="12">
        <f t="shared" si="15"/>
        <v>97.842857142857156</v>
      </c>
      <c r="B251" s="12">
        <v>17.079999999999998</v>
      </c>
      <c r="C251" s="12">
        <v>662</v>
      </c>
      <c r="D251" s="12">
        <v>1.81</v>
      </c>
      <c r="E251" s="15">
        <v>20</v>
      </c>
      <c r="F251" s="15">
        <v>11422</v>
      </c>
      <c r="G251" s="16">
        <v>1.6887755102040807</v>
      </c>
      <c r="H251" s="1">
        <v>4.3187783345263665E-2</v>
      </c>
    </row>
    <row r="252" spans="1:8" x14ac:dyDescent="0.25">
      <c r="A252" s="12">
        <f t="shared" si="15"/>
        <v>97.8857142857143</v>
      </c>
      <c r="B252" s="12">
        <v>16.64</v>
      </c>
      <c r="C252" s="12">
        <v>772</v>
      </c>
      <c r="D252" s="12">
        <v>1.9</v>
      </c>
      <c r="E252" s="15">
        <v>15</v>
      </c>
      <c r="F252" s="15">
        <v>11715</v>
      </c>
      <c r="G252" s="16">
        <v>1.7706422018348627</v>
      </c>
      <c r="H252" s="1">
        <v>5.0761421319796954E-2</v>
      </c>
    </row>
    <row r="253" spans="1:8" x14ac:dyDescent="0.25">
      <c r="A253" s="12">
        <f t="shared" si="15"/>
        <v>97.928571428571445</v>
      </c>
      <c r="B253" s="12">
        <v>14.72</v>
      </c>
      <c r="C253" s="12">
        <v>779</v>
      </c>
      <c r="D253" s="12">
        <v>2.76</v>
      </c>
      <c r="E253" s="15">
        <v>26</v>
      </c>
      <c r="F253" s="15">
        <v>18008</v>
      </c>
      <c r="G253" s="16">
        <v>1.2404458598726116</v>
      </c>
      <c r="H253" s="1">
        <v>4.100430842371118E-2</v>
      </c>
    </row>
    <row r="254" spans="1:8" x14ac:dyDescent="0.25">
      <c r="A254" s="12">
        <f t="shared" si="15"/>
        <v>97.971428571428589</v>
      </c>
      <c r="B254" s="12">
        <v>14.73</v>
      </c>
      <c r="C254" s="12">
        <v>1022</v>
      </c>
      <c r="D254" s="12">
        <v>2.67</v>
      </c>
      <c r="E254" s="15">
        <v>20</v>
      </c>
      <c r="F254" s="15">
        <v>16880</v>
      </c>
      <c r="G254" s="16">
        <v>1.6299840510366825</v>
      </c>
      <c r="H254" s="1">
        <v>4.6604992145226044E-2</v>
      </c>
    </row>
    <row r="255" spans="1:8" x14ac:dyDescent="0.25">
      <c r="A255" s="12">
        <f t="shared" si="15"/>
        <v>98.014285714285734</v>
      </c>
      <c r="B255" s="12">
        <v>10.84</v>
      </c>
      <c r="C255" s="12">
        <v>210</v>
      </c>
      <c r="D255" s="12">
        <v>2.87</v>
      </c>
      <c r="E255" s="15">
        <v>50</v>
      </c>
      <c r="F255" s="15">
        <v>20422</v>
      </c>
      <c r="G255" s="16">
        <v>0.20669291338582677</v>
      </c>
      <c r="H255" s="1">
        <v>2.7456232660480244E-2</v>
      </c>
    </row>
    <row r="256" spans="1:8" x14ac:dyDescent="0.25">
      <c r="A256" s="12">
        <f t="shared" si="15"/>
        <v>98.057142857142878</v>
      </c>
      <c r="B256" s="12">
        <v>18.149999999999999</v>
      </c>
      <c r="C256" s="12">
        <v>403</v>
      </c>
      <c r="D256" s="12">
        <v>1.26</v>
      </c>
      <c r="E256" s="15">
        <v>13</v>
      </c>
      <c r="F256" s="15">
        <v>8593</v>
      </c>
      <c r="G256" s="16">
        <v>1.4140350877192975</v>
      </c>
      <c r="H256" s="1">
        <v>4.6187683284457479E-2</v>
      </c>
    </row>
    <row r="257" spans="1:8" x14ac:dyDescent="0.25">
      <c r="A257" s="12">
        <f t="shared" si="15"/>
        <v>98.100000000000023</v>
      </c>
      <c r="B257" s="12">
        <v>10.59</v>
      </c>
      <c r="C257" s="12">
        <v>1118</v>
      </c>
      <c r="D257" s="12">
        <v>2.97</v>
      </c>
      <c r="E257" s="15">
        <v>25</v>
      </c>
      <c r="F257" s="15">
        <v>18855</v>
      </c>
      <c r="G257" s="16">
        <v>1.0739673390970221</v>
      </c>
      <c r="H257" s="1">
        <v>4.1907718357556085E-2</v>
      </c>
    </row>
    <row r="258" spans="1:8" x14ac:dyDescent="0.25">
      <c r="A258" s="12">
        <f t="shared" si="15"/>
        <v>98.142857142857167</v>
      </c>
      <c r="B258" s="12">
        <v>10.69</v>
      </c>
      <c r="C258" s="12">
        <v>582</v>
      </c>
      <c r="D258" s="12">
        <v>4.4400000000000004</v>
      </c>
      <c r="E258" s="15">
        <v>43</v>
      </c>
      <c r="F258" s="15">
        <v>30236</v>
      </c>
      <c r="G258" s="16">
        <v>0.56450048496605232</v>
      </c>
      <c r="H258" s="1">
        <v>2.9876858892402935E-2</v>
      </c>
    </row>
    <row r="259" spans="1:8" x14ac:dyDescent="0.25">
      <c r="A259" s="12">
        <f t="shared" si="15"/>
        <v>98.185714285714312</v>
      </c>
      <c r="B259" s="12">
        <v>15.28</v>
      </c>
      <c r="C259" s="12">
        <v>631</v>
      </c>
      <c r="D259" s="12">
        <v>2.57</v>
      </c>
      <c r="E259" s="15">
        <v>24</v>
      </c>
      <c r="F259" s="15">
        <v>17132</v>
      </c>
      <c r="G259" s="16">
        <v>1.1031468531468531</v>
      </c>
      <c r="H259" s="1">
        <v>3.8868723532970349E-2</v>
      </c>
    </row>
    <row r="260" spans="1:8" x14ac:dyDescent="0.25">
      <c r="A260" s="12">
        <f t="shared" si="15"/>
        <v>98.228571428571456</v>
      </c>
      <c r="B260" s="12">
        <v>19.7</v>
      </c>
      <c r="C260" s="12">
        <v>285</v>
      </c>
      <c r="D260" s="12"/>
      <c r="E260" s="15">
        <v>13</v>
      </c>
      <c r="F260" s="15">
        <v>5278</v>
      </c>
      <c r="G260" s="16">
        <v>2.1923076923076912</v>
      </c>
      <c r="H260" s="1">
        <v>0</v>
      </c>
    </row>
    <row r="261" spans="1:8" x14ac:dyDescent="0.25">
      <c r="A261" s="12">
        <f t="shared" si="15"/>
        <v>98.271428571428601</v>
      </c>
      <c r="B261" s="12">
        <v>17.84</v>
      </c>
      <c r="C261" s="12">
        <v>478</v>
      </c>
      <c r="D261" s="12">
        <v>1.47</v>
      </c>
      <c r="E261" s="15">
        <v>19</v>
      </c>
      <c r="F261" s="15">
        <v>9738</v>
      </c>
      <c r="G261" s="16">
        <v>1.5126582278481013</v>
      </c>
      <c r="H261" s="1">
        <v>4.6430827542640551E-2</v>
      </c>
    </row>
    <row r="262" spans="1:8" x14ac:dyDescent="0.25">
      <c r="A262" s="12">
        <f t="shared" si="15"/>
        <v>98.314285714285745</v>
      </c>
      <c r="B262" s="12">
        <v>13.21</v>
      </c>
      <c r="C262" s="12">
        <v>981</v>
      </c>
      <c r="D262" s="12">
        <v>3.16</v>
      </c>
      <c r="E262" s="15">
        <v>36</v>
      </c>
      <c r="F262" s="15">
        <v>21050</v>
      </c>
      <c r="G262" s="16">
        <v>1.2593068035943518</v>
      </c>
      <c r="H262" s="1">
        <v>3.243687127899815E-2</v>
      </c>
    </row>
    <row r="263" spans="1:8" x14ac:dyDescent="0.25">
      <c r="A263" s="12">
        <f t="shared" si="15"/>
        <v>98.35714285714289</v>
      </c>
      <c r="B263" s="12">
        <v>13.46</v>
      </c>
      <c r="C263" s="12">
        <v>986</v>
      </c>
      <c r="D263" s="12">
        <v>3.18</v>
      </c>
      <c r="E263" s="15">
        <v>24</v>
      </c>
      <c r="F263" s="15">
        <v>21305</v>
      </c>
      <c r="G263" s="16">
        <v>1.3076923076923077</v>
      </c>
      <c r="H263" s="1">
        <v>3.8823098522768898E-2</v>
      </c>
    </row>
    <row r="264" spans="1:8" x14ac:dyDescent="0.25">
      <c r="A264" s="12">
        <v>98.4</v>
      </c>
      <c r="B264" s="12">
        <v>14.64</v>
      </c>
      <c r="C264" s="12">
        <v>909</v>
      </c>
      <c r="D264" s="12">
        <v>3.23</v>
      </c>
      <c r="E264" s="15">
        <v>24</v>
      </c>
      <c r="F264" s="15">
        <v>20920</v>
      </c>
      <c r="G264" s="16">
        <v>1.429245283018868</v>
      </c>
      <c r="H264" s="1">
        <v>4.8666566219677562E-2</v>
      </c>
    </row>
    <row r="265" spans="1:8" x14ac:dyDescent="0.25">
      <c r="A265" s="12">
        <f>A264+(1.9/19)</f>
        <v>98.5</v>
      </c>
      <c r="B265" s="12">
        <v>16.579999999999998</v>
      </c>
      <c r="C265" s="12">
        <v>687</v>
      </c>
      <c r="D265" s="12">
        <v>1.85</v>
      </c>
      <c r="E265" s="15">
        <v>22</v>
      </c>
      <c r="F265" s="15">
        <v>13150</v>
      </c>
      <c r="G265" s="16">
        <v>1.5542986425339362</v>
      </c>
      <c r="H265" s="1">
        <v>4.6307884856070083E-2</v>
      </c>
    </row>
    <row r="266" spans="1:8" x14ac:dyDescent="0.25">
      <c r="A266" s="12">
        <f t="shared" ref="A266:A282" si="16">A265+(1.9/19)</f>
        <v>98.6</v>
      </c>
      <c r="B266" s="12">
        <v>14.31</v>
      </c>
      <c r="C266" s="12">
        <v>1113</v>
      </c>
      <c r="D266" s="12">
        <v>2.89</v>
      </c>
      <c r="E266" s="15">
        <v>22</v>
      </c>
      <c r="F266" s="15">
        <v>18383</v>
      </c>
      <c r="G266" s="16">
        <v>1.6636771300448432</v>
      </c>
      <c r="H266" s="1">
        <v>4.6658056183403296E-2</v>
      </c>
    </row>
    <row r="267" spans="1:8" x14ac:dyDescent="0.25">
      <c r="A267" s="12">
        <f t="shared" si="16"/>
        <v>98.699999999999989</v>
      </c>
      <c r="B267" s="12">
        <v>17.57</v>
      </c>
      <c r="C267" s="12">
        <v>324</v>
      </c>
      <c r="D267" s="12">
        <v>1.69</v>
      </c>
      <c r="E267" s="15">
        <v>19</v>
      </c>
      <c r="F267" s="15">
        <v>10587</v>
      </c>
      <c r="G267" s="16">
        <v>0.94460641399416911</v>
      </c>
      <c r="H267" s="1">
        <v>4.3134252169474217E-2</v>
      </c>
    </row>
    <row r="268" spans="1:8" x14ac:dyDescent="0.25">
      <c r="A268" s="12">
        <f t="shared" si="16"/>
        <v>98.799999999999983</v>
      </c>
      <c r="B268" s="12">
        <v>9.81</v>
      </c>
      <c r="C268" s="12">
        <v>705</v>
      </c>
      <c r="D268" s="12">
        <v>4.8899999999999997</v>
      </c>
      <c r="E268" s="15">
        <v>43</v>
      </c>
      <c r="F268" s="15">
        <v>31888</v>
      </c>
      <c r="G268" s="16">
        <v>0.63002680965147451</v>
      </c>
      <c r="H268" s="1">
        <v>3.317728475473234E-2</v>
      </c>
    </row>
    <row r="269" spans="1:8" x14ac:dyDescent="0.25">
      <c r="A269" s="12">
        <f t="shared" si="16"/>
        <v>98.899999999999977</v>
      </c>
      <c r="B269" s="12">
        <v>14.08</v>
      </c>
      <c r="C269" s="12">
        <v>1276</v>
      </c>
      <c r="D269" s="12">
        <v>3.13</v>
      </c>
      <c r="E269" s="15">
        <v>17</v>
      </c>
      <c r="F269" s="15">
        <v>19268</v>
      </c>
      <c r="G269" s="16">
        <v>1.8439306358381504</v>
      </c>
      <c r="H269" s="1">
        <v>5.4710714909980772E-2</v>
      </c>
    </row>
    <row r="270" spans="1:8" x14ac:dyDescent="0.25">
      <c r="A270" s="12">
        <f t="shared" si="16"/>
        <v>98.999999999999972</v>
      </c>
      <c r="B270" s="12">
        <v>19.100000000000001</v>
      </c>
      <c r="C270" s="12">
        <v>320</v>
      </c>
      <c r="D270" s="12">
        <v>3.19</v>
      </c>
      <c r="E270" s="15">
        <v>10</v>
      </c>
      <c r="F270" s="15">
        <v>6077</v>
      </c>
      <c r="G270" s="16">
        <v>1.6842105263157907</v>
      </c>
      <c r="H270" s="1">
        <v>0</v>
      </c>
    </row>
    <row r="271" spans="1:8" x14ac:dyDescent="0.25">
      <c r="A271" s="12">
        <f t="shared" si="16"/>
        <v>99.099999999999966</v>
      </c>
      <c r="B271" s="12">
        <v>13.4</v>
      </c>
      <c r="C271" s="12">
        <v>717</v>
      </c>
      <c r="D271" s="12">
        <v>3.26</v>
      </c>
      <c r="E271" s="15">
        <v>35</v>
      </c>
      <c r="F271" s="15">
        <v>22932</v>
      </c>
      <c r="G271" s="16">
        <v>0.94342105263157905</v>
      </c>
      <c r="H271" s="1">
        <v>4.0371517027863776E-2</v>
      </c>
    </row>
    <row r="272" spans="1:8" x14ac:dyDescent="0.25">
      <c r="A272" s="12">
        <f t="shared" si="16"/>
        <v>99.19999999999996</v>
      </c>
      <c r="B272" s="12">
        <v>17.23</v>
      </c>
      <c r="C272" s="12">
        <v>758</v>
      </c>
      <c r="D272" s="12">
        <v>1.7</v>
      </c>
      <c r="E272" s="15">
        <v>2</v>
      </c>
      <c r="F272" s="15">
        <v>3203</v>
      </c>
      <c r="G272" s="16">
        <v>2.010610079575597</v>
      </c>
      <c r="H272" s="1">
        <v>4.8419253773853602E-2</v>
      </c>
    </row>
    <row r="273" spans="1:8" x14ac:dyDescent="0.25">
      <c r="A273" s="12">
        <f t="shared" si="16"/>
        <v>99.299999999999955</v>
      </c>
      <c r="B273" s="12">
        <v>16.98</v>
      </c>
      <c r="C273" s="12">
        <v>768</v>
      </c>
      <c r="D273" s="12">
        <v>1.86</v>
      </c>
      <c r="E273" s="15">
        <v>13</v>
      </c>
      <c r="F273" s="15">
        <v>11295</v>
      </c>
      <c r="G273" s="16">
        <v>1.91044776119403</v>
      </c>
      <c r="H273" s="1">
        <v>5.7354301572617949E-2</v>
      </c>
    </row>
    <row r="274" spans="1:8" x14ac:dyDescent="0.25">
      <c r="A274" s="12">
        <f t="shared" si="16"/>
        <v>99.399999999999949</v>
      </c>
      <c r="B274" s="12">
        <v>14.51</v>
      </c>
      <c r="C274" s="12">
        <v>1087</v>
      </c>
      <c r="D274" s="12">
        <v>2.67</v>
      </c>
      <c r="E274" s="15">
        <v>16</v>
      </c>
      <c r="F274" s="15">
        <v>17130</v>
      </c>
      <c r="G274" s="16">
        <v>1.6748844375963019</v>
      </c>
      <c r="H274" s="1">
        <v>5.3113188780584838E-2</v>
      </c>
    </row>
    <row r="275" spans="1:8" x14ac:dyDescent="0.25">
      <c r="A275" s="12">
        <f t="shared" si="16"/>
        <v>99.499999999999943</v>
      </c>
      <c r="B275" s="12">
        <v>14.82</v>
      </c>
      <c r="C275" s="12">
        <v>216</v>
      </c>
      <c r="D275" s="12">
        <v>2.4</v>
      </c>
      <c r="E275" s="15">
        <v>37</v>
      </c>
      <c r="F275" s="15">
        <v>17823</v>
      </c>
      <c r="G275" s="16">
        <v>0.34951456310679613</v>
      </c>
      <c r="H275" s="1">
        <v>2.9928918817807706E-2</v>
      </c>
    </row>
    <row r="276" spans="1:8" x14ac:dyDescent="0.25">
      <c r="A276" s="12">
        <f t="shared" si="16"/>
        <v>99.599999999999937</v>
      </c>
      <c r="B276" s="12">
        <v>18.079999999999998</v>
      </c>
      <c r="C276" s="12">
        <v>500</v>
      </c>
      <c r="D276" s="12">
        <v>1.4</v>
      </c>
      <c r="E276" s="15">
        <v>14</v>
      </c>
      <c r="F276" s="15">
        <v>9832</v>
      </c>
      <c r="G276" s="16">
        <v>1.7123287671232867</v>
      </c>
      <c r="H276" s="1">
        <v>5.0853614239011982E-2</v>
      </c>
    </row>
    <row r="277" spans="1:8" x14ac:dyDescent="0.25">
      <c r="A277" s="12">
        <f t="shared" si="16"/>
        <v>99.699999999999932</v>
      </c>
      <c r="B277" s="12">
        <v>13.97</v>
      </c>
      <c r="C277" s="12">
        <v>1156</v>
      </c>
      <c r="D277" s="12">
        <v>2.87</v>
      </c>
      <c r="E277" s="15">
        <v>24</v>
      </c>
      <c r="F277" s="15">
        <v>18611</v>
      </c>
      <c r="G277" s="16">
        <v>1.6443812233285919</v>
      </c>
      <c r="H277" s="1">
        <v>4.6979865771812082E-2</v>
      </c>
    </row>
    <row r="278" spans="1:8" x14ac:dyDescent="0.25">
      <c r="A278" s="12">
        <f t="shared" si="16"/>
        <v>99.799999999999926</v>
      </c>
      <c r="B278" s="12">
        <v>11.35</v>
      </c>
      <c r="C278" s="12">
        <v>636</v>
      </c>
      <c r="D278" s="12">
        <v>4.3499999999999996</v>
      </c>
      <c r="E278" s="15">
        <v>36</v>
      </c>
      <c r="F278" s="15">
        <v>30209</v>
      </c>
      <c r="G278" s="16">
        <v>0.65906735751295331</v>
      </c>
      <c r="H278" s="1">
        <v>3.3474413235859944E-2</v>
      </c>
    </row>
    <row r="279" spans="1:8" x14ac:dyDescent="0.25">
      <c r="A279" s="12">
        <f t="shared" si="16"/>
        <v>99.89999999999992</v>
      </c>
      <c r="B279" s="12">
        <v>15.27</v>
      </c>
      <c r="C279" s="12">
        <v>725</v>
      </c>
      <c r="D279" s="12">
        <v>2.9</v>
      </c>
      <c r="E279" s="15">
        <v>24</v>
      </c>
      <c r="F279" s="15">
        <v>19486</v>
      </c>
      <c r="G279" s="16">
        <v>1.2652705061082024</v>
      </c>
      <c r="H279" s="1">
        <v>4.2753943682736252E-2</v>
      </c>
    </row>
    <row r="280" spans="1:8" x14ac:dyDescent="0.25">
      <c r="A280" s="12">
        <f t="shared" si="16"/>
        <v>99.999999999999915</v>
      </c>
      <c r="B280" s="12">
        <v>18.940000000000001</v>
      </c>
      <c r="C280" s="12">
        <v>459</v>
      </c>
      <c r="D280" s="12">
        <v>1.18</v>
      </c>
      <c r="E280" s="15">
        <v>11</v>
      </c>
      <c r="F280" s="15">
        <v>8155</v>
      </c>
      <c r="G280" s="16">
        <v>2.2281553398058267</v>
      </c>
      <c r="H280" s="1">
        <v>5.3466243769823285E-2</v>
      </c>
    </row>
    <row r="281" spans="1:8" x14ac:dyDescent="0.25">
      <c r="A281" s="12">
        <f t="shared" si="16"/>
        <v>100.09999999999991</v>
      </c>
      <c r="B281" s="12">
        <v>14.4</v>
      </c>
      <c r="C281" s="12">
        <v>925</v>
      </c>
      <c r="D281" s="12">
        <v>2.66</v>
      </c>
      <c r="E281" s="15">
        <v>26</v>
      </c>
      <c r="F281" s="15">
        <v>17849</v>
      </c>
      <c r="G281" s="16">
        <v>1.4015151515151516</v>
      </c>
      <c r="H281" s="1">
        <v>3.749119097956307E-2</v>
      </c>
    </row>
    <row r="282" spans="1:8" x14ac:dyDescent="0.25">
      <c r="A282" s="12">
        <f t="shared" si="16"/>
        <v>100.1999999999999</v>
      </c>
      <c r="B282" s="12">
        <v>14.13</v>
      </c>
      <c r="C282" s="12">
        <v>1087</v>
      </c>
      <c r="D282" s="12">
        <v>3.16</v>
      </c>
      <c r="E282" s="15">
        <v>22</v>
      </c>
      <c r="F282" s="15">
        <v>21498</v>
      </c>
      <c r="G282" s="16">
        <v>1.5822416302765649</v>
      </c>
      <c r="H282" s="1">
        <v>4.2993197278911564E-2</v>
      </c>
    </row>
    <row r="283" spans="1:8" x14ac:dyDescent="0.25">
      <c r="A283" s="12">
        <v>100.3</v>
      </c>
      <c r="B283" s="12">
        <v>13.13</v>
      </c>
      <c r="C283" s="12">
        <v>1278</v>
      </c>
      <c r="D283" s="12">
        <v>3.64</v>
      </c>
      <c r="E283" s="13">
        <v>23</v>
      </c>
      <c r="F283" s="13">
        <v>23248</v>
      </c>
      <c r="G283" s="14">
        <v>1.6238881829733165</v>
      </c>
      <c r="H283" s="1">
        <v>4.6834791559444158E-2</v>
      </c>
    </row>
    <row r="284" spans="1:8" x14ac:dyDescent="0.25">
      <c r="A284" s="12">
        <f>A283+(1.3/21)</f>
        <v>100.36190476190475</v>
      </c>
      <c r="B284" s="12">
        <v>18.34</v>
      </c>
      <c r="C284" s="12">
        <v>467</v>
      </c>
      <c r="D284" s="12">
        <v>1.33</v>
      </c>
      <c r="E284" s="15">
        <v>11</v>
      </c>
      <c r="F284" s="15">
        <v>8243</v>
      </c>
      <c r="G284" s="16">
        <v>1.7556390977443608</v>
      </c>
      <c r="H284" s="1">
        <v>5.7228915662650606E-2</v>
      </c>
    </row>
    <row r="285" spans="1:8" x14ac:dyDescent="0.25">
      <c r="A285" s="12">
        <f t="shared" ref="A285:A303" si="17">A284+(1.3/21)</f>
        <v>100.42380952380951</v>
      </c>
      <c r="B285" s="12">
        <v>15.49</v>
      </c>
      <c r="C285" s="12">
        <v>891</v>
      </c>
      <c r="D285" s="12">
        <v>2.41</v>
      </c>
      <c r="E285" s="15">
        <v>25</v>
      </c>
      <c r="F285" s="15">
        <v>15712</v>
      </c>
      <c r="G285" s="16">
        <v>1.6170598911070782</v>
      </c>
      <c r="H285" s="1">
        <v>5.1462737561392274E-2</v>
      </c>
    </row>
    <row r="286" spans="1:8" x14ac:dyDescent="0.25">
      <c r="A286" s="12">
        <f t="shared" si="17"/>
        <v>100.48571428571427</v>
      </c>
      <c r="B286" s="12">
        <v>13.41</v>
      </c>
      <c r="C286" s="12">
        <v>1326</v>
      </c>
      <c r="D286" s="12">
        <v>3.33</v>
      </c>
      <c r="E286" s="15">
        <v>22</v>
      </c>
      <c r="F286" s="15">
        <v>20299</v>
      </c>
      <c r="G286" s="16">
        <v>1.7470355731225298</v>
      </c>
      <c r="H286" s="1">
        <v>5.1667959658650113E-2</v>
      </c>
    </row>
    <row r="287" spans="1:8" x14ac:dyDescent="0.25">
      <c r="A287" s="12">
        <f t="shared" si="17"/>
        <v>100.54761904761902</v>
      </c>
      <c r="B287" s="12">
        <v>16.39</v>
      </c>
      <c r="C287" s="12">
        <v>446</v>
      </c>
      <c r="D287" s="12">
        <v>1.93</v>
      </c>
      <c r="E287" s="15">
        <v>23</v>
      </c>
      <c r="F287" s="15">
        <v>13110</v>
      </c>
      <c r="G287" s="16">
        <v>0.96746203904555328</v>
      </c>
      <c r="H287" s="1">
        <v>4.0074750830564783E-2</v>
      </c>
    </row>
    <row r="288" spans="1:8" x14ac:dyDescent="0.25">
      <c r="A288" s="12">
        <f t="shared" si="17"/>
        <v>100.60952380952378</v>
      </c>
      <c r="B288" s="12">
        <v>9.36</v>
      </c>
      <c r="C288" s="12">
        <v>774</v>
      </c>
      <c r="D288" s="12">
        <v>4.93</v>
      </c>
      <c r="E288" s="15">
        <v>46</v>
      </c>
      <c r="F288" s="15">
        <v>32028</v>
      </c>
      <c r="G288" s="16">
        <v>0.66494845360824739</v>
      </c>
      <c r="H288" s="1">
        <v>3.3526011560693639E-2</v>
      </c>
    </row>
    <row r="289" spans="1:8" x14ac:dyDescent="0.25">
      <c r="A289" s="12">
        <f t="shared" si="17"/>
        <v>100.67142857142854</v>
      </c>
      <c r="B289" s="12">
        <v>13.22</v>
      </c>
      <c r="C289" s="12">
        <v>788</v>
      </c>
      <c r="D289" s="12">
        <v>3.5</v>
      </c>
      <c r="E289" s="15">
        <v>35</v>
      </c>
      <c r="F289" s="15">
        <v>22866</v>
      </c>
      <c r="G289" s="16">
        <v>1.012853470437018</v>
      </c>
      <c r="H289" s="1">
        <v>4.238314361830952E-2</v>
      </c>
    </row>
    <row r="290" spans="1:8" x14ac:dyDescent="0.25">
      <c r="A290" s="12">
        <f t="shared" si="17"/>
        <v>100.73333333333329</v>
      </c>
      <c r="B290" s="12">
        <v>13.28</v>
      </c>
      <c r="C290" s="12">
        <v>1492</v>
      </c>
      <c r="D290" s="12">
        <v>3.4</v>
      </c>
      <c r="E290" s="15">
        <v>19</v>
      </c>
      <c r="F290" s="15">
        <v>20986</v>
      </c>
      <c r="G290" s="16">
        <v>1.9326424870466321</v>
      </c>
      <c r="H290" s="1">
        <v>5.7607590647238222E-2</v>
      </c>
    </row>
    <row r="291" spans="1:8" x14ac:dyDescent="0.25">
      <c r="A291" s="12">
        <f t="shared" si="17"/>
        <v>100.79523809523805</v>
      </c>
      <c r="B291" s="12">
        <v>19.22</v>
      </c>
      <c r="C291" s="12">
        <v>318</v>
      </c>
      <c r="D291" s="12">
        <v>3.54</v>
      </c>
      <c r="E291" s="15">
        <v>21</v>
      </c>
      <c r="F291" s="15">
        <v>5974</v>
      </c>
      <c r="G291" s="16">
        <v>1.7865168539325831</v>
      </c>
      <c r="H291" s="1">
        <v>0</v>
      </c>
    </row>
    <row r="292" spans="1:8" x14ac:dyDescent="0.25">
      <c r="A292" s="12">
        <f t="shared" si="17"/>
        <v>100.8571428571428</v>
      </c>
      <c r="B292" s="12">
        <v>9.66</v>
      </c>
      <c r="C292" s="12">
        <v>798</v>
      </c>
      <c r="D292" s="12">
        <v>3.67</v>
      </c>
      <c r="E292" s="15">
        <v>34</v>
      </c>
      <c r="F292" s="15">
        <v>24142</v>
      </c>
      <c r="G292" s="16">
        <v>0.70370370370370372</v>
      </c>
      <c r="H292" s="1">
        <v>4.2823803967327885E-2</v>
      </c>
    </row>
    <row r="293" spans="1:8" x14ac:dyDescent="0.25">
      <c r="A293" s="12">
        <f t="shared" si="17"/>
        <v>100.91904761904756</v>
      </c>
      <c r="B293" s="12">
        <v>16.13</v>
      </c>
      <c r="C293" s="12">
        <v>819</v>
      </c>
      <c r="D293" s="12">
        <v>2.13</v>
      </c>
      <c r="E293" s="15">
        <v>21</v>
      </c>
      <c r="F293" s="15">
        <v>13018</v>
      </c>
      <c r="G293" s="16">
        <v>1.6817248459958929</v>
      </c>
      <c r="H293" s="1">
        <v>5.0058754406580495E-2</v>
      </c>
    </row>
    <row r="294" spans="1:8" x14ac:dyDescent="0.25">
      <c r="A294" s="12">
        <f t="shared" si="17"/>
        <v>100.98095238095232</v>
      </c>
      <c r="B294" s="12">
        <v>16.399999999999999</v>
      </c>
      <c r="C294" s="12">
        <v>941</v>
      </c>
      <c r="D294" s="12">
        <v>2.04</v>
      </c>
      <c r="E294" s="15">
        <v>13</v>
      </c>
      <c r="F294" s="15">
        <v>12620</v>
      </c>
      <c r="G294" s="16">
        <v>2.0456521739130427</v>
      </c>
      <c r="H294" s="1">
        <v>6.096832038254632E-2</v>
      </c>
    </row>
    <row r="295" spans="1:8" x14ac:dyDescent="0.25">
      <c r="A295" s="12">
        <f t="shared" si="17"/>
        <v>101.04285714285707</v>
      </c>
      <c r="B295" s="12">
        <v>14.54</v>
      </c>
      <c r="C295" s="12">
        <v>1248</v>
      </c>
      <c r="D295" s="12">
        <v>2.95</v>
      </c>
      <c r="E295" s="15">
        <v>19</v>
      </c>
      <c r="F295" s="15">
        <v>18187</v>
      </c>
      <c r="G295" s="16">
        <v>1.9318885448916407</v>
      </c>
      <c r="H295" s="1">
        <v>5.6556748466257675E-2</v>
      </c>
    </row>
    <row r="296" spans="1:8" x14ac:dyDescent="0.25">
      <c r="A296" s="12">
        <f t="shared" si="17"/>
        <v>101.10476190476183</v>
      </c>
      <c r="B296" s="12">
        <v>14.18</v>
      </c>
      <c r="C296" s="12">
        <v>250</v>
      </c>
      <c r="D296" s="12">
        <v>2.97</v>
      </c>
      <c r="E296" s="15">
        <v>39</v>
      </c>
      <c r="F296" s="15">
        <v>20204</v>
      </c>
      <c r="G296" s="16">
        <v>0.36656891495601174</v>
      </c>
      <c r="H296" s="1">
        <v>3.1656363248774251E-2</v>
      </c>
    </row>
    <row r="297" spans="1:8" x14ac:dyDescent="0.25">
      <c r="A297" s="12">
        <f t="shared" si="17"/>
        <v>101.16666666666659</v>
      </c>
      <c r="B297" s="12">
        <v>18.329999999999998</v>
      </c>
      <c r="C297" s="12">
        <v>528</v>
      </c>
      <c r="D297" s="12">
        <v>1.46</v>
      </c>
      <c r="E297" s="15">
        <v>14</v>
      </c>
      <c r="F297" s="15">
        <v>9591</v>
      </c>
      <c r="G297" s="16">
        <v>1.9775280898876391</v>
      </c>
      <c r="H297" s="1">
        <v>5.478424015009381E-2</v>
      </c>
    </row>
    <row r="298" spans="1:8" x14ac:dyDescent="0.25">
      <c r="A298" s="12">
        <f t="shared" si="17"/>
        <v>101.22857142857134</v>
      </c>
      <c r="B298" s="12">
        <v>13.5</v>
      </c>
      <c r="C298" s="12">
        <v>1325</v>
      </c>
      <c r="D298" s="12">
        <v>3.37</v>
      </c>
      <c r="E298" s="15">
        <v>23</v>
      </c>
      <c r="F298" s="15">
        <v>20095</v>
      </c>
      <c r="G298" s="16">
        <v>1.7666666666666666</v>
      </c>
      <c r="H298" s="1">
        <v>5.1122572815533979E-2</v>
      </c>
    </row>
    <row r="299" spans="1:8" x14ac:dyDescent="0.25">
      <c r="A299" s="12">
        <f t="shared" si="17"/>
        <v>101.2904761904761</v>
      </c>
      <c r="B299" s="12">
        <v>10.45</v>
      </c>
      <c r="C299" s="12">
        <v>740</v>
      </c>
      <c r="D299" s="12">
        <v>4.8899999999999997</v>
      </c>
      <c r="E299" s="15">
        <v>42</v>
      </c>
      <c r="F299" s="15">
        <v>30595</v>
      </c>
      <c r="G299" s="16">
        <v>0.70142180094786721</v>
      </c>
      <c r="H299" s="1">
        <v>3.5345139139862668E-2</v>
      </c>
    </row>
    <row r="300" spans="1:8" x14ac:dyDescent="0.25">
      <c r="A300" s="12">
        <f t="shared" si="17"/>
        <v>101.35238095238086</v>
      </c>
      <c r="B300" s="12">
        <v>14.79</v>
      </c>
      <c r="C300" s="12">
        <v>775</v>
      </c>
      <c r="D300" s="12">
        <v>3.04</v>
      </c>
      <c r="E300" s="15">
        <v>25</v>
      </c>
      <c r="F300" s="15">
        <v>19825</v>
      </c>
      <c r="G300" s="16">
        <v>1.2479871175523349</v>
      </c>
      <c r="H300" s="1">
        <v>4.4470450555880635E-2</v>
      </c>
    </row>
    <row r="301" spans="1:8" x14ac:dyDescent="0.25">
      <c r="A301" s="12">
        <f t="shared" si="17"/>
        <v>101.41428571428561</v>
      </c>
      <c r="B301" s="12">
        <v>19.3</v>
      </c>
      <c r="C301" s="12">
        <v>411</v>
      </c>
      <c r="D301" s="12">
        <v>2.2400000000000002</v>
      </c>
      <c r="E301" s="15">
        <v>13</v>
      </c>
      <c r="F301" s="15">
        <v>5551</v>
      </c>
      <c r="G301" s="16">
        <v>2.4176470588235306</v>
      </c>
      <c r="H301" s="1">
        <v>0</v>
      </c>
    </row>
    <row r="302" spans="1:8" x14ac:dyDescent="0.25">
      <c r="A302" s="12">
        <f t="shared" si="17"/>
        <v>101.47619047619037</v>
      </c>
      <c r="B302" s="12">
        <v>17.95</v>
      </c>
      <c r="C302" s="12">
        <v>482</v>
      </c>
      <c r="D302" s="12">
        <v>1.44</v>
      </c>
      <c r="E302" s="15">
        <v>16</v>
      </c>
      <c r="F302" s="15">
        <v>9254</v>
      </c>
      <c r="G302" s="16">
        <v>1.5803278688524585</v>
      </c>
      <c r="H302" s="1">
        <v>5.3973013493253369E-2</v>
      </c>
    </row>
    <row r="303" spans="1:8" x14ac:dyDescent="0.25">
      <c r="A303" s="12">
        <f t="shared" si="17"/>
        <v>101.53809523809512</v>
      </c>
      <c r="B303" s="12">
        <v>12.42</v>
      </c>
      <c r="C303" s="12">
        <v>1276</v>
      </c>
      <c r="D303" s="12">
        <v>3.64</v>
      </c>
      <c r="E303" s="15">
        <v>35</v>
      </c>
      <c r="F303" s="15">
        <v>22319</v>
      </c>
      <c r="G303" s="16">
        <v>1.4871794871794872</v>
      </c>
      <c r="H303" s="1">
        <v>4.0066042927903139E-2</v>
      </c>
    </row>
    <row r="304" spans="1:8" x14ac:dyDescent="0.25">
      <c r="A304" s="12">
        <v>101.6</v>
      </c>
      <c r="B304" s="12">
        <v>14.22</v>
      </c>
      <c r="C304" s="12">
        <v>1107</v>
      </c>
      <c r="D304" s="12">
        <v>3.9</v>
      </c>
      <c r="E304" s="15">
        <v>22</v>
      </c>
      <c r="F304" s="15">
        <v>21281</v>
      </c>
      <c r="G304" s="16">
        <v>1.6327433628318584</v>
      </c>
      <c r="H304" s="1">
        <v>5.712611688882379E-2</v>
      </c>
    </row>
    <row r="305" spans="1:8" x14ac:dyDescent="0.25">
      <c r="A305" s="12">
        <f>A304+(1.5/16)</f>
        <v>101.69374999999999</v>
      </c>
      <c r="B305" s="12">
        <v>15.67</v>
      </c>
      <c r="C305" s="12">
        <v>993</v>
      </c>
      <c r="D305" s="12">
        <v>2.73</v>
      </c>
      <c r="E305" s="15">
        <v>24</v>
      </c>
      <c r="F305" s="15">
        <v>16206</v>
      </c>
      <c r="G305" s="16">
        <v>1.8630393996247654</v>
      </c>
      <c r="H305" s="1">
        <v>5.8258642765685022E-2</v>
      </c>
    </row>
    <row r="306" spans="1:8" x14ac:dyDescent="0.25">
      <c r="A306" s="12">
        <f t="shared" ref="A306:A319" si="18">A305+(1.5/16)</f>
        <v>101.78749999999999</v>
      </c>
      <c r="B306" s="12">
        <v>12.87</v>
      </c>
      <c r="C306" s="12">
        <v>1458</v>
      </c>
      <c r="D306" s="12">
        <v>3.74</v>
      </c>
      <c r="E306" s="15">
        <v>25</v>
      </c>
      <c r="F306" s="15">
        <v>20914</v>
      </c>
      <c r="G306" s="16">
        <v>1.7933579335793357</v>
      </c>
      <c r="H306" s="1">
        <v>5.9450007947862031E-2</v>
      </c>
    </row>
    <row r="307" spans="1:8" x14ac:dyDescent="0.25">
      <c r="A307" s="12">
        <f t="shared" si="18"/>
        <v>101.88124999999999</v>
      </c>
      <c r="B307" s="12">
        <v>16.54</v>
      </c>
      <c r="C307" s="12">
        <v>465</v>
      </c>
      <c r="D307" s="12">
        <v>2.2999999999999998</v>
      </c>
      <c r="E307" s="15">
        <v>23</v>
      </c>
      <c r="F307" s="15">
        <v>13763</v>
      </c>
      <c r="G307" s="16">
        <v>1.0426008968609863</v>
      </c>
      <c r="H307" s="1">
        <v>4.6184738955823292E-2</v>
      </c>
    </row>
    <row r="308" spans="1:8" x14ac:dyDescent="0.25">
      <c r="A308" s="12">
        <f t="shared" si="18"/>
        <v>101.97499999999999</v>
      </c>
      <c r="B308" s="12">
        <v>13.06</v>
      </c>
      <c r="C308" s="12">
        <v>930</v>
      </c>
      <c r="D308" s="12">
        <v>3.99</v>
      </c>
      <c r="E308" s="15">
        <v>33</v>
      </c>
      <c r="F308" s="15">
        <v>23406</v>
      </c>
      <c r="G308" s="16">
        <v>1.1712846347607053</v>
      </c>
      <c r="H308" s="1">
        <v>4.7887662025924156E-2</v>
      </c>
    </row>
    <row r="309" spans="1:8" x14ac:dyDescent="0.25">
      <c r="A309" s="12">
        <f t="shared" si="18"/>
        <v>102.06874999999999</v>
      </c>
      <c r="B309" s="12">
        <v>19.55</v>
      </c>
      <c r="C309" s="12">
        <v>368</v>
      </c>
      <c r="D309" s="12">
        <v>4.05</v>
      </c>
      <c r="E309" s="15">
        <v>8</v>
      </c>
      <c r="F309" s="15">
        <v>6270</v>
      </c>
      <c r="G309" s="16">
        <v>2.5379310344827597</v>
      </c>
      <c r="H309" s="1">
        <v>0</v>
      </c>
    </row>
    <row r="310" spans="1:8" x14ac:dyDescent="0.25">
      <c r="A310" s="12">
        <f t="shared" si="18"/>
        <v>102.16249999999999</v>
      </c>
      <c r="B310" s="12">
        <v>12.99</v>
      </c>
      <c r="C310" s="12">
        <v>962</v>
      </c>
      <c r="D310" s="12">
        <v>4.1100000000000003</v>
      </c>
      <c r="E310" s="15">
        <v>33</v>
      </c>
      <c r="F310" s="15">
        <v>24897</v>
      </c>
      <c r="G310" s="16">
        <v>1.2009987515605494</v>
      </c>
      <c r="H310" s="1">
        <v>4.7459584295612013E-2</v>
      </c>
    </row>
    <row r="311" spans="1:8" x14ac:dyDescent="0.25">
      <c r="A311" s="12">
        <f t="shared" si="18"/>
        <v>102.25624999999999</v>
      </c>
      <c r="B311" s="12">
        <v>18.46</v>
      </c>
      <c r="C311" s="12">
        <v>907</v>
      </c>
      <c r="D311" s="12">
        <v>2.5299999999999998</v>
      </c>
      <c r="E311" s="15">
        <v>20</v>
      </c>
      <c r="F311" s="15">
        <v>13390</v>
      </c>
      <c r="G311" s="16">
        <v>3.5708661417322842</v>
      </c>
      <c r="H311" s="1">
        <v>5.9655741570384342E-2</v>
      </c>
    </row>
    <row r="312" spans="1:8" x14ac:dyDescent="0.25">
      <c r="A312" s="12">
        <f t="shared" si="18"/>
        <v>102.35</v>
      </c>
      <c r="B312" s="12">
        <v>16.05</v>
      </c>
      <c r="C312" s="12">
        <v>1038</v>
      </c>
      <c r="D312" s="12">
        <v>2.52</v>
      </c>
      <c r="E312" s="15">
        <v>15</v>
      </c>
      <c r="F312" s="15">
        <v>13434</v>
      </c>
      <c r="G312" s="16">
        <v>2.0969696969696972</v>
      </c>
      <c r="H312" s="1">
        <v>7.2538860103626937E-2</v>
      </c>
    </row>
    <row r="313" spans="1:8" x14ac:dyDescent="0.25">
      <c r="A313" s="12">
        <f t="shared" si="18"/>
        <v>102.44374999999999</v>
      </c>
      <c r="B313" s="12">
        <v>17.87</v>
      </c>
      <c r="C313" s="12">
        <v>581</v>
      </c>
      <c r="D313" s="12">
        <v>1.77</v>
      </c>
      <c r="E313" s="15">
        <v>12</v>
      </c>
      <c r="F313" s="15">
        <v>9931</v>
      </c>
      <c r="G313" s="16">
        <v>1.8562300319488825</v>
      </c>
      <c r="H313" s="1">
        <v>6.4387049836304111E-2</v>
      </c>
    </row>
    <row r="314" spans="1:8" x14ac:dyDescent="0.25">
      <c r="A314" s="12">
        <f t="shared" si="18"/>
        <v>102.53749999999999</v>
      </c>
      <c r="B314" s="12">
        <v>12.77</v>
      </c>
      <c r="C314" s="12">
        <v>875</v>
      </c>
      <c r="D314" s="12">
        <v>5.23</v>
      </c>
      <c r="E314" s="15">
        <v>40</v>
      </c>
      <c r="F314" s="15">
        <v>30038</v>
      </c>
      <c r="G314" s="16">
        <v>1.06318347509113</v>
      </c>
      <c r="H314" s="1">
        <v>3.897168405365127E-2</v>
      </c>
    </row>
    <row r="315" spans="1:8" x14ac:dyDescent="0.25">
      <c r="A315" s="12">
        <f t="shared" si="18"/>
        <v>102.63124999999999</v>
      </c>
      <c r="B315" s="12">
        <v>11.2</v>
      </c>
      <c r="C315" s="12">
        <v>904</v>
      </c>
      <c r="D315" s="12">
        <v>3.43</v>
      </c>
      <c r="E315" s="15">
        <v>25</v>
      </c>
      <c r="F315" s="15">
        <v>20488</v>
      </c>
      <c r="G315" s="16">
        <v>0.92244897959183658</v>
      </c>
      <c r="H315" s="1">
        <v>4.8770083890231769E-2</v>
      </c>
    </row>
    <row r="316" spans="1:8" x14ac:dyDescent="0.25">
      <c r="A316" s="12">
        <f t="shared" si="18"/>
        <v>102.72499999999999</v>
      </c>
      <c r="B316" s="12">
        <v>19.32</v>
      </c>
      <c r="C316" s="12">
        <v>455</v>
      </c>
      <c r="D316" s="12">
        <f>(D315+D317)/2</f>
        <v>2.5250000000000004</v>
      </c>
      <c r="E316" s="15">
        <v>11</v>
      </c>
      <c r="F316" s="15">
        <v>5784</v>
      </c>
      <c r="G316" s="16">
        <v>2.7083333333333339</v>
      </c>
      <c r="H316" s="1">
        <v>0</v>
      </c>
    </row>
    <row r="317" spans="1:8" x14ac:dyDescent="0.25">
      <c r="A317" s="12">
        <f t="shared" si="18"/>
        <v>102.81874999999999</v>
      </c>
      <c r="B317" s="12">
        <v>18.27</v>
      </c>
      <c r="C317" s="12">
        <v>620</v>
      </c>
      <c r="D317" s="12">
        <v>1.62</v>
      </c>
      <c r="E317" s="15">
        <v>12</v>
      </c>
      <c r="F317" s="15">
        <v>10364</v>
      </c>
      <c r="G317" s="16">
        <v>2.2710622710622705</v>
      </c>
      <c r="H317" s="1">
        <v>6.0515502428091152E-2</v>
      </c>
    </row>
    <row r="318" spans="1:8" x14ac:dyDescent="0.25">
      <c r="A318" s="12">
        <f t="shared" si="18"/>
        <v>102.91249999999999</v>
      </c>
      <c r="B318" s="12">
        <v>12.16</v>
      </c>
      <c r="C318" s="12">
        <v>1393</v>
      </c>
      <c r="D318" s="12">
        <v>4.1900000000000004</v>
      </c>
      <c r="E318" s="15">
        <v>33</v>
      </c>
      <c r="F318" s="15">
        <v>23229</v>
      </c>
      <c r="G318" s="16">
        <v>1.5757918552036199</v>
      </c>
      <c r="H318" s="1">
        <v>4.4707639778062316E-2</v>
      </c>
    </row>
    <row r="319" spans="1:8" x14ac:dyDescent="0.25">
      <c r="A319" s="12">
        <f t="shared" si="18"/>
        <v>103.00624999999999</v>
      </c>
      <c r="B319" s="12">
        <v>12.91</v>
      </c>
      <c r="C319" s="12">
        <v>1407</v>
      </c>
      <c r="D319" s="12">
        <v>4.16</v>
      </c>
      <c r="E319" s="15">
        <v>25</v>
      </c>
      <c r="F319" s="15">
        <v>24290</v>
      </c>
      <c r="G319" s="16">
        <v>1.7391841779975277</v>
      </c>
      <c r="H319" s="1">
        <v>5.395590142671855E-2</v>
      </c>
    </row>
    <row r="320" spans="1:8" x14ac:dyDescent="0.25">
      <c r="A320" s="12">
        <v>103.1</v>
      </c>
      <c r="B320" s="12">
        <v>15.54</v>
      </c>
      <c r="C320" s="12">
        <v>1194</v>
      </c>
      <c r="D320" s="12">
        <v>3.49</v>
      </c>
      <c r="E320" s="15">
        <v>19</v>
      </c>
      <c r="F320" s="15">
        <v>20154</v>
      </c>
      <c r="G320" s="16">
        <v>2.1868131868131866</v>
      </c>
      <c r="H320" s="1">
        <v>6.2410586552217456E-2</v>
      </c>
    </row>
    <row r="321" spans="1:8" x14ac:dyDescent="0.25">
      <c r="A321" s="12">
        <f>A320+(1.4/22)</f>
        <v>103.16363636363636</v>
      </c>
      <c r="B321" s="12">
        <v>16.010000000000002</v>
      </c>
      <c r="C321" s="12">
        <v>524</v>
      </c>
      <c r="D321" s="12">
        <v>1.57</v>
      </c>
      <c r="E321" s="15">
        <v>8</v>
      </c>
      <c r="F321" s="15">
        <v>8988</v>
      </c>
      <c r="G321" s="16">
        <v>1.050100200400802</v>
      </c>
      <c r="H321" s="1">
        <v>7.2250345144960884E-2</v>
      </c>
    </row>
    <row r="322" spans="1:8" x14ac:dyDescent="0.25">
      <c r="A322" s="12">
        <f t="shared" ref="A322:A341" si="19">A321+(1.4/22)</f>
        <v>103.22727272727272</v>
      </c>
      <c r="B322" s="12">
        <v>13.12</v>
      </c>
      <c r="C322" s="12">
        <v>1073</v>
      </c>
      <c r="D322" s="12">
        <v>2.74</v>
      </c>
      <c r="E322" s="15">
        <v>23</v>
      </c>
      <c r="F322" s="15">
        <v>16749</v>
      </c>
      <c r="G322" s="16">
        <v>1.3616751269035532</v>
      </c>
      <c r="H322" s="1">
        <v>6.180915858335214E-2</v>
      </c>
    </row>
    <row r="323" spans="1:8" x14ac:dyDescent="0.25">
      <c r="A323" s="12">
        <f t="shared" si="19"/>
        <v>103.29090909090908</v>
      </c>
      <c r="B323" s="12">
        <v>10.68</v>
      </c>
      <c r="C323" s="12">
        <v>1571</v>
      </c>
      <c r="D323" s="12">
        <v>3.94</v>
      </c>
      <c r="E323" s="15">
        <v>22</v>
      </c>
      <c r="F323" s="15">
        <v>22189</v>
      </c>
      <c r="G323" s="16">
        <v>1.5222868217054264</v>
      </c>
      <c r="H323" s="1">
        <v>6.4526695054045194E-2</v>
      </c>
    </row>
    <row r="324" spans="1:8" x14ac:dyDescent="0.25">
      <c r="A324" s="12">
        <f t="shared" si="19"/>
        <v>103.35454545454544</v>
      </c>
      <c r="B324" s="12">
        <v>14.12</v>
      </c>
      <c r="C324" s="12">
        <v>548</v>
      </c>
      <c r="D324" s="12">
        <v>2.1800000000000002</v>
      </c>
      <c r="E324" s="15">
        <v>21</v>
      </c>
      <c r="F324" s="15">
        <v>13520</v>
      </c>
      <c r="G324" s="16">
        <v>0.79651162790697672</v>
      </c>
      <c r="H324" s="1">
        <v>5.293831957260807E-2</v>
      </c>
    </row>
    <row r="325" spans="1:8" x14ac:dyDescent="0.25">
      <c r="A325" s="12">
        <f t="shared" si="19"/>
        <v>103.41818181818181</v>
      </c>
      <c r="B325" s="12">
        <v>7.91</v>
      </c>
      <c r="C325" s="12">
        <v>1546</v>
      </c>
      <c r="D325" s="12">
        <v>5.41</v>
      </c>
      <c r="E325" s="15">
        <v>38</v>
      </c>
      <c r="F325" s="15">
        <v>31818</v>
      </c>
      <c r="G325" s="16">
        <v>1.1810542398777693</v>
      </c>
      <c r="H325" s="1">
        <v>4.1047040971168437E-2</v>
      </c>
    </row>
    <row r="326" spans="1:8" x14ac:dyDescent="0.25">
      <c r="A326" s="12">
        <f t="shared" si="19"/>
        <v>103.48181818181817</v>
      </c>
      <c r="B326" s="12">
        <v>11.67</v>
      </c>
      <c r="C326" s="12">
        <v>1232</v>
      </c>
      <c r="D326" s="12">
        <v>3.67</v>
      </c>
      <c r="E326" s="15">
        <v>27</v>
      </c>
      <c r="F326" s="15">
        <v>22778</v>
      </c>
      <c r="G326" s="16">
        <v>1.3204715969989282</v>
      </c>
      <c r="H326" s="1">
        <v>5.2353780313837375E-2</v>
      </c>
    </row>
    <row r="327" spans="1:8" x14ac:dyDescent="0.25">
      <c r="A327" s="12">
        <f t="shared" si="19"/>
        <v>103.54545454545453</v>
      </c>
      <c r="B327" s="12">
        <v>11.06</v>
      </c>
      <c r="C327" s="12">
        <v>1761</v>
      </c>
      <c r="D327" s="12">
        <v>4.4400000000000004</v>
      </c>
      <c r="E327" s="15">
        <v>17</v>
      </c>
      <c r="F327" s="15">
        <v>23598</v>
      </c>
      <c r="G327" s="16">
        <v>1.7716297786720323</v>
      </c>
      <c r="H327" s="1">
        <v>8.3726192721101267E-2</v>
      </c>
    </row>
    <row r="328" spans="1:8" x14ac:dyDescent="0.25">
      <c r="A328" s="12">
        <f t="shared" si="19"/>
        <v>103.6090909090909</v>
      </c>
      <c r="B328" s="12">
        <v>17.57</v>
      </c>
      <c r="C328" s="12">
        <v>292</v>
      </c>
      <c r="D328" s="12">
        <f>(D327+D329)/2</f>
        <v>4.165</v>
      </c>
      <c r="E328" s="15">
        <v>7</v>
      </c>
      <c r="F328" s="15">
        <v>4903</v>
      </c>
      <c r="G328" s="16">
        <v>0.85131195335276966</v>
      </c>
      <c r="H328" s="1">
        <v>0</v>
      </c>
    </row>
    <row r="329" spans="1:8" x14ac:dyDescent="0.25">
      <c r="A329" s="12">
        <f t="shared" si="19"/>
        <v>103.67272727272726</v>
      </c>
      <c r="B329" s="12">
        <v>10.89</v>
      </c>
      <c r="C329" s="12">
        <v>1302</v>
      </c>
      <c r="D329" s="12">
        <v>3.89</v>
      </c>
      <c r="E329" s="15">
        <v>30</v>
      </c>
      <c r="F329" s="15">
        <v>24451</v>
      </c>
      <c r="G329" s="16">
        <v>1.2878338278931754</v>
      </c>
      <c r="H329" s="1">
        <v>5.2539168017287953E-2</v>
      </c>
    </row>
    <row r="330" spans="1:8" x14ac:dyDescent="0.25">
      <c r="A330" s="12">
        <f t="shared" si="19"/>
        <v>103.73636363636362</v>
      </c>
      <c r="B330" s="12">
        <v>13.79</v>
      </c>
      <c r="C330" s="12">
        <v>959</v>
      </c>
      <c r="D330" s="12">
        <v>2.38</v>
      </c>
      <c r="E330" s="15">
        <v>19</v>
      </c>
      <c r="F330" s="15">
        <v>13777</v>
      </c>
      <c r="G330" s="16">
        <v>1.3300970873786406</v>
      </c>
      <c r="H330" s="1">
        <v>6.1770049312224233E-2</v>
      </c>
    </row>
    <row r="331" spans="1:8" x14ac:dyDescent="0.25">
      <c r="A331" s="12">
        <f t="shared" si="19"/>
        <v>103.79999999999998</v>
      </c>
      <c r="B331" s="12">
        <v>13.83</v>
      </c>
      <c r="C331" s="12">
        <v>1076</v>
      </c>
      <c r="D331" s="12">
        <v>2.5099999999999998</v>
      </c>
      <c r="E331" s="15">
        <v>14</v>
      </c>
      <c r="F331" s="15">
        <v>14015</v>
      </c>
      <c r="G331" s="16">
        <v>1.5006973500697349</v>
      </c>
      <c r="H331" s="1">
        <v>8.3222811671087527E-2</v>
      </c>
    </row>
    <row r="332" spans="1:8" x14ac:dyDescent="0.25">
      <c r="A332" s="12">
        <f t="shared" si="19"/>
        <v>103.86363636363635</v>
      </c>
      <c r="B332" s="12">
        <v>12.08</v>
      </c>
      <c r="C332" s="12">
        <v>1443</v>
      </c>
      <c r="D332" s="12">
        <v>3.59</v>
      </c>
      <c r="E332" s="15">
        <v>18</v>
      </c>
      <c r="F332" s="15">
        <v>20013</v>
      </c>
      <c r="G332" s="16">
        <v>1.6177130044843049</v>
      </c>
      <c r="H332" s="1">
        <v>7.5451870533837742E-2</v>
      </c>
    </row>
    <row r="333" spans="1:8" x14ac:dyDescent="0.25">
      <c r="A333" s="12">
        <f t="shared" si="19"/>
        <v>103.92727272727271</v>
      </c>
      <c r="B333" s="12">
        <v>12.08</v>
      </c>
      <c r="C333" s="12">
        <v>532</v>
      </c>
      <c r="D333" s="12">
        <v>3.05</v>
      </c>
      <c r="E333" s="15">
        <v>34</v>
      </c>
      <c r="F333" s="15">
        <v>19586</v>
      </c>
      <c r="G333" s="16">
        <v>0.59641255605381172</v>
      </c>
      <c r="H333" s="1">
        <v>3.806789815277084E-2</v>
      </c>
    </row>
    <row r="334" spans="1:8" x14ac:dyDescent="0.25">
      <c r="A334" s="12">
        <f t="shared" si="19"/>
        <v>103.99090909090907</v>
      </c>
      <c r="B334" s="12">
        <v>16.38</v>
      </c>
      <c r="C334" s="12">
        <v>483</v>
      </c>
      <c r="D334" s="12">
        <v>3.47</v>
      </c>
      <c r="E334" s="15">
        <v>24</v>
      </c>
      <c r="F334" s="15">
        <v>7892</v>
      </c>
      <c r="G334" s="16">
        <v>1.0454545454545452</v>
      </c>
      <c r="H334" s="1">
        <v>0</v>
      </c>
    </row>
    <row r="335" spans="1:8" x14ac:dyDescent="0.25">
      <c r="A335" s="12">
        <f t="shared" si="19"/>
        <v>104.05454545454543</v>
      </c>
      <c r="B335" s="12">
        <v>10.96</v>
      </c>
      <c r="C335" s="12">
        <v>1567</v>
      </c>
      <c r="D335" s="12">
        <v>3.88</v>
      </c>
      <c r="E335" s="15">
        <v>22</v>
      </c>
      <c r="F335" s="15">
        <v>21867</v>
      </c>
      <c r="G335" s="16">
        <v>1.560756972111554</v>
      </c>
      <c r="H335" s="1">
        <v>6.2661498708010327E-2</v>
      </c>
    </row>
    <row r="336" spans="1:8" x14ac:dyDescent="0.25">
      <c r="A336" s="12">
        <f t="shared" si="19"/>
        <v>104.1181818181818</v>
      </c>
      <c r="B336" s="12">
        <v>9.26</v>
      </c>
      <c r="C336" s="12">
        <v>1272</v>
      </c>
      <c r="D336" s="12">
        <v>5.24</v>
      </c>
      <c r="E336" s="15">
        <v>36</v>
      </c>
      <c r="F336" s="15">
        <v>30317</v>
      </c>
      <c r="G336" s="16">
        <v>1.0834752981260647</v>
      </c>
      <c r="H336" s="1">
        <v>4.1574103459219296E-2</v>
      </c>
    </row>
    <row r="337" spans="1:8" x14ac:dyDescent="0.25">
      <c r="A337" s="12">
        <f t="shared" si="19"/>
        <v>104.18181818181816</v>
      </c>
      <c r="B337" s="12">
        <v>13.12</v>
      </c>
      <c r="C337" s="12">
        <v>1065</v>
      </c>
      <c r="D337" s="12">
        <v>3.28</v>
      </c>
      <c r="E337" s="15">
        <v>18</v>
      </c>
      <c r="F337" s="15">
        <v>19350</v>
      </c>
      <c r="G337" s="16">
        <v>1.3515228426395938</v>
      </c>
      <c r="H337" s="1">
        <v>5.572545022086306E-2</v>
      </c>
    </row>
    <row r="338" spans="1:8" x14ac:dyDescent="0.25">
      <c r="A338" s="12">
        <f t="shared" si="19"/>
        <v>104.24545454545452</v>
      </c>
      <c r="B338" s="12">
        <v>16.71</v>
      </c>
      <c r="C338" s="12">
        <v>494</v>
      </c>
      <c r="D338" s="12">
        <f>(D337+D339)/2</f>
        <v>2.4899999999999998</v>
      </c>
      <c r="E338" s="15">
        <v>12</v>
      </c>
      <c r="F338" s="15">
        <v>6207</v>
      </c>
      <c r="G338" s="16">
        <v>1.1515151515151516</v>
      </c>
      <c r="H338" s="1">
        <v>0</v>
      </c>
    </row>
    <row r="339" spans="1:8" x14ac:dyDescent="0.25">
      <c r="A339" s="12">
        <f t="shared" si="19"/>
        <v>104.30909090909088</v>
      </c>
      <c r="B339" s="12">
        <v>15.27</v>
      </c>
      <c r="C339" s="12">
        <v>578</v>
      </c>
      <c r="D339" s="12">
        <v>1.7</v>
      </c>
      <c r="E339" s="15">
        <v>11</v>
      </c>
      <c r="F339" s="15">
        <v>9816</v>
      </c>
      <c r="G339" s="16">
        <v>1.0087260034904013</v>
      </c>
      <c r="H339" s="1">
        <v>7.5421472937000883E-2</v>
      </c>
    </row>
    <row r="340" spans="1:8" x14ac:dyDescent="0.25">
      <c r="A340" s="12">
        <f t="shared" si="19"/>
        <v>104.37272727272725</v>
      </c>
      <c r="B340" s="12">
        <v>9.98</v>
      </c>
      <c r="C340" s="12">
        <v>1567</v>
      </c>
      <c r="D340" s="12">
        <v>4.1900000000000004</v>
      </c>
      <c r="E340" s="15">
        <v>32</v>
      </c>
      <c r="F340" s="15">
        <v>24052</v>
      </c>
      <c r="G340" s="16">
        <v>1.4219600725952812</v>
      </c>
      <c r="H340" s="1">
        <v>4.8383371824480374E-2</v>
      </c>
    </row>
    <row r="341" spans="1:8" x14ac:dyDescent="0.25">
      <c r="A341" s="12">
        <f t="shared" si="19"/>
        <v>104.43636363636361</v>
      </c>
      <c r="B341" s="12">
        <v>10.89</v>
      </c>
      <c r="C341" s="12">
        <v>1511</v>
      </c>
      <c r="D341" s="12">
        <v>4.38</v>
      </c>
      <c r="E341" s="15">
        <v>22</v>
      </c>
      <c r="F341" s="15">
        <v>25635</v>
      </c>
      <c r="G341" s="16">
        <v>1.4945598417408508</v>
      </c>
      <c r="H341" s="1">
        <v>5.9005792806143063E-2</v>
      </c>
    </row>
    <row r="342" spans="1:8" x14ac:dyDescent="0.25">
      <c r="A342" s="12">
        <v>104.5</v>
      </c>
      <c r="B342" s="12">
        <v>15.94</v>
      </c>
      <c r="C342" s="12">
        <v>1585</v>
      </c>
      <c r="D342" s="12">
        <v>4.45</v>
      </c>
      <c r="E342" s="15">
        <v>19</v>
      </c>
      <c r="F342" s="15">
        <v>23415</v>
      </c>
      <c r="G342" s="16">
        <v>3.1324110671936758</v>
      </c>
      <c r="H342" s="1">
        <v>7.6856649395509499E-2</v>
      </c>
    </row>
    <row r="343" spans="1:8" x14ac:dyDescent="0.25">
      <c r="A343" s="12">
        <f>A342+(1.6/13)</f>
        <v>104.62307692307692</v>
      </c>
      <c r="B343" s="12">
        <v>11.57</v>
      </c>
      <c r="C343" s="12">
        <v>1811</v>
      </c>
      <c r="D343" s="12">
        <v>5.05</v>
      </c>
      <c r="E343" s="15">
        <v>23</v>
      </c>
      <c r="F343" s="15">
        <v>27543</v>
      </c>
      <c r="G343" s="16">
        <v>1.9204665959703076</v>
      </c>
      <c r="H343" s="1">
        <v>7.0887142055025276E-2</v>
      </c>
    </row>
    <row r="344" spans="1:8" x14ac:dyDescent="0.25">
      <c r="A344" s="12">
        <f t="shared" ref="A344:A354" si="20">A343+(1.6/13)</f>
        <v>104.74615384615385</v>
      </c>
      <c r="B344" s="12">
        <v>15.14</v>
      </c>
      <c r="C344" s="12">
        <v>1303</v>
      </c>
      <c r="D344" s="12">
        <v>3.06</v>
      </c>
      <c r="E344" s="15">
        <v>19</v>
      </c>
      <c r="F344" s="15">
        <v>18267</v>
      </c>
      <c r="G344" s="16">
        <v>2.2235494880546076</v>
      </c>
      <c r="H344" s="1">
        <v>7.2787821122740251E-2</v>
      </c>
    </row>
    <row r="345" spans="1:8" x14ac:dyDescent="0.25">
      <c r="A345" s="12">
        <f t="shared" si="20"/>
        <v>104.86923076923077</v>
      </c>
      <c r="B345" s="12">
        <v>12.53</v>
      </c>
      <c r="C345" s="12">
        <v>1822</v>
      </c>
      <c r="D345" s="12">
        <v>4.47</v>
      </c>
      <c r="E345" s="15">
        <v>20</v>
      </c>
      <c r="F345" s="15">
        <v>23475</v>
      </c>
      <c r="G345" s="16">
        <v>2.1511216056670599</v>
      </c>
      <c r="H345" s="1">
        <v>7.9579846893359438E-2</v>
      </c>
    </row>
    <row r="346" spans="1:8" x14ac:dyDescent="0.25">
      <c r="A346" s="12">
        <f t="shared" si="20"/>
        <v>104.99230769230769</v>
      </c>
      <c r="B346" s="12">
        <v>16.37</v>
      </c>
      <c r="C346" s="12">
        <v>796</v>
      </c>
      <c r="D346" s="12">
        <v>2.33</v>
      </c>
      <c r="E346" s="15">
        <v>16</v>
      </c>
      <c r="F346" s="15">
        <v>13993</v>
      </c>
      <c r="G346" s="16">
        <v>1.7192224622030241</v>
      </c>
      <c r="H346" s="1">
        <v>6.4081408140814089E-2</v>
      </c>
    </row>
    <row r="347" spans="1:8" x14ac:dyDescent="0.25">
      <c r="A347" s="12">
        <f t="shared" si="20"/>
        <v>105.11538461538461</v>
      </c>
      <c r="B347" s="12">
        <v>12.43</v>
      </c>
      <c r="C347" s="12">
        <v>1666</v>
      </c>
      <c r="D347" s="12">
        <v>4.59</v>
      </c>
      <c r="E347" s="15">
        <v>27</v>
      </c>
      <c r="F347" s="15">
        <v>24796</v>
      </c>
      <c r="G347" s="16">
        <v>1.9439906651108518</v>
      </c>
      <c r="H347" s="1">
        <v>6.3670411985018716E-2</v>
      </c>
    </row>
    <row r="348" spans="1:8" x14ac:dyDescent="0.25">
      <c r="A348" s="12">
        <f t="shared" si="20"/>
        <v>105.23846153846154</v>
      </c>
      <c r="B348" s="12">
        <v>14.56</v>
      </c>
      <c r="C348" s="12">
        <v>1747</v>
      </c>
      <c r="D348" s="12">
        <v>4.9000000000000004</v>
      </c>
      <c r="E348" s="15">
        <v>26</v>
      </c>
      <c r="F348" s="15">
        <v>26256</v>
      </c>
      <c r="G348" s="16">
        <v>2.7127329192546585</v>
      </c>
      <c r="H348" s="1">
        <v>6.3802083333333343E-2</v>
      </c>
    </row>
    <row r="349" spans="1:8" x14ac:dyDescent="0.25">
      <c r="A349" s="12">
        <f t="shared" si="20"/>
        <v>105.36153846153846</v>
      </c>
      <c r="B349" s="12">
        <v>15.52</v>
      </c>
      <c r="C349" s="12">
        <v>1281</v>
      </c>
      <c r="D349" s="12">
        <v>2.91</v>
      </c>
      <c r="E349" s="15">
        <v>14</v>
      </c>
      <c r="F349" s="15">
        <v>15788</v>
      </c>
      <c r="G349" s="16">
        <v>2.3375912408759123</v>
      </c>
      <c r="H349" s="1">
        <v>9.712950600801068E-2</v>
      </c>
    </row>
    <row r="350" spans="1:8" x14ac:dyDescent="0.25">
      <c r="A350" s="12">
        <f t="shared" si="20"/>
        <v>105.48461538461538</v>
      </c>
      <c r="B350" s="12">
        <v>17.53</v>
      </c>
      <c r="C350" s="12">
        <v>789</v>
      </c>
      <c r="D350" s="12">
        <v>1.89</v>
      </c>
      <c r="E350" s="15">
        <v>11</v>
      </c>
      <c r="F350" s="15">
        <v>11308</v>
      </c>
      <c r="G350" s="16">
        <v>2.2737752161383291</v>
      </c>
      <c r="H350" s="1">
        <v>7.7522559474979491E-2</v>
      </c>
    </row>
    <row r="351" spans="1:8" x14ac:dyDescent="0.25">
      <c r="A351" s="12">
        <f t="shared" si="20"/>
        <v>105.6076923076923</v>
      </c>
      <c r="B351" s="12">
        <v>10.43</v>
      </c>
      <c r="C351" s="12">
        <v>1695</v>
      </c>
      <c r="D351" s="12">
        <v>5.94</v>
      </c>
      <c r="E351" s="15">
        <v>34</v>
      </c>
      <c r="F351" s="15">
        <v>30352</v>
      </c>
      <c r="G351" s="16">
        <v>1.6035950804162724</v>
      </c>
      <c r="H351" s="1">
        <v>4.9669704824818132E-2</v>
      </c>
    </row>
    <row r="352" spans="1:8" x14ac:dyDescent="0.25">
      <c r="A352" s="12">
        <f t="shared" si="20"/>
        <v>105.73076923076923</v>
      </c>
      <c r="B352" s="12">
        <v>13.7</v>
      </c>
      <c r="C352" s="12">
        <v>1483</v>
      </c>
      <c r="D352" s="12">
        <v>4.1100000000000003</v>
      </c>
      <c r="E352" s="15">
        <v>21</v>
      </c>
      <c r="F352" s="15">
        <v>22280</v>
      </c>
      <c r="G352" s="16">
        <v>2.0315068493150683</v>
      </c>
      <c r="H352" s="1">
        <v>6.6279632317368178E-2</v>
      </c>
    </row>
    <row r="353" spans="1:8" x14ac:dyDescent="0.25">
      <c r="A353" s="12">
        <f t="shared" si="20"/>
        <v>105.85384615384615</v>
      </c>
      <c r="B353" s="12">
        <v>17.48</v>
      </c>
      <c r="C353" s="12">
        <v>665</v>
      </c>
      <c r="D353" s="12">
        <v>1.82</v>
      </c>
      <c r="E353" s="15">
        <v>11</v>
      </c>
      <c r="F353" s="15">
        <v>11072</v>
      </c>
      <c r="G353" s="16">
        <v>1.8892045454545456</v>
      </c>
      <c r="H353" s="1">
        <v>7.4958813838550242E-2</v>
      </c>
    </row>
    <row r="354" spans="1:8" x14ac:dyDescent="0.25">
      <c r="A354" s="12">
        <f t="shared" si="20"/>
        <v>105.97692307692307</v>
      </c>
      <c r="B354" s="12">
        <v>10.9</v>
      </c>
      <c r="C354" s="12">
        <v>1925</v>
      </c>
      <c r="D354" s="12">
        <v>5.21</v>
      </c>
      <c r="E354" s="15">
        <v>32</v>
      </c>
      <c r="F354" s="15">
        <v>26423</v>
      </c>
      <c r="G354" s="16">
        <v>1.9059405940594061</v>
      </c>
      <c r="H354" s="1">
        <v>5.8664564801261115E-2</v>
      </c>
    </row>
    <row r="355" spans="1:8" x14ac:dyDescent="0.25">
      <c r="A355" s="12">
        <v>106.1</v>
      </c>
      <c r="B355" s="12">
        <v>13.24</v>
      </c>
      <c r="C355" s="12">
        <v>1737</v>
      </c>
      <c r="D355" s="12">
        <v>4.72</v>
      </c>
      <c r="E355" s="15">
        <v>22</v>
      </c>
      <c r="F355" s="15">
        <v>26256</v>
      </c>
      <c r="G355" s="16">
        <v>2.2384020618556701</v>
      </c>
      <c r="H355" s="1">
        <v>8.0546075085324229E-2</v>
      </c>
    </row>
    <row r="356" spans="1:8" x14ac:dyDescent="0.25">
      <c r="A356" s="12">
        <f>A355+(0.5/22)</f>
        <v>106.12272727272726</v>
      </c>
      <c r="B356" s="12">
        <v>7.9</v>
      </c>
      <c r="C356" s="12">
        <v>2409</v>
      </c>
      <c r="D356" s="12">
        <v>8.23</v>
      </c>
      <c r="E356" s="15">
        <v>37</v>
      </c>
      <c r="F356" s="15">
        <v>37471</v>
      </c>
      <c r="G356" s="16">
        <v>1.8389312977099237</v>
      </c>
      <c r="H356" s="1">
        <v>5.9572927976836769E-2</v>
      </c>
    </row>
    <row r="357" spans="1:8" x14ac:dyDescent="0.25">
      <c r="A357" s="12">
        <f t="shared" ref="A357:A376" si="21">A356+(0.5/22)</f>
        <v>106.14545454545453</v>
      </c>
      <c r="B357" s="12">
        <v>14.53</v>
      </c>
      <c r="C357" s="12">
        <v>1486</v>
      </c>
      <c r="D357" s="12">
        <v>3.69</v>
      </c>
      <c r="E357" s="15">
        <v>25</v>
      </c>
      <c r="F357" s="15">
        <v>21592</v>
      </c>
      <c r="G357" s="16">
        <v>2.2967542503863982</v>
      </c>
      <c r="H357" s="1">
        <v>7.8427205100956437E-2</v>
      </c>
    </row>
    <row r="358" spans="1:8" x14ac:dyDescent="0.25">
      <c r="A358" s="12">
        <f t="shared" si="21"/>
        <v>106.16818181818179</v>
      </c>
      <c r="B358" s="12">
        <v>14.42</v>
      </c>
      <c r="C358" s="12">
        <v>2058</v>
      </c>
      <c r="D358" s="12">
        <v>5.37</v>
      </c>
      <c r="E358" s="15">
        <v>24</v>
      </c>
      <c r="F358" s="15">
        <v>27472</v>
      </c>
      <c r="G358" s="16">
        <v>3.1276595744680851</v>
      </c>
      <c r="H358" s="1">
        <v>8.4327889447236182E-2</v>
      </c>
    </row>
    <row r="359" spans="1:8" x14ac:dyDescent="0.25">
      <c r="A359" s="12">
        <f t="shared" si="21"/>
        <v>106.19090909090906</v>
      </c>
      <c r="B359" s="12">
        <v>19.55</v>
      </c>
      <c r="C359" s="12">
        <v>897</v>
      </c>
      <c r="D359" s="12">
        <v>2.2000000000000002</v>
      </c>
      <c r="E359" s="15">
        <v>17</v>
      </c>
      <c r="F359" s="15">
        <v>12815</v>
      </c>
      <c r="G359" s="16">
        <v>6.1862068965517265</v>
      </c>
      <c r="H359" s="1">
        <v>8.1693278871147426E-2</v>
      </c>
    </row>
    <row r="360" spans="1:8" x14ac:dyDescent="0.25">
      <c r="A360" s="12">
        <f t="shared" si="21"/>
        <v>106.21363636363633</v>
      </c>
      <c r="B360" s="12">
        <v>8.4</v>
      </c>
      <c r="C360" s="12">
        <v>2372</v>
      </c>
      <c r="D360" s="12">
        <v>7.7</v>
      </c>
      <c r="E360" s="15">
        <v>38</v>
      </c>
      <c r="F360" s="15">
        <v>36075</v>
      </c>
      <c r="G360" s="16">
        <v>1.8825396825396825</v>
      </c>
      <c r="H360" s="1">
        <v>5.2538209606986901E-2</v>
      </c>
    </row>
    <row r="361" spans="1:8" x14ac:dyDescent="0.25">
      <c r="A361" s="12">
        <f t="shared" si="21"/>
        <v>106.23636363636359</v>
      </c>
      <c r="B361" s="12">
        <v>12.45</v>
      </c>
      <c r="C361" s="12">
        <v>1845</v>
      </c>
      <c r="D361" s="12">
        <v>5.32</v>
      </c>
      <c r="E361" s="15">
        <v>31</v>
      </c>
      <c r="F361" s="15">
        <v>28044</v>
      </c>
      <c r="G361" s="16">
        <v>2.1578947368421053</v>
      </c>
      <c r="H361" s="1">
        <v>7.1218206157965189E-2</v>
      </c>
    </row>
    <row r="362" spans="1:8" x14ac:dyDescent="0.25">
      <c r="A362" s="12">
        <f t="shared" si="21"/>
        <v>106.25909090909086</v>
      </c>
      <c r="B362" s="12">
        <v>13.74</v>
      </c>
      <c r="C362" s="12">
        <v>2427</v>
      </c>
      <c r="D362" s="12">
        <v>6.83</v>
      </c>
      <c r="E362" s="15">
        <v>22</v>
      </c>
      <c r="F362" s="15">
        <v>30632</v>
      </c>
      <c r="G362" s="16">
        <v>3.3429752066115701</v>
      </c>
      <c r="H362" s="1">
        <v>0.12284172661870503</v>
      </c>
    </row>
    <row r="363" spans="1:8" x14ac:dyDescent="0.25">
      <c r="A363" s="12">
        <f t="shared" si="21"/>
        <v>106.28181818181812</v>
      </c>
      <c r="B363" s="12">
        <v>18.87</v>
      </c>
      <c r="C363" s="12">
        <v>548</v>
      </c>
      <c r="D363" s="12">
        <v>1.38</v>
      </c>
      <c r="E363" s="15">
        <v>9</v>
      </c>
      <c r="F363" s="15">
        <v>8197</v>
      </c>
      <c r="G363" s="16">
        <v>2.5727699530516448</v>
      </c>
      <c r="H363" s="1">
        <v>9.0196078431372534E-2</v>
      </c>
    </row>
    <row r="364" spans="1:8" x14ac:dyDescent="0.25">
      <c r="A364" s="12">
        <f t="shared" si="21"/>
        <v>106.30454545454539</v>
      </c>
      <c r="B364" s="12">
        <v>14.41</v>
      </c>
      <c r="C364" s="12">
        <v>1932</v>
      </c>
      <c r="D364" s="12">
        <v>5.79</v>
      </c>
      <c r="E364" s="15">
        <v>31</v>
      </c>
      <c r="F364" s="15">
        <v>29827</v>
      </c>
      <c r="G364" s="16">
        <v>2.9317147192716235</v>
      </c>
      <c r="H364" s="1">
        <v>6.9767441860465115E-2</v>
      </c>
    </row>
    <row r="365" spans="1:8" x14ac:dyDescent="0.25">
      <c r="A365" s="12">
        <f t="shared" si="21"/>
        <v>106.32727272727266</v>
      </c>
      <c r="B365" s="12">
        <v>18.34</v>
      </c>
      <c r="C365" s="12">
        <v>1316</v>
      </c>
      <c r="D365" s="12">
        <v>3.18</v>
      </c>
      <c r="E365" s="15">
        <v>19</v>
      </c>
      <c r="F365" s="15">
        <v>17603</v>
      </c>
      <c r="G365" s="16">
        <v>4.947368421052631</v>
      </c>
      <c r="H365" s="1">
        <v>7.9143852663016434E-2</v>
      </c>
    </row>
    <row r="366" spans="1:8" x14ac:dyDescent="0.25">
      <c r="A366" s="12">
        <f t="shared" si="21"/>
        <v>106.34999999999992</v>
      </c>
      <c r="B366" s="12">
        <v>15.08</v>
      </c>
      <c r="C366" s="12">
        <v>1441</v>
      </c>
      <c r="D366" s="12">
        <v>3.49</v>
      </c>
      <c r="E366" s="15">
        <v>15</v>
      </c>
      <c r="F366" s="15">
        <v>18090</v>
      </c>
      <c r="G366" s="16">
        <v>2.4341216216216215</v>
      </c>
      <c r="H366" s="1">
        <v>0.11150159744408947</v>
      </c>
    </row>
    <row r="367" spans="1:8" x14ac:dyDescent="0.25">
      <c r="A367" s="12">
        <f t="shared" si="21"/>
        <v>106.37272727272719</v>
      </c>
      <c r="B367" s="12">
        <v>12.3</v>
      </c>
      <c r="C367" s="12">
        <v>1930</v>
      </c>
      <c r="D367" s="12">
        <v>4.8499999999999996</v>
      </c>
      <c r="E367" s="15">
        <v>19</v>
      </c>
      <c r="F367" s="15">
        <v>25669</v>
      </c>
      <c r="G367" s="16">
        <v>2.2183908045977017</v>
      </c>
      <c r="H367" s="1">
        <v>9.9691675231243573E-2</v>
      </c>
    </row>
    <row r="368" spans="1:8" x14ac:dyDescent="0.25">
      <c r="A368" s="12">
        <f t="shared" si="21"/>
        <v>106.39545454545446</v>
      </c>
      <c r="B368" s="12">
        <v>13.71</v>
      </c>
      <c r="C368" s="12">
        <v>1261</v>
      </c>
      <c r="D368" s="12">
        <v>3.71</v>
      </c>
      <c r="E368" s="15">
        <v>34</v>
      </c>
      <c r="F368" s="15">
        <v>24049</v>
      </c>
      <c r="G368" s="16">
        <v>1.7297668038408782</v>
      </c>
      <c r="H368" s="1">
        <v>4.4346163040879752E-2</v>
      </c>
    </row>
    <row r="369" spans="1:8" x14ac:dyDescent="0.25">
      <c r="A369" s="12">
        <f t="shared" si="21"/>
        <v>106.41818181818172</v>
      </c>
      <c r="B369" s="12">
        <v>17.78</v>
      </c>
      <c r="C369" s="12">
        <v>834</v>
      </c>
      <c r="D369" s="12">
        <v>2.06</v>
      </c>
      <c r="E369" s="15">
        <v>15</v>
      </c>
      <c r="F369" s="15">
        <v>12359</v>
      </c>
      <c r="G369" s="16">
        <v>2.590062111801243</v>
      </c>
      <c r="H369" s="1">
        <v>8.4253578732106343E-2</v>
      </c>
    </row>
    <row r="370" spans="1:8" x14ac:dyDescent="0.25">
      <c r="A370" s="12">
        <f t="shared" si="21"/>
        <v>106.44090909090899</v>
      </c>
      <c r="B370" s="12">
        <v>14.46</v>
      </c>
      <c r="C370" s="12">
        <v>2057</v>
      </c>
      <c r="D370" s="12">
        <v>5.64</v>
      </c>
      <c r="E370" s="15">
        <v>25</v>
      </c>
      <c r="F370" s="15">
        <v>27185</v>
      </c>
      <c r="G370" s="16">
        <v>3.1452599388379205</v>
      </c>
      <c r="H370" s="1">
        <v>8.4952553095345676E-2</v>
      </c>
    </row>
    <row r="371" spans="1:8" x14ac:dyDescent="0.25">
      <c r="A371" s="12">
        <f t="shared" si="21"/>
        <v>106.46363636363625</v>
      </c>
      <c r="B371" s="12">
        <v>10.15</v>
      </c>
      <c r="C371" s="12">
        <v>1941</v>
      </c>
      <c r="D371" s="12">
        <v>6.43</v>
      </c>
      <c r="E371" s="15">
        <v>36</v>
      </c>
      <c r="F371" s="15">
        <v>34166</v>
      </c>
      <c r="G371" s="16">
        <v>1.7889400921658987</v>
      </c>
      <c r="H371" s="1">
        <v>5.200161746866154E-2</v>
      </c>
    </row>
    <row r="372" spans="1:8" x14ac:dyDescent="0.25">
      <c r="A372" s="12">
        <f t="shared" si="21"/>
        <v>106.48636363636352</v>
      </c>
      <c r="B372" s="12">
        <v>14</v>
      </c>
      <c r="C372" s="12">
        <v>1622</v>
      </c>
      <c r="D372" s="12">
        <v>4.37</v>
      </c>
      <c r="E372" s="15">
        <v>23</v>
      </c>
      <c r="F372" s="15">
        <v>24988</v>
      </c>
      <c r="G372" s="16">
        <v>2.3171428571428572</v>
      </c>
      <c r="H372" s="1">
        <v>6.9211276528349699E-2</v>
      </c>
    </row>
    <row r="373" spans="1:8" x14ac:dyDescent="0.25">
      <c r="A373" s="12">
        <f t="shared" si="21"/>
        <v>106.50909090909079</v>
      </c>
      <c r="B373" s="12">
        <v>19.14</v>
      </c>
      <c r="C373" s="12">
        <v>667</v>
      </c>
      <c r="D373" s="12">
        <v>1.46</v>
      </c>
      <c r="E373" s="15">
        <v>12</v>
      </c>
      <c r="F373" s="15">
        <v>8215</v>
      </c>
      <c r="G373" s="16">
        <v>3.5860215053763453</v>
      </c>
      <c r="H373" s="1">
        <v>9.258084971464807E-2</v>
      </c>
    </row>
    <row r="374" spans="1:8" x14ac:dyDescent="0.25">
      <c r="A374" s="12">
        <f t="shared" si="21"/>
        <v>106.53181818181805</v>
      </c>
      <c r="B374" s="12">
        <v>20.64</v>
      </c>
      <c r="C374" s="12">
        <v>716</v>
      </c>
      <c r="D374" s="12">
        <v>1.86</v>
      </c>
      <c r="E374" s="15">
        <v>12</v>
      </c>
      <c r="F374" s="15">
        <v>11539</v>
      </c>
      <c r="G374" s="16">
        <v>19.888888888888921</v>
      </c>
      <c r="H374" s="1">
        <v>9.0116279069767449E-2</v>
      </c>
    </row>
    <row r="375" spans="1:8" x14ac:dyDescent="0.25">
      <c r="A375" s="12">
        <f t="shared" si="21"/>
        <v>106.55454545454532</v>
      </c>
      <c r="B375" s="12">
        <v>10.8</v>
      </c>
      <c r="C375" s="12">
        <v>2169</v>
      </c>
      <c r="D375" s="12">
        <v>5.34</v>
      </c>
      <c r="E375" s="15">
        <v>32</v>
      </c>
      <c r="F375" s="15">
        <v>29611</v>
      </c>
      <c r="G375" s="16">
        <v>2.1264705882352941</v>
      </c>
      <c r="H375" s="1">
        <v>6.2158072401350253E-2</v>
      </c>
    </row>
    <row r="376" spans="1:8" x14ac:dyDescent="0.25">
      <c r="A376" s="12">
        <f t="shared" si="21"/>
        <v>106.57727272727259</v>
      </c>
      <c r="B376" s="12">
        <v>13.89</v>
      </c>
      <c r="C376" s="12">
        <v>1996</v>
      </c>
      <c r="D376" s="12">
        <v>6.21</v>
      </c>
      <c r="E376" s="15">
        <v>22</v>
      </c>
      <c r="F376" s="15">
        <v>31113</v>
      </c>
      <c r="G376" s="16">
        <v>2.8073136427566809</v>
      </c>
      <c r="H376" s="1">
        <v>7.9078059340379467E-2</v>
      </c>
    </row>
    <row r="377" spans="1:8" x14ac:dyDescent="0.25">
      <c r="A377" s="12">
        <v>106.6</v>
      </c>
      <c r="B377" s="12">
        <v>13.09</v>
      </c>
      <c r="C377" s="12">
        <v>1790</v>
      </c>
      <c r="D377" s="12">
        <v>5.33</v>
      </c>
      <c r="E377" s="15">
        <v>20</v>
      </c>
      <c r="F377" s="15">
        <v>24355</v>
      </c>
      <c r="G377" s="16">
        <v>2.2629582806573953</v>
      </c>
      <c r="H377" s="1">
        <v>9.1928251121076235E-2</v>
      </c>
    </row>
    <row r="378" spans="1:8" x14ac:dyDescent="0.25">
      <c r="A378" s="12">
        <f>A377+(2.3/22)</f>
        <v>106.70454545454545</v>
      </c>
      <c r="B378" s="12">
        <v>7.9</v>
      </c>
      <c r="C378" s="12">
        <v>2529</v>
      </c>
      <c r="D378" s="12">
        <v>8.26</v>
      </c>
      <c r="E378" s="15">
        <v>34</v>
      </c>
      <c r="F378" s="15">
        <v>34431</v>
      </c>
      <c r="G378" s="16">
        <v>1.9305343511450384</v>
      </c>
      <c r="H378" s="1">
        <v>6.4875903235940932E-2</v>
      </c>
    </row>
    <row r="379" spans="1:8" x14ac:dyDescent="0.25">
      <c r="A379" s="12">
        <f t="shared" ref="A379:A398" si="22">A378+(2.3/22)</f>
        <v>106.80909090909091</v>
      </c>
      <c r="B379" s="12">
        <v>13.88</v>
      </c>
      <c r="C379" s="12">
        <v>1567</v>
      </c>
      <c r="D379" s="12">
        <v>3.73</v>
      </c>
      <c r="E379" s="15">
        <v>24</v>
      </c>
      <c r="F379" s="15">
        <v>20671</v>
      </c>
      <c r="G379" s="16">
        <v>2.2008426966292136</v>
      </c>
      <c r="H379" s="1">
        <v>8.0928617921458015E-2</v>
      </c>
    </row>
    <row r="380" spans="1:8" x14ac:dyDescent="0.25">
      <c r="A380" s="12">
        <f t="shared" si="22"/>
        <v>106.91363636363637</v>
      </c>
      <c r="B380" s="12">
        <v>11.45</v>
      </c>
      <c r="C380" s="12">
        <v>2170</v>
      </c>
      <c r="D380" s="12">
        <v>5.59</v>
      </c>
      <c r="E380" s="15">
        <v>22</v>
      </c>
      <c r="F380" s="15">
        <v>26073</v>
      </c>
      <c r="G380" s="16">
        <v>2.2722513089005232</v>
      </c>
      <c r="H380" s="1">
        <v>9.3213273303318328E-2</v>
      </c>
    </row>
    <row r="381" spans="1:8" x14ac:dyDescent="0.25">
      <c r="A381" s="12">
        <f t="shared" si="22"/>
        <v>107.01818181818183</v>
      </c>
      <c r="B381" s="12">
        <v>18.8</v>
      </c>
      <c r="C381" s="12">
        <v>993</v>
      </c>
      <c r="D381" s="12">
        <v>2.25</v>
      </c>
      <c r="E381" s="15">
        <v>15</v>
      </c>
      <c r="F381" s="15">
        <v>12423</v>
      </c>
      <c r="G381" s="16">
        <v>4.5136363636363646</v>
      </c>
      <c r="H381" s="1">
        <v>8.4396099024756185E-2</v>
      </c>
    </row>
    <row r="382" spans="1:8" x14ac:dyDescent="0.25">
      <c r="A382" s="12">
        <f t="shared" si="22"/>
        <v>107.12272727272729</v>
      </c>
      <c r="B382" s="12">
        <v>8.3000000000000007</v>
      </c>
      <c r="C382" s="12">
        <v>2528</v>
      </c>
      <c r="D382" s="12">
        <v>7.86</v>
      </c>
      <c r="E382" s="15">
        <v>40</v>
      </c>
      <c r="F382" s="15">
        <v>33408</v>
      </c>
      <c r="G382" s="16">
        <v>1.9905511811023624</v>
      </c>
      <c r="H382" s="1">
        <v>5.7696542611759528E-2</v>
      </c>
    </row>
    <row r="383" spans="1:8" x14ac:dyDescent="0.25">
      <c r="A383" s="12">
        <f t="shared" si="22"/>
        <v>107.22727272727275</v>
      </c>
      <c r="B383" s="12">
        <v>14.89</v>
      </c>
      <c r="C383" s="12">
        <v>1930</v>
      </c>
      <c r="D383" s="12">
        <v>5.27</v>
      </c>
      <c r="E383" s="15">
        <v>30</v>
      </c>
      <c r="F383" s="15">
        <v>26284</v>
      </c>
      <c r="G383" s="16">
        <v>3.1587561374795423</v>
      </c>
      <c r="H383" s="1">
        <v>7.5598909769043182E-2</v>
      </c>
    </row>
    <row r="384" spans="1:8" x14ac:dyDescent="0.25">
      <c r="A384" s="12">
        <f t="shared" si="22"/>
        <v>107.33181818181821</v>
      </c>
      <c r="B384" s="12">
        <v>13.39</v>
      </c>
      <c r="C384" s="12">
        <v>2636</v>
      </c>
      <c r="D384" s="12">
        <v>7.3</v>
      </c>
      <c r="E384" s="15">
        <v>22</v>
      </c>
      <c r="F384" s="15">
        <v>28917</v>
      </c>
      <c r="G384" s="16">
        <v>3.4638633377135353</v>
      </c>
      <c r="H384" s="1">
        <v>0.14246682279469164</v>
      </c>
    </row>
    <row r="385" spans="1:8" x14ac:dyDescent="0.25">
      <c r="A385" s="12">
        <f t="shared" si="22"/>
        <v>107.43636363636367</v>
      </c>
      <c r="B385" s="12">
        <v>18.59</v>
      </c>
      <c r="C385" s="12">
        <v>536</v>
      </c>
      <c r="D385" s="12">
        <v>1.35</v>
      </c>
      <c r="E385" s="15"/>
      <c r="F385" s="15">
        <v>7415</v>
      </c>
      <c r="G385" s="16">
        <v>2.2240663900414934</v>
      </c>
      <c r="H385" s="1">
        <v>9.7613882863340565E-2</v>
      </c>
    </row>
    <row r="386" spans="1:8" x14ac:dyDescent="0.25">
      <c r="A386" s="12">
        <f t="shared" si="22"/>
        <v>107.54090909090912</v>
      </c>
      <c r="B386" s="12">
        <v>11.76</v>
      </c>
      <c r="C386" s="12">
        <v>2016</v>
      </c>
      <c r="D386" s="12">
        <v>5.67</v>
      </c>
      <c r="E386" s="15">
        <v>29</v>
      </c>
      <c r="F386" s="15">
        <v>27559</v>
      </c>
      <c r="G386" s="16">
        <v>2.1818181818181817</v>
      </c>
      <c r="H386" s="1">
        <v>7.3693787366779312E-2</v>
      </c>
    </row>
    <row r="387" spans="1:8" x14ac:dyDescent="0.25">
      <c r="A387" s="12">
        <f t="shared" si="22"/>
        <v>107.64545454545458</v>
      </c>
      <c r="B387" s="12">
        <v>14.95</v>
      </c>
      <c r="C387" s="12">
        <v>1423</v>
      </c>
      <c r="D387" s="12">
        <v>3.34</v>
      </c>
      <c r="E387" s="15">
        <v>19</v>
      </c>
      <c r="F387" s="15">
        <v>17529</v>
      </c>
      <c r="G387" s="16">
        <v>2.3520661157024789</v>
      </c>
      <c r="H387" s="1">
        <v>8.212441603147283E-2</v>
      </c>
    </row>
    <row r="388" spans="1:8" x14ac:dyDescent="0.25">
      <c r="A388" s="12">
        <f t="shared" si="22"/>
        <v>107.75000000000004</v>
      </c>
      <c r="B388" s="12">
        <v>14.89</v>
      </c>
      <c r="C388" s="12">
        <v>1530</v>
      </c>
      <c r="D388" s="12">
        <v>3.6</v>
      </c>
      <c r="E388" s="15">
        <v>15</v>
      </c>
      <c r="F388" s="15">
        <v>17152</v>
      </c>
      <c r="G388" s="16">
        <v>2.5040916530278237</v>
      </c>
      <c r="H388" s="1">
        <v>0.12426648256817398</v>
      </c>
    </row>
    <row r="389" spans="1:8" x14ac:dyDescent="0.25">
      <c r="A389" s="12">
        <f t="shared" si="22"/>
        <v>107.8545454545455</v>
      </c>
      <c r="B389" s="12">
        <v>12.43</v>
      </c>
      <c r="C389" s="12">
        <v>2059</v>
      </c>
      <c r="D389" s="12">
        <v>5.45</v>
      </c>
      <c r="E389" s="15">
        <v>20</v>
      </c>
      <c r="F389" s="15">
        <v>24293</v>
      </c>
      <c r="G389" s="16">
        <v>2.4025670945157525</v>
      </c>
      <c r="H389" s="1">
        <v>0.11791432280398097</v>
      </c>
    </row>
    <row r="390" spans="1:8" x14ac:dyDescent="0.25">
      <c r="A390" s="12">
        <f t="shared" si="22"/>
        <v>107.95909090909096</v>
      </c>
      <c r="B390" s="12">
        <v>13.9</v>
      </c>
      <c r="C390" s="12">
        <v>1278</v>
      </c>
      <c r="D390" s="12">
        <v>3.44</v>
      </c>
      <c r="E390" s="15">
        <v>32</v>
      </c>
      <c r="F390" s="15">
        <v>20607</v>
      </c>
      <c r="G390" s="16">
        <v>1.8</v>
      </c>
      <c r="H390" s="1">
        <v>4.8024570710596119E-2</v>
      </c>
    </row>
    <row r="391" spans="1:8" x14ac:dyDescent="0.25">
      <c r="A391" s="12">
        <f t="shared" si="22"/>
        <v>108.06363636363642</v>
      </c>
      <c r="B391" s="12">
        <v>17.43</v>
      </c>
      <c r="C391" s="12">
        <v>848</v>
      </c>
      <c r="D391" s="12">
        <v>2.04</v>
      </c>
      <c r="E391" s="15">
        <v>12</v>
      </c>
      <c r="F391" s="15">
        <v>11331</v>
      </c>
      <c r="G391" s="16">
        <v>2.3753501400560224</v>
      </c>
      <c r="H391" s="1">
        <v>9.1275167785234895E-2</v>
      </c>
    </row>
    <row r="392" spans="1:8" x14ac:dyDescent="0.25">
      <c r="A392" s="12">
        <f t="shared" si="22"/>
        <v>108.16818181818188</v>
      </c>
      <c r="B392" s="12">
        <v>14.11</v>
      </c>
      <c r="C392" s="12">
        <v>2185</v>
      </c>
      <c r="D392" s="12">
        <v>5.87</v>
      </c>
      <c r="E392" s="15">
        <v>24</v>
      </c>
      <c r="F392" s="15">
        <v>26267</v>
      </c>
      <c r="G392" s="16">
        <v>3.1712626995645858</v>
      </c>
      <c r="H392" s="1">
        <v>9.0923172242874842E-2</v>
      </c>
    </row>
    <row r="393" spans="1:8" x14ac:dyDescent="0.25">
      <c r="A393" s="12">
        <f t="shared" si="22"/>
        <v>108.27272727272734</v>
      </c>
      <c r="B393" s="12">
        <v>10.15</v>
      </c>
      <c r="C393" s="12">
        <v>2033</v>
      </c>
      <c r="D393" s="12">
        <v>6.55</v>
      </c>
      <c r="E393" s="15">
        <v>34</v>
      </c>
      <c r="F393" s="15">
        <v>31304</v>
      </c>
      <c r="G393" s="16">
        <v>1.8737327188940094</v>
      </c>
      <c r="H393" s="1">
        <v>5.6261810685449234E-2</v>
      </c>
    </row>
    <row r="394" spans="1:8" x14ac:dyDescent="0.25">
      <c r="A394" s="12">
        <f t="shared" si="22"/>
        <v>108.3772727272728</v>
      </c>
      <c r="B394" s="12">
        <v>13.61</v>
      </c>
      <c r="C394" s="12">
        <v>1662</v>
      </c>
      <c r="D394" s="12">
        <v>4.62</v>
      </c>
      <c r="E394" s="15">
        <v>21</v>
      </c>
      <c r="F394" s="15">
        <v>22896</v>
      </c>
      <c r="G394" s="16">
        <v>2.2489851150202975</v>
      </c>
      <c r="H394" s="1">
        <v>7.9272477693891563E-2</v>
      </c>
    </row>
    <row r="395" spans="1:8" x14ac:dyDescent="0.25">
      <c r="A395" s="12">
        <f t="shared" si="22"/>
        <v>108.48181818181826</v>
      </c>
      <c r="B395" s="12">
        <v>20.68</v>
      </c>
      <c r="C395" s="12">
        <v>754</v>
      </c>
      <c r="D395" s="12">
        <v>1.64</v>
      </c>
      <c r="E395" s="15">
        <v>11</v>
      </c>
      <c r="F395" s="15">
        <v>8348</v>
      </c>
      <c r="G395" s="16">
        <v>23.562499999999979</v>
      </c>
      <c r="H395" s="1">
        <v>0.10110974106041924</v>
      </c>
    </row>
    <row r="396" spans="1:8" x14ac:dyDescent="0.25">
      <c r="A396" s="12">
        <f t="shared" si="22"/>
        <v>108.58636363636371</v>
      </c>
      <c r="B396" s="12">
        <v>19.850000000000001</v>
      </c>
      <c r="C396" s="12">
        <v>783</v>
      </c>
      <c r="D396" s="12">
        <v>2.04</v>
      </c>
      <c r="E396" s="15">
        <v>12</v>
      </c>
      <c r="F396" s="15">
        <v>11101</v>
      </c>
      <c r="G396" s="16">
        <v>6.8086956521739213</v>
      </c>
      <c r="H396" s="1">
        <v>0.10287443267776097</v>
      </c>
    </row>
    <row r="397" spans="1:8" x14ac:dyDescent="0.25">
      <c r="A397" s="12">
        <f t="shared" si="22"/>
        <v>108.69090909090917</v>
      </c>
      <c r="B397" s="12">
        <v>10.31</v>
      </c>
      <c r="C397" s="12">
        <v>2352</v>
      </c>
      <c r="D397" s="12">
        <v>5.93</v>
      </c>
      <c r="E397" s="15">
        <v>32</v>
      </c>
      <c r="F397" s="15">
        <v>27803</v>
      </c>
      <c r="G397" s="16">
        <v>2.2001870907390084</v>
      </c>
      <c r="H397" s="1">
        <v>7.2618172912074452E-2</v>
      </c>
    </row>
    <row r="398" spans="1:8" x14ac:dyDescent="0.25">
      <c r="A398" s="12">
        <f t="shared" si="22"/>
        <v>108.79545454545463</v>
      </c>
      <c r="B398" s="12">
        <v>11.14</v>
      </c>
      <c r="C398" s="12">
        <v>2108</v>
      </c>
      <c r="D398" s="12">
        <v>6.34</v>
      </c>
      <c r="E398" s="15">
        <v>24</v>
      </c>
      <c r="F398" s="15">
        <v>28924</v>
      </c>
      <c r="G398" s="16">
        <v>2.1379310344827589</v>
      </c>
      <c r="H398" s="1">
        <v>8.6908841672378334E-2</v>
      </c>
    </row>
    <row r="399" spans="1:8" x14ac:dyDescent="0.25">
      <c r="A399" s="12">
        <v>108.9</v>
      </c>
      <c r="B399" s="12">
        <v>14.71</v>
      </c>
      <c r="C399" s="12">
        <v>1615</v>
      </c>
      <c r="D399" s="12">
        <v>6.03</v>
      </c>
      <c r="E399" s="15">
        <v>31</v>
      </c>
      <c r="F399" s="15">
        <v>28407</v>
      </c>
      <c r="G399" s="16">
        <v>2.5675675675675675</v>
      </c>
      <c r="H399" s="1">
        <v>6.0804678834324895E-2</v>
      </c>
    </row>
    <row r="400" spans="1:8" x14ac:dyDescent="0.25">
      <c r="A400" s="12">
        <f>A399+(3.2/18)</f>
        <v>109.07777777777778</v>
      </c>
      <c r="B400" s="12">
        <v>7.96</v>
      </c>
      <c r="C400" s="12">
        <v>1610</v>
      </c>
      <c r="D400" s="12">
        <v>5.59</v>
      </c>
      <c r="E400" s="15">
        <v>26</v>
      </c>
      <c r="F400" s="15">
        <v>26263</v>
      </c>
      <c r="G400" s="16">
        <v>1.2346625766871167</v>
      </c>
      <c r="H400" s="1">
        <v>6.3113921192277295E-2</v>
      </c>
    </row>
    <row r="401" spans="1:8" x14ac:dyDescent="0.25">
      <c r="A401" s="12">
        <f t="shared" ref="A401:A416" si="23">A400+(3.2/18)</f>
        <v>109.25555555555556</v>
      </c>
      <c r="B401" s="12">
        <v>15.42</v>
      </c>
      <c r="C401" s="12">
        <v>1237</v>
      </c>
      <c r="D401" s="12">
        <v>3.04</v>
      </c>
      <c r="E401" s="15">
        <v>17</v>
      </c>
      <c r="F401" s="15">
        <v>16755</v>
      </c>
      <c r="G401" s="16">
        <v>2.2168458781362004</v>
      </c>
      <c r="H401" s="1">
        <v>9.0127482952860966E-2</v>
      </c>
    </row>
    <row r="402" spans="1:8" x14ac:dyDescent="0.25">
      <c r="A402" s="12">
        <f t="shared" si="23"/>
        <v>109.43333333333334</v>
      </c>
      <c r="B402" s="12">
        <v>17.8</v>
      </c>
      <c r="C402" s="12">
        <v>710</v>
      </c>
      <c r="D402" s="12">
        <v>2.13</v>
      </c>
      <c r="E402" s="15">
        <v>44</v>
      </c>
      <c r="F402" s="15">
        <v>11496</v>
      </c>
      <c r="G402" s="16">
        <v>2.2187500000000004</v>
      </c>
      <c r="H402" s="1">
        <v>0.1061814556331007</v>
      </c>
    </row>
    <row r="403" spans="1:8" x14ac:dyDescent="0.25">
      <c r="A403" s="12">
        <f t="shared" si="23"/>
        <v>109.61111111111111</v>
      </c>
      <c r="B403" s="12">
        <v>17.91</v>
      </c>
      <c r="C403" s="12">
        <v>737</v>
      </c>
      <c r="D403" s="12">
        <v>1.91</v>
      </c>
      <c r="E403" s="15">
        <v>31</v>
      </c>
      <c r="F403" s="15">
        <v>12164</v>
      </c>
      <c r="G403" s="16">
        <v>2.3851132686084142</v>
      </c>
      <c r="H403" s="1">
        <v>0.10821529745042494</v>
      </c>
    </row>
    <row r="404" spans="1:8" x14ac:dyDescent="0.25">
      <c r="A404" s="12">
        <f t="shared" si="23"/>
        <v>109.78888888888889</v>
      </c>
      <c r="B404" s="12">
        <v>10.210000000000001</v>
      </c>
      <c r="C404" s="12">
        <v>2136</v>
      </c>
      <c r="D404" s="12">
        <v>6.52</v>
      </c>
      <c r="E404" s="15">
        <v>29</v>
      </c>
      <c r="F404" s="15">
        <v>27546</v>
      </c>
      <c r="G404" s="16">
        <v>1.9796107506950882</v>
      </c>
      <c r="H404" s="1">
        <v>8.1449094316052462E-2</v>
      </c>
    </row>
    <row r="405" spans="1:8" x14ac:dyDescent="0.25">
      <c r="A405" s="12">
        <f t="shared" si="23"/>
        <v>109.96666666666667</v>
      </c>
      <c r="B405" s="12">
        <v>11.93</v>
      </c>
      <c r="C405" s="12">
        <v>1965</v>
      </c>
      <c r="D405" s="12">
        <v>5.3</v>
      </c>
      <c r="E405" s="15">
        <v>28</v>
      </c>
      <c r="F405" s="15">
        <v>25021</v>
      </c>
      <c r="G405" s="16">
        <v>2.1664829106945978</v>
      </c>
      <c r="H405" s="1">
        <v>8.2234290147401079E-2</v>
      </c>
    </row>
    <row r="406" spans="1:8" x14ac:dyDescent="0.25">
      <c r="A406" s="12">
        <f t="shared" si="23"/>
        <v>110.14444444444445</v>
      </c>
      <c r="B406" s="12">
        <v>11.64</v>
      </c>
      <c r="C406" s="12">
        <v>2086</v>
      </c>
      <c r="D406" s="12">
        <v>5.32</v>
      </c>
      <c r="E406" s="15">
        <v>23</v>
      </c>
      <c r="F406" s="15">
        <v>21550</v>
      </c>
      <c r="G406" s="16">
        <v>2.2286324786324787</v>
      </c>
      <c r="H406" s="1">
        <v>0.15447154471544716</v>
      </c>
    </row>
    <row r="407" spans="1:8" x14ac:dyDescent="0.25">
      <c r="A407" s="12">
        <f t="shared" si="23"/>
        <v>110.32222222222222</v>
      </c>
      <c r="B407" s="12">
        <v>11.9</v>
      </c>
      <c r="C407" s="12">
        <v>1551</v>
      </c>
      <c r="D407" s="12">
        <v>4.2699999999999996</v>
      </c>
      <c r="E407" s="15">
        <v>23</v>
      </c>
      <c r="F407" s="15">
        <v>19425</v>
      </c>
      <c r="G407" s="16">
        <v>1.7043956043956043</v>
      </c>
      <c r="H407" s="1">
        <v>9.6084608460846085E-2</v>
      </c>
    </row>
    <row r="408" spans="1:8" x14ac:dyDescent="0.25">
      <c r="A408" s="12">
        <f t="shared" si="23"/>
        <v>110.5</v>
      </c>
      <c r="B408" s="12">
        <v>11.65</v>
      </c>
      <c r="C408" s="12">
        <v>2036</v>
      </c>
      <c r="D408" s="12">
        <v>5.51</v>
      </c>
      <c r="E408" s="15">
        <v>28</v>
      </c>
      <c r="F408" s="15">
        <v>26565</v>
      </c>
      <c r="G408" s="16">
        <v>2.1775401069518718</v>
      </c>
      <c r="H408" s="1">
        <v>8.1835734442299121E-2</v>
      </c>
    </row>
    <row r="409" spans="1:8" x14ac:dyDescent="0.25">
      <c r="A409" s="12">
        <f t="shared" si="23"/>
        <v>110.67777777777778</v>
      </c>
      <c r="B409" s="12">
        <v>15.69</v>
      </c>
      <c r="C409" s="12">
        <v>1247</v>
      </c>
      <c r="D409" s="12">
        <v>2.87</v>
      </c>
      <c r="E409" s="15">
        <v>17</v>
      </c>
      <c r="F409" s="15">
        <v>14554</v>
      </c>
      <c r="G409" s="16">
        <v>2.3483992467043313</v>
      </c>
      <c r="H409" s="1">
        <v>8.9102763117044403E-2</v>
      </c>
    </row>
    <row r="410" spans="1:8" x14ac:dyDescent="0.25">
      <c r="A410" s="12">
        <f t="shared" si="23"/>
        <v>110.85555555555555</v>
      </c>
      <c r="B410" s="12">
        <v>15.07</v>
      </c>
      <c r="C410" s="12">
        <v>398</v>
      </c>
      <c r="D410" s="12">
        <v>1.51</v>
      </c>
      <c r="E410" s="15">
        <v>114</v>
      </c>
      <c r="F410" s="15">
        <v>11670</v>
      </c>
      <c r="G410" s="16">
        <v>0.67116357504215851</v>
      </c>
      <c r="H410" s="1">
        <v>0.11705426356589146</v>
      </c>
    </row>
    <row r="411" spans="1:8" x14ac:dyDescent="0.25">
      <c r="A411" s="12">
        <f t="shared" si="23"/>
        <v>111.03333333333333</v>
      </c>
      <c r="B411" s="12">
        <v>13.31</v>
      </c>
      <c r="C411" s="12">
        <v>1374</v>
      </c>
      <c r="D411" s="12">
        <v>3.52</v>
      </c>
      <c r="E411" s="15">
        <v>19</v>
      </c>
      <c r="F411" s="15">
        <v>17388</v>
      </c>
      <c r="G411" s="16">
        <v>1.7867360208062419</v>
      </c>
      <c r="H411" s="1">
        <v>9.6756459593183061E-2</v>
      </c>
    </row>
    <row r="412" spans="1:8" x14ac:dyDescent="0.25">
      <c r="A412" s="12">
        <f t="shared" si="23"/>
        <v>111.21111111111111</v>
      </c>
      <c r="B412" s="12">
        <v>12.24</v>
      </c>
      <c r="C412" s="12">
        <v>1244</v>
      </c>
      <c r="D412" s="12">
        <v>3.26</v>
      </c>
      <c r="E412" s="15">
        <v>21</v>
      </c>
      <c r="F412" s="15">
        <v>16375</v>
      </c>
      <c r="G412" s="16">
        <v>1.4200913242009134</v>
      </c>
      <c r="H412" s="1">
        <v>9.4794998546088971E-2</v>
      </c>
    </row>
    <row r="413" spans="1:8" x14ac:dyDescent="0.25">
      <c r="A413" s="12">
        <f t="shared" si="23"/>
        <v>111.38888888888889</v>
      </c>
      <c r="B413" s="12">
        <v>15.72</v>
      </c>
      <c r="C413" s="12">
        <v>702</v>
      </c>
      <c r="D413" s="12">
        <v>1.74</v>
      </c>
      <c r="E413" s="15">
        <v>16</v>
      </c>
      <c r="F413" s="15">
        <v>11030</v>
      </c>
      <c r="G413" s="16">
        <v>1.3295454545454546</v>
      </c>
      <c r="H413" s="1">
        <v>0.1070110701107011</v>
      </c>
    </row>
    <row r="414" spans="1:8" x14ac:dyDescent="0.25">
      <c r="A414" s="12">
        <f t="shared" si="23"/>
        <v>111.56666666666666</v>
      </c>
      <c r="B414" s="12">
        <v>14.57</v>
      </c>
      <c r="C414" s="12">
        <v>372</v>
      </c>
      <c r="D414" s="12">
        <v>1.46</v>
      </c>
      <c r="E414" s="15">
        <v>134</v>
      </c>
      <c r="F414" s="15">
        <v>8739</v>
      </c>
      <c r="G414" s="16">
        <v>0.57853810264385697</v>
      </c>
      <c r="H414" s="1">
        <v>0.11450980392156862</v>
      </c>
    </row>
    <row r="415" spans="1:8" x14ac:dyDescent="0.25">
      <c r="A415" s="12">
        <f t="shared" si="23"/>
        <v>111.74444444444444</v>
      </c>
      <c r="B415" s="12">
        <v>18.39</v>
      </c>
      <c r="C415" s="12">
        <v>680</v>
      </c>
      <c r="D415" s="12">
        <v>1.36</v>
      </c>
      <c r="E415" s="15">
        <v>10</v>
      </c>
      <c r="F415" s="15">
        <v>7236</v>
      </c>
      <c r="G415" s="16">
        <v>2.6053639846743302</v>
      </c>
      <c r="H415" s="1">
        <v>8.3743842364532028E-2</v>
      </c>
    </row>
    <row r="416" spans="1:8" x14ac:dyDescent="0.25">
      <c r="A416" s="12">
        <f t="shared" si="23"/>
        <v>111.92222222222222</v>
      </c>
      <c r="B416" s="12">
        <v>13.06</v>
      </c>
      <c r="C416" s="12">
        <v>1279</v>
      </c>
      <c r="D416" s="12">
        <v>3.18</v>
      </c>
      <c r="E416" s="15">
        <v>22</v>
      </c>
      <c r="F416" s="15">
        <v>14528</v>
      </c>
      <c r="G416" s="16">
        <v>1.6108312342569271</v>
      </c>
      <c r="H416" s="1">
        <v>0.10143540669856459</v>
      </c>
    </row>
    <row r="417" spans="1:8" x14ac:dyDescent="0.25">
      <c r="A417" s="12">
        <v>112.1</v>
      </c>
      <c r="B417" s="12">
        <v>14.34</v>
      </c>
      <c r="C417" s="12">
        <v>1785</v>
      </c>
      <c r="D417" s="12">
        <v>0.56999999999999995</v>
      </c>
      <c r="E417" s="13">
        <v>16</v>
      </c>
      <c r="F417" s="13">
        <v>22747</v>
      </c>
      <c r="G417" s="14">
        <v>2.6801801801801806</v>
      </c>
      <c r="H417" s="1">
        <v>3.0760928224500803E-2</v>
      </c>
    </row>
    <row r="418" spans="1:8" x14ac:dyDescent="0.25">
      <c r="A418" s="12">
        <f>A417+(5.3/15)</f>
        <v>112.45333333333333</v>
      </c>
      <c r="B418" s="12">
        <v>11.02</v>
      </c>
      <c r="C418" s="12">
        <v>2362</v>
      </c>
      <c r="D418" s="12">
        <v>0.92</v>
      </c>
      <c r="E418" s="15">
        <v>22</v>
      </c>
      <c r="F418" s="15">
        <v>34308</v>
      </c>
      <c r="G418" s="16">
        <v>2.3667334669338675</v>
      </c>
      <c r="H418" s="1">
        <v>2.3255813953488372E-2</v>
      </c>
    </row>
    <row r="419" spans="1:8" x14ac:dyDescent="0.25">
      <c r="A419" s="12">
        <f t="shared" ref="A419:A431" si="24">A418+(5.3/15)</f>
        <v>112.80666666666667</v>
      </c>
      <c r="B419" s="12">
        <v>13.43</v>
      </c>
      <c r="C419" s="12">
        <v>1864</v>
      </c>
      <c r="D419" s="12">
        <v>0.61</v>
      </c>
      <c r="E419" s="15">
        <v>19</v>
      </c>
      <c r="F419" s="15">
        <v>25734</v>
      </c>
      <c r="G419" s="16">
        <v>2.4623513870541611</v>
      </c>
      <c r="H419" s="1">
        <v>2.0462931902046292E-2</v>
      </c>
    </row>
    <row r="420" spans="1:8" x14ac:dyDescent="0.25">
      <c r="A420" s="12">
        <f t="shared" si="24"/>
        <v>113.16000000000001</v>
      </c>
      <c r="B420" s="12">
        <v>14.13</v>
      </c>
      <c r="C420" s="12">
        <v>1456</v>
      </c>
      <c r="D420" s="12">
        <v>0.46</v>
      </c>
      <c r="E420" s="15">
        <v>24</v>
      </c>
      <c r="F420" s="15">
        <v>20116</v>
      </c>
      <c r="G420" s="16">
        <v>2.119359534206696</v>
      </c>
      <c r="H420" s="1">
        <v>2.4390243902439025E-2</v>
      </c>
    </row>
    <row r="421" spans="1:8" x14ac:dyDescent="0.25">
      <c r="A421" s="12">
        <f t="shared" si="24"/>
        <v>113.51333333333335</v>
      </c>
      <c r="B421" s="12">
        <v>13.04</v>
      </c>
      <c r="C421" s="12">
        <v>2723</v>
      </c>
      <c r="D421" s="12">
        <v>0.86</v>
      </c>
      <c r="E421" s="15">
        <v>18</v>
      </c>
      <c r="F421" s="15">
        <v>26428</v>
      </c>
      <c r="G421" s="16">
        <v>3.4208542713567835</v>
      </c>
      <c r="H421" s="1">
        <v>6.1560486757337149E-2</v>
      </c>
    </row>
    <row r="422" spans="1:8" x14ac:dyDescent="0.25">
      <c r="A422" s="12">
        <f t="shared" si="24"/>
        <v>113.86666666666669</v>
      </c>
      <c r="B422" s="12">
        <v>14.16</v>
      </c>
      <c r="C422" s="12">
        <v>1581</v>
      </c>
      <c r="D422" s="12">
        <v>0.51</v>
      </c>
      <c r="E422" s="15">
        <v>24</v>
      </c>
      <c r="F422" s="15">
        <v>22761</v>
      </c>
      <c r="G422" s="16">
        <v>2.3114035087719298</v>
      </c>
      <c r="H422" s="1">
        <v>2.457831325301205E-2</v>
      </c>
    </row>
    <row r="423" spans="1:8" x14ac:dyDescent="0.25">
      <c r="A423" s="12">
        <f t="shared" si="24"/>
        <v>114.22000000000003</v>
      </c>
      <c r="B423" s="12">
        <v>18.32</v>
      </c>
      <c r="C423" s="12">
        <v>610</v>
      </c>
      <c r="D423" s="12">
        <v>0.17</v>
      </c>
      <c r="E423" s="15">
        <v>8</v>
      </c>
      <c r="F423" s="15">
        <v>6536</v>
      </c>
      <c r="G423" s="16">
        <v>2.2761194029850746</v>
      </c>
      <c r="H423" s="1">
        <v>2.852348993288591E-2</v>
      </c>
    </row>
    <row r="424" spans="1:8" x14ac:dyDescent="0.25">
      <c r="A424" s="12">
        <f t="shared" si="24"/>
        <v>114.57333333333337</v>
      </c>
      <c r="B424" s="12">
        <v>17.37</v>
      </c>
      <c r="C424" s="12">
        <v>1125</v>
      </c>
      <c r="D424" s="12">
        <v>0.31</v>
      </c>
      <c r="E424" s="15">
        <v>9</v>
      </c>
      <c r="F424" s="15">
        <v>11411</v>
      </c>
      <c r="G424" s="16">
        <v>3.0991735537190088</v>
      </c>
      <c r="H424" s="1">
        <v>4.8665620094191522E-2</v>
      </c>
    </row>
    <row r="425" spans="1:8" x14ac:dyDescent="0.25">
      <c r="A425" s="12">
        <f t="shared" si="24"/>
        <v>114.9266666666667</v>
      </c>
      <c r="B425" s="12">
        <v>16</v>
      </c>
      <c r="C425" s="12">
        <v>1597</v>
      </c>
      <c r="D425" s="12">
        <v>0.46</v>
      </c>
      <c r="E425" s="15">
        <v>11</v>
      </c>
      <c r="F425" s="15">
        <v>16223</v>
      </c>
      <c r="G425" s="16">
        <v>3.194</v>
      </c>
      <c r="H425" s="1">
        <v>4.4273339749759381E-2</v>
      </c>
    </row>
    <row r="426" spans="1:8" x14ac:dyDescent="0.25">
      <c r="A426" s="12">
        <f t="shared" si="24"/>
        <v>115.28000000000004</v>
      </c>
      <c r="B426" s="12">
        <v>17.72</v>
      </c>
      <c r="C426" s="12">
        <v>667</v>
      </c>
      <c r="D426" s="12">
        <v>0.23</v>
      </c>
      <c r="E426" s="15">
        <v>14</v>
      </c>
      <c r="F426" s="15">
        <v>11220</v>
      </c>
      <c r="G426" s="16">
        <v>2.0335365853658529</v>
      </c>
      <c r="H426" s="1">
        <v>1.7678708685626442E-2</v>
      </c>
    </row>
    <row r="427" spans="1:8" x14ac:dyDescent="0.25">
      <c r="A427" s="12">
        <f t="shared" si="24"/>
        <v>115.63333333333338</v>
      </c>
      <c r="B427" s="12">
        <v>14.42</v>
      </c>
      <c r="C427" s="12">
        <v>1822</v>
      </c>
      <c r="D427" s="12">
        <v>0.6</v>
      </c>
      <c r="E427" s="15">
        <v>18</v>
      </c>
      <c r="F427" s="15">
        <v>24284</v>
      </c>
      <c r="G427" s="16">
        <v>2.768996960486322</v>
      </c>
      <c r="H427" s="1">
        <v>3.0349013657056147E-2</v>
      </c>
    </row>
    <row r="428" spans="1:8" x14ac:dyDescent="0.25">
      <c r="A428" s="12">
        <f t="shared" si="24"/>
        <v>115.98666666666672</v>
      </c>
      <c r="B428" s="12">
        <v>14.71</v>
      </c>
      <c r="C428" s="12">
        <v>1340</v>
      </c>
      <c r="D428" s="12">
        <v>0.36</v>
      </c>
      <c r="E428" s="15">
        <v>15</v>
      </c>
      <c r="F428" s="15">
        <v>14252</v>
      </c>
      <c r="G428" s="16">
        <v>2.1303656597774245</v>
      </c>
      <c r="H428" s="1">
        <v>3.2997250229147568E-2</v>
      </c>
    </row>
    <row r="429" spans="1:8" x14ac:dyDescent="0.25">
      <c r="A429" s="12">
        <f t="shared" si="24"/>
        <v>116.34000000000006</v>
      </c>
      <c r="B429" s="12">
        <v>16.940000000000001</v>
      </c>
      <c r="C429" s="12">
        <v>1582</v>
      </c>
      <c r="D429" s="12">
        <v>0.56999999999999995</v>
      </c>
      <c r="E429" s="15">
        <v>22</v>
      </c>
      <c r="F429" s="15">
        <v>25655</v>
      </c>
      <c r="G429" s="16">
        <v>3.8965517241379324</v>
      </c>
      <c r="H429" s="1">
        <v>1.9121100301912108E-2</v>
      </c>
    </row>
    <row r="430" spans="1:8" x14ac:dyDescent="0.25">
      <c r="A430" s="12">
        <f t="shared" si="24"/>
        <v>116.6933333333334</v>
      </c>
      <c r="B430" s="12">
        <v>15.53</v>
      </c>
      <c r="C430" s="12">
        <v>1516</v>
      </c>
      <c r="D430" s="12">
        <v>0.46</v>
      </c>
      <c r="E430" s="15">
        <v>18</v>
      </c>
      <c r="F430" s="15">
        <v>20606</v>
      </c>
      <c r="G430" s="16">
        <v>2.7714808043875685</v>
      </c>
      <c r="H430" s="1">
        <v>2.4300052826201797E-2</v>
      </c>
    </row>
    <row r="431" spans="1:8" x14ac:dyDescent="0.25">
      <c r="A431" s="12">
        <f t="shared" si="24"/>
        <v>117.04666666666674</v>
      </c>
      <c r="B431" s="12">
        <v>19.03</v>
      </c>
      <c r="C431" s="12">
        <v>1495</v>
      </c>
      <c r="D431" s="12">
        <v>0.4</v>
      </c>
      <c r="E431" s="15">
        <v>16</v>
      </c>
      <c r="F431" s="15">
        <v>15312</v>
      </c>
      <c r="G431" s="16">
        <v>7.5888324873096487</v>
      </c>
      <c r="H431" s="1">
        <v>2.7397260273972605E-2</v>
      </c>
    </row>
    <row r="432" spans="1:8" x14ac:dyDescent="0.25">
      <c r="A432" s="12">
        <v>117.4</v>
      </c>
      <c r="B432" s="12">
        <v>12.44</v>
      </c>
      <c r="C432" s="12">
        <v>1106</v>
      </c>
      <c r="D432" s="12">
        <v>2.44</v>
      </c>
      <c r="E432" s="15">
        <v>9</v>
      </c>
      <c r="F432" s="15">
        <v>12122</v>
      </c>
      <c r="G432" s="16">
        <v>1.292056074766355</v>
      </c>
      <c r="H432" s="1">
        <v>0.14269005847953214</v>
      </c>
    </row>
    <row r="433" spans="1:8" x14ac:dyDescent="0.25">
      <c r="A433" s="12">
        <f>A432+(6/18)</f>
        <v>117.73333333333333</v>
      </c>
      <c r="B433" s="12">
        <v>15.78</v>
      </c>
      <c r="C433" s="12">
        <v>1031</v>
      </c>
      <c r="D433" s="12">
        <v>2.21</v>
      </c>
      <c r="E433" s="15">
        <v>9</v>
      </c>
      <c r="F433" s="15">
        <v>11020</v>
      </c>
      <c r="G433" s="16">
        <v>1.9750957854406126</v>
      </c>
      <c r="H433" s="1">
        <v>0.15220385674931131</v>
      </c>
    </row>
    <row r="434" spans="1:8" x14ac:dyDescent="0.25">
      <c r="A434" s="12">
        <f t="shared" ref="A434:A450" si="25">A433+(6/18)</f>
        <v>118.06666666666666</v>
      </c>
      <c r="B434" s="12">
        <v>14.98</v>
      </c>
      <c r="C434" s="12">
        <v>1068</v>
      </c>
      <c r="D434" s="12">
        <v>2.27</v>
      </c>
      <c r="E434" s="15">
        <v>17</v>
      </c>
      <c r="F434" s="15">
        <v>11986</v>
      </c>
      <c r="G434" s="16">
        <v>1.7740863787375418</v>
      </c>
      <c r="H434" s="1">
        <v>0.12100213219616204</v>
      </c>
    </row>
    <row r="435" spans="1:8" x14ac:dyDescent="0.25">
      <c r="A435" s="12">
        <f t="shared" si="25"/>
        <v>118.39999999999999</v>
      </c>
      <c r="B435" s="12">
        <v>14.66</v>
      </c>
      <c r="C435" s="12">
        <v>1479</v>
      </c>
      <c r="D435" s="12">
        <v>3.03</v>
      </c>
      <c r="E435" s="15">
        <v>14</v>
      </c>
      <c r="F435" s="15">
        <v>13688</v>
      </c>
      <c r="G435" s="16">
        <v>2.3328075709779181</v>
      </c>
      <c r="H435" s="1">
        <v>0.15830721003134796</v>
      </c>
    </row>
    <row r="436" spans="1:8" x14ac:dyDescent="0.25">
      <c r="A436" s="12">
        <f t="shared" si="25"/>
        <v>118.73333333333332</v>
      </c>
      <c r="B436" s="12">
        <v>11.36</v>
      </c>
      <c r="C436" s="12">
        <v>2166</v>
      </c>
      <c r="D436" s="12">
        <v>5.25</v>
      </c>
      <c r="E436" s="15">
        <v>22</v>
      </c>
      <c r="F436" s="15">
        <v>25583</v>
      </c>
      <c r="G436" s="16">
        <v>2.2468879668049793</v>
      </c>
      <c r="H436" s="1">
        <v>9.7601784718349141E-2</v>
      </c>
    </row>
    <row r="437" spans="1:8" x14ac:dyDescent="0.25">
      <c r="A437" s="12">
        <f t="shared" si="25"/>
        <v>119.06666666666665</v>
      </c>
      <c r="B437" s="12">
        <v>12.38</v>
      </c>
      <c r="C437" s="12">
        <v>1684</v>
      </c>
      <c r="D437" s="12">
        <v>3.96</v>
      </c>
      <c r="E437" s="15">
        <v>26</v>
      </c>
      <c r="F437" s="15">
        <v>20133</v>
      </c>
      <c r="G437" s="16">
        <v>1.9535962877030164</v>
      </c>
      <c r="H437" s="1">
        <v>0.10015174506828528</v>
      </c>
    </row>
    <row r="438" spans="1:8" x14ac:dyDescent="0.25">
      <c r="A438" s="12">
        <f t="shared" si="25"/>
        <v>119.39999999999998</v>
      </c>
      <c r="B438" s="12">
        <v>10.98</v>
      </c>
      <c r="C438" s="12">
        <v>3373</v>
      </c>
      <c r="D438" s="12">
        <v>8.34</v>
      </c>
      <c r="E438" s="15">
        <v>22</v>
      </c>
      <c r="F438" s="15">
        <v>28433</v>
      </c>
      <c r="G438" s="16">
        <v>3.3662674650698601</v>
      </c>
      <c r="H438" s="1">
        <v>0.29658605974395447</v>
      </c>
    </row>
    <row r="439" spans="1:8" x14ac:dyDescent="0.25">
      <c r="A439" s="12">
        <f t="shared" si="25"/>
        <v>119.73333333333331</v>
      </c>
      <c r="B439" s="12">
        <v>12.5</v>
      </c>
      <c r="C439" s="12">
        <v>1750</v>
      </c>
      <c r="D439" s="12">
        <v>4.17</v>
      </c>
      <c r="E439" s="15">
        <v>23</v>
      </c>
      <c r="F439" s="15">
        <v>21787</v>
      </c>
      <c r="G439" s="16">
        <v>2.0588235294117645</v>
      </c>
      <c r="H439" s="1">
        <v>0.10038517091959558</v>
      </c>
    </row>
    <row r="440" spans="1:8" x14ac:dyDescent="0.25">
      <c r="A440" s="12">
        <f t="shared" si="25"/>
        <v>120.06666666666663</v>
      </c>
      <c r="B440" s="12">
        <v>18.52</v>
      </c>
      <c r="C440" s="12">
        <v>721</v>
      </c>
      <c r="D440" s="12">
        <v>1.5</v>
      </c>
      <c r="E440" s="15">
        <v>9</v>
      </c>
      <c r="F440" s="15">
        <v>7318</v>
      </c>
      <c r="G440" s="16">
        <v>2.9072580645161286</v>
      </c>
      <c r="H440" s="1">
        <v>0.12406947890818859</v>
      </c>
    </row>
    <row r="441" spans="1:8" x14ac:dyDescent="0.25">
      <c r="A441" s="12">
        <f t="shared" si="25"/>
        <v>120.39999999999996</v>
      </c>
      <c r="B441" s="12">
        <v>17.920000000000002</v>
      </c>
      <c r="C441" s="12">
        <v>1320</v>
      </c>
      <c r="D441" s="12">
        <v>2.89</v>
      </c>
      <c r="E441" s="15">
        <v>12</v>
      </c>
      <c r="F441" s="15">
        <v>11567</v>
      </c>
      <c r="G441" s="16">
        <v>4.2857142857142883</v>
      </c>
      <c r="H441" s="1">
        <v>0.24450084602368866</v>
      </c>
    </row>
    <row r="442" spans="1:8" x14ac:dyDescent="0.25">
      <c r="A442" s="12">
        <f t="shared" si="25"/>
        <v>120.73333333333329</v>
      </c>
      <c r="B442" s="12">
        <v>13.47</v>
      </c>
      <c r="C442" s="12">
        <v>1836</v>
      </c>
      <c r="D442" s="12">
        <v>4.1399999999999997</v>
      </c>
      <c r="E442" s="15">
        <v>14</v>
      </c>
      <c r="F442" s="15">
        <v>16417</v>
      </c>
      <c r="G442" s="16">
        <v>2.4382470119521913</v>
      </c>
      <c r="H442" s="1">
        <v>0.21329211746522408</v>
      </c>
    </row>
    <row r="443" spans="1:8" x14ac:dyDescent="0.25">
      <c r="A443" s="12">
        <f t="shared" si="25"/>
        <v>121.06666666666662</v>
      </c>
      <c r="B443" s="12">
        <v>15.02</v>
      </c>
      <c r="C443" s="12">
        <v>847</v>
      </c>
      <c r="D443" s="12">
        <v>2.2200000000000002</v>
      </c>
      <c r="E443" s="15">
        <v>16</v>
      </c>
      <c r="F443" s="15">
        <v>11969</v>
      </c>
      <c r="G443" s="16">
        <v>1.4163879598662206</v>
      </c>
      <c r="H443" s="1">
        <v>7.8445229681978798E-2</v>
      </c>
    </row>
    <row r="444" spans="1:8" x14ac:dyDescent="0.25">
      <c r="A444" s="12">
        <f t="shared" si="25"/>
        <v>121.39999999999995</v>
      </c>
      <c r="B444" s="12">
        <v>12.52</v>
      </c>
      <c r="C444" s="12">
        <v>1037</v>
      </c>
      <c r="D444" s="12">
        <v>2.2400000000000002</v>
      </c>
      <c r="E444" s="15">
        <v>11</v>
      </c>
      <c r="F444" s="15">
        <v>11034</v>
      </c>
      <c r="G444" s="16">
        <v>1.2228773584905661</v>
      </c>
      <c r="H444" s="1">
        <v>0.14526588845654995</v>
      </c>
    </row>
    <row r="445" spans="1:8" x14ac:dyDescent="0.25">
      <c r="A445" s="12">
        <f t="shared" si="25"/>
        <v>121.73333333333328</v>
      </c>
      <c r="B445" s="12">
        <v>14.28</v>
      </c>
      <c r="C445" s="12">
        <v>1568</v>
      </c>
      <c r="D445" s="12">
        <v>3.13</v>
      </c>
      <c r="E445" s="15">
        <v>15</v>
      </c>
      <c r="F445" s="15">
        <v>14313</v>
      </c>
      <c r="G445" s="16">
        <v>2.333333333333333</v>
      </c>
      <c r="H445" s="1">
        <v>0.16059517701385326</v>
      </c>
    </row>
    <row r="446" spans="1:8" x14ac:dyDescent="0.25">
      <c r="A446" s="12">
        <f t="shared" si="25"/>
        <v>122.06666666666661</v>
      </c>
      <c r="B446" s="12">
        <v>11.9</v>
      </c>
      <c r="C446" s="12">
        <v>1740</v>
      </c>
      <c r="D446" s="12">
        <v>4.4000000000000004</v>
      </c>
      <c r="E446" s="15">
        <v>20</v>
      </c>
      <c r="F446" s="15">
        <v>23268</v>
      </c>
      <c r="G446" s="16">
        <v>1.9120879120879122</v>
      </c>
      <c r="H446" s="1">
        <v>8.6004691164972641E-2</v>
      </c>
    </row>
    <row r="447" spans="1:8" x14ac:dyDescent="0.25">
      <c r="A447" s="12">
        <f t="shared" si="25"/>
        <v>122.39999999999993</v>
      </c>
      <c r="B447" s="12">
        <v>12.68</v>
      </c>
      <c r="C447" s="12">
        <v>1705</v>
      </c>
      <c r="D447" s="12">
        <v>3.98</v>
      </c>
      <c r="E447" s="15">
        <v>18</v>
      </c>
      <c r="F447" s="15">
        <v>20292</v>
      </c>
      <c r="G447" s="16">
        <v>2.0492788461538463</v>
      </c>
      <c r="H447" s="1">
        <v>0.10313552733868878</v>
      </c>
    </row>
    <row r="448" spans="1:8" x14ac:dyDescent="0.25">
      <c r="A448" s="12">
        <f t="shared" si="25"/>
        <v>122.73333333333326</v>
      </c>
      <c r="B448" s="12">
        <v>13.09</v>
      </c>
      <c r="C448" s="12">
        <v>1982</v>
      </c>
      <c r="D448" s="12">
        <v>3.9</v>
      </c>
      <c r="E448" s="15">
        <v>19</v>
      </c>
      <c r="F448" s="15">
        <v>16658</v>
      </c>
      <c r="G448" s="16">
        <v>2.5056890012642223</v>
      </c>
      <c r="H448" s="1">
        <v>0.1383960255500355</v>
      </c>
    </row>
    <row r="449" spans="1:8" x14ac:dyDescent="0.25">
      <c r="A449" s="12">
        <f t="shared" si="25"/>
        <v>123.06666666666659</v>
      </c>
      <c r="B449" s="12">
        <v>12</v>
      </c>
      <c r="C449" s="12">
        <v>2005</v>
      </c>
      <c r="D449" s="12">
        <v>4.7699999999999996</v>
      </c>
      <c r="E449" s="15">
        <v>14</v>
      </c>
      <c r="F449" s="15">
        <v>22428</v>
      </c>
      <c r="G449" s="16">
        <v>2.2277777777777779</v>
      </c>
      <c r="H449" s="1">
        <v>0.13886462882096068</v>
      </c>
    </row>
    <row r="450" spans="1:8" x14ac:dyDescent="0.25">
      <c r="A450" s="12">
        <f t="shared" si="25"/>
        <v>123.39999999999992</v>
      </c>
      <c r="B450" s="12">
        <v>14.17</v>
      </c>
      <c r="C450" s="12">
        <v>2107</v>
      </c>
      <c r="D450" s="12">
        <v>5.85</v>
      </c>
      <c r="E450" s="13">
        <v>17</v>
      </c>
      <c r="F450" s="13">
        <v>27418</v>
      </c>
      <c r="G450" s="14">
        <v>3.084919472913616</v>
      </c>
      <c r="H450" s="1">
        <v>0.17015706806282721</v>
      </c>
    </row>
    <row r="451" spans="1:8" x14ac:dyDescent="0.25">
      <c r="A451" s="12">
        <f>A450+(6.2/19)</f>
        <v>123.7263157894736</v>
      </c>
      <c r="B451" s="12">
        <v>14.11</v>
      </c>
      <c r="C451" s="12">
        <v>2660</v>
      </c>
      <c r="D451" s="12">
        <v>7.94</v>
      </c>
      <c r="E451" s="15">
        <v>24</v>
      </c>
      <c r="F451" s="15">
        <v>39096</v>
      </c>
      <c r="G451" s="16">
        <v>3.8606676342525397</v>
      </c>
      <c r="H451" s="1">
        <v>0.1239076154806492</v>
      </c>
    </row>
    <row r="452" spans="1:8" x14ac:dyDescent="0.25">
      <c r="A452" s="12">
        <f t="shared" ref="A452:A468" si="26">A451+(6.2/19)</f>
        <v>124.05263157894728</v>
      </c>
      <c r="B452" s="12">
        <v>18.66</v>
      </c>
      <c r="C452" s="12">
        <v>884</v>
      </c>
      <c r="D452" s="12">
        <v>2.09</v>
      </c>
      <c r="E452" s="15">
        <v>13</v>
      </c>
      <c r="F452" s="15">
        <v>12065</v>
      </c>
      <c r="G452" s="16">
        <v>3.7777777777777781</v>
      </c>
      <c r="H452" s="1">
        <v>0.12901234567901235</v>
      </c>
    </row>
    <row r="453" spans="1:8" x14ac:dyDescent="0.25">
      <c r="A453" s="12">
        <f t="shared" si="26"/>
        <v>124.37894736842097</v>
      </c>
      <c r="B453" s="12">
        <v>19.97</v>
      </c>
      <c r="C453" s="12">
        <v>1477</v>
      </c>
      <c r="D453" s="12">
        <v>3.45</v>
      </c>
      <c r="E453" s="15">
        <v>12</v>
      </c>
      <c r="F453" s="15">
        <v>15624</v>
      </c>
      <c r="G453" s="16">
        <v>14.339805825242701</v>
      </c>
      <c r="H453" s="1">
        <v>0.18790849673202617</v>
      </c>
    </row>
    <row r="454" spans="1:8" x14ac:dyDescent="0.25">
      <c r="A454" s="12">
        <f t="shared" si="26"/>
        <v>124.70526315789465</v>
      </c>
      <c r="B454" s="12">
        <v>16.55</v>
      </c>
      <c r="C454" s="12">
        <v>394</v>
      </c>
      <c r="D454" s="12">
        <v>0.94</v>
      </c>
      <c r="E454" s="15">
        <v>16.5</v>
      </c>
      <c r="F454" s="15">
        <v>5349</v>
      </c>
      <c r="G454" s="16">
        <v>0.88539325842696637</v>
      </c>
      <c r="H454" s="1">
        <v>0.17028985507246377</v>
      </c>
    </row>
    <row r="455" spans="1:8" x14ac:dyDescent="0.25">
      <c r="A455" s="12">
        <f t="shared" si="26"/>
        <v>125.03157894736833</v>
      </c>
      <c r="B455" s="12">
        <v>16.13</v>
      </c>
      <c r="C455" s="12">
        <v>2411</v>
      </c>
      <c r="D455" s="12">
        <v>6.75</v>
      </c>
      <c r="E455" s="15">
        <v>21</v>
      </c>
      <c r="F455" s="15">
        <v>31660</v>
      </c>
      <c r="G455" s="16">
        <v>4.950718685831621</v>
      </c>
      <c r="H455" s="1">
        <v>0.1257920238538949</v>
      </c>
    </row>
    <row r="456" spans="1:8" x14ac:dyDescent="0.25">
      <c r="A456" s="12">
        <f t="shared" si="26"/>
        <v>125.35789473684201</v>
      </c>
      <c r="B456" s="12">
        <v>15.51</v>
      </c>
      <c r="C456" s="12">
        <v>1499</v>
      </c>
      <c r="D456" s="12">
        <v>3.97</v>
      </c>
      <c r="E456" s="15">
        <v>19</v>
      </c>
      <c r="F456" s="15">
        <v>21848</v>
      </c>
      <c r="G456" s="16">
        <v>2.7304189435336976</v>
      </c>
      <c r="H456" s="1">
        <v>0.10820387026437722</v>
      </c>
    </row>
    <row r="457" spans="1:8" x14ac:dyDescent="0.25">
      <c r="A457" s="12">
        <f t="shared" si="26"/>
        <v>125.6842105263157</v>
      </c>
      <c r="B457" s="12">
        <v>14.44</v>
      </c>
      <c r="C457" s="12">
        <v>4290</v>
      </c>
      <c r="D457" s="12">
        <v>14.39</v>
      </c>
      <c r="E457" s="15">
        <v>31</v>
      </c>
      <c r="F457" s="15">
        <v>40512</v>
      </c>
      <c r="G457" s="16">
        <v>6.5396341463414629</v>
      </c>
      <c r="H457" s="1">
        <v>0.39349193327864374</v>
      </c>
    </row>
    <row r="458" spans="1:8" x14ac:dyDescent="0.25">
      <c r="A458" s="12">
        <f t="shared" si="26"/>
        <v>126.01052631578938</v>
      </c>
      <c r="B458" s="12">
        <v>17.989999999999998</v>
      </c>
      <c r="C458" s="12">
        <v>1631</v>
      </c>
      <c r="D458" s="12">
        <v>4.2300000000000004</v>
      </c>
      <c r="E458" s="15">
        <v>19</v>
      </c>
      <c r="F458" s="15">
        <v>23581</v>
      </c>
      <c r="G458" s="16">
        <v>5.4186046511627879</v>
      </c>
      <c r="H458" s="1">
        <v>0.10975609756097562</v>
      </c>
    </row>
    <row r="459" spans="1:8" x14ac:dyDescent="0.25">
      <c r="A459" s="12">
        <f t="shared" si="26"/>
        <v>126.33684210526306</v>
      </c>
      <c r="B459" s="12">
        <v>15.82</v>
      </c>
      <c r="C459" s="12">
        <v>611</v>
      </c>
      <c r="D459" s="12">
        <v>1.44</v>
      </c>
      <c r="E459" s="15">
        <v>16</v>
      </c>
      <c r="F459" s="15">
        <v>7544</v>
      </c>
      <c r="G459" s="16">
        <v>1.1795366795366795</v>
      </c>
      <c r="H459" s="1">
        <v>0.13370473537604458</v>
      </c>
    </row>
    <row r="460" spans="1:8" x14ac:dyDescent="0.25">
      <c r="A460" s="12">
        <f t="shared" si="26"/>
        <v>126.66315789473674</v>
      </c>
      <c r="B460" s="12">
        <v>17.25</v>
      </c>
      <c r="C460" s="12">
        <v>1537</v>
      </c>
      <c r="D460" s="12">
        <v>3.75</v>
      </c>
      <c r="E460" s="15">
        <v>13</v>
      </c>
      <c r="F460" s="15">
        <v>14682</v>
      </c>
      <c r="G460" s="16">
        <v>4.0986666666666665</v>
      </c>
      <c r="H460" s="1">
        <v>0.29047250193648333</v>
      </c>
    </row>
    <row r="461" spans="1:8" x14ac:dyDescent="0.25">
      <c r="A461" s="12">
        <f t="shared" si="26"/>
        <v>126.98947368421042</v>
      </c>
      <c r="B461" s="12">
        <v>12.14</v>
      </c>
      <c r="C461" s="12">
        <v>2106</v>
      </c>
      <c r="D461" s="12">
        <v>5.46</v>
      </c>
      <c r="E461" s="15">
        <v>18</v>
      </c>
      <c r="F461" s="15">
        <v>20822</v>
      </c>
      <c r="G461" s="16">
        <v>2.3769751693002261</v>
      </c>
      <c r="H461" s="1">
        <v>0.26751592356687898</v>
      </c>
    </row>
    <row r="462" spans="1:8" x14ac:dyDescent="0.25">
      <c r="A462" s="12">
        <f t="shared" si="26"/>
        <v>127.31578947368411</v>
      </c>
      <c r="B462" s="12">
        <v>17.98</v>
      </c>
      <c r="C462" s="12">
        <v>766</v>
      </c>
      <c r="D462" s="12">
        <v>2.2599999999999998</v>
      </c>
      <c r="E462" s="15">
        <v>13</v>
      </c>
      <c r="F462" s="15">
        <v>12066</v>
      </c>
      <c r="G462" s="16">
        <v>2.5364238410596029</v>
      </c>
      <c r="H462" s="1">
        <v>9.4245204336947441E-2</v>
      </c>
    </row>
    <row r="463" spans="1:8" x14ac:dyDescent="0.25">
      <c r="A463" s="12">
        <f t="shared" si="26"/>
        <v>127.64210526315779</v>
      </c>
      <c r="B463" s="12">
        <f>(B462+B464)/2</f>
        <v>18.745000000000001</v>
      </c>
      <c r="C463" s="12">
        <v>1097</v>
      </c>
      <c r="D463" s="12">
        <v>2.8</v>
      </c>
      <c r="E463" s="15">
        <v>11</v>
      </c>
      <c r="F463" s="15">
        <v>13444</v>
      </c>
      <c r="G463" s="16">
        <v>0.52238095238095239</v>
      </c>
      <c r="H463" s="1">
        <v>0.18252933507170793</v>
      </c>
    </row>
    <row r="464" spans="1:8" x14ac:dyDescent="0.25">
      <c r="A464" s="12">
        <f t="shared" si="26"/>
        <v>127.96842105263147</v>
      </c>
      <c r="B464" s="12">
        <v>19.510000000000002</v>
      </c>
      <c r="C464" s="12">
        <v>1560</v>
      </c>
      <c r="D464" s="12">
        <v>3.61</v>
      </c>
      <c r="E464" s="15">
        <v>12</v>
      </c>
      <c r="F464" s="15">
        <v>16611</v>
      </c>
      <c r="G464" s="16">
        <v>10.469798657718131</v>
      </c>
      <c r="H464" s="1">
        <v>0.18950131233595799</v>
      </c>
    </row>
    <row r="465" spans="1:8" x14ac:dyDescent="0.25">
      <c r="A465" s="12">
        <f t="shared" si="26"/>
        <v>128.29473684210515</v>
      </c>
      <c r="B465" s="12">
        <v>14.26</v>
      </c>
      <c r="C465" s="12">
        <v>1819</v>
      </c>
      <c r="D465" s="12">
        <v>5.37</v>
      </c>
      <c r="E465" s="15">
        <v>20</v>
      </c>
      <c r="F465" s="15">
        <v>28451</v>
      </c>
      <c r="G465" s="16">
        <v>2.6988130563798216</v>
      </c>
      <c r="H465" s="1">
        <v>0.10358796296296297</v>
      </c>
    </row>
    <row r="466" spans="1:8" x14ac:dyDescent="0.25">
      <c r="A466" s="12">
        <f t="shared" si="26"/>
        <v>128.62105263157883</v>
      </c>
      <c r="B466" s="12">
        <v>15.55</v>
      </c>
      <c r="C466" s="12">
        <v>1527</v>
      </c>
      <c r="D466" s="12">
        <v>3.92</v>
      </c>
      <c r="E466" s="15">
        <v>15</v>
      </c>
      <c r="F466" s="15">
        <v>21837</v>
      </c>
      <c r="G466" s="16">
        <v>2.8018348623853218</v>
      </c>
      <c r="H466" s="1">
        <v>0.1162514827995255</v>
      </c>
    </row>
    <row r="467" spans="1:8" x14ac:dyDescent="0.25">
      <c r="A467" s="12">
        <f t="shared" si="26"/>
        <v>128.94736842105252</v>
      </c>
      <c r="B467" s="12">
        <v>19.62</v>
      </c>
      <c r="C467" s="12">
        <v>483</v>
      </c>
      <c r="D467" s="12">
        <v>1.1100000000000001</v>
      </c>
      <c r="E467" s="15">
        <v>16</v>
      </c>
      <c r="F467" s="15">
        <v>6074</v>
      </c>
      <c r="G467" s="16">
        <v>3.5000000000000022</v>
      </c>
      <c r="H467" s="1">
        <v>0.14741035856573706</v>
      </c>
    </row>
    <row r="468" spans="1:8" x14ac:dyDescent="0.25">
      <c r="A468" s="12">
        <f t="shared" si="26"/>
        <v>129.2736842105262</v>
      </c>
      <c r="B468" s="12">
        <v>19.329999999999998</v>
      </c>
      <c r="C468" s="12">
        <v>1935</v>
      </c>
      <c r="D468" s="12">
        <v>4.51</v>
      </c>
      <c r="E468" s="15">
        <v>17</v>
      </c>
      <c r="F468" s="15">
        <v>18266</v>
      </c>
      <c r="G468" s="16">
        <v>11.586826347305378</v>
      </c>
      <c r="H468" s="1">
        <v>0.20509322419281492</v>
      </c>
    </row>
    <row r="469" spans="1:8" x14ac:dyDescent="0.25">
      <c r="A469" s="12">
        <v>129.6</v>
      </c>
      <c r="B469" s="12">
        <v>10.45</v>
      </c>
      <c r="C469" s="12">
        <v>2273</v>
      </c>
      <c r="D469" s="12">
        <v>6.57</v>
      </c>
      <c r="E469" s="15">
        <v>18</v>
      </c>
      <c r="F469" s="15">
        <v>30708</v>
      </c>
      <c r="G469" s="16">
        <v>2.1545023696682462</v>
      </c>
      <c r="H469" s="1">
        <v>0.16166338582677167</v>
      </c>
    </row>
    <row r="470" spans="1:8" x14ac:dyDescent="0.25">
      <c r="A470" s="12">
        <f>A469+(20.3/15)</f>
        <v>130.95333333333332</v>
      </c>
      <c r="B470" s="12">
        <v>18.14</v>
      </c>
      <c r="C470" s="12">
        <v>902</v>
      </c>
      <c r="D470" s="12">
        <v>2.13</v>
      </c>
      <c r="E470" s="15">
        <v>15.5</v>
      </c>
      <c r="F470" s="15">
        <v>12032</v>
      </c>
      <c r="G470" s="16">
        <v>3.1538461538461546</v>
      </c>
      <c r="H470" s="1">
        <v>0.13262764632627647</v>
      </c>
    </row>
    <row r="471" spans="1:8" x14ac:dyDescent="0.25">
      <c r="A471" s="12">
        <f t="shared" ref="A471:A483" si="27">A470+(20.3/15)</f>
        <v>132.30666666666664</v>
      </c>
      <c r="B471" s="12">
        <v>16.7</v>
      </c>
      <c r="C471" s="12">
        <v>1532</v>
      </c>
      <c r="D471" s="12">
        <v>3.51</v>
      </c>
      <c r="E471" s="15">
        <v>13</v>
      </c>
      <c r="F471" s="15">
        <v>16001</v>
      </c>
      <c r="G471" s="16">
        <v>3.5627906976744179</v>
      </c>
      <c r="H471" s="1">
        <v>0.19510839355197332</v>
      </c>
    </row>
    <row r="472" spans="1:8" x14ac:dyDescent="0.25">
      <c r="A472" s="12">
        <f t="shared" si="27"/>
        <v>133.65999999999997</v>
      </c>
      <c r="B472" s="12">
        <v>18</v>
      </c>
      <c r="C472" s="12">
        <v>1535</v>
      </c>
      <c r="D472" s="12">
        <v>4.05</v>
      </c>
      <c r="E472" s="15">
        <v>17</v>
      </c>
      <c r="F472" s="15">
        <v>22219</v>
      </c>
      <c r="G472" s="16">
        <v>5.1166666666666671</v>
      </c>
      <c r="H472" s="1">
        <v>0.10919385279050955</v>
      </c>
    </row>
    <row r="473" spans="1:8" x14ac:dyDescent="0.25">
      <c r="A473" s="12">
        <f t="shared" si="27"/>
        <v>135.01333333333329</v>
      </c>
      <c r="B473" s="12">
        <v>14.04</v>
      </c>
      <c r="C473" s="12">
        <v>4767</v>
      </c>
      <c r="D473" s="12">
        <v>16.649999999999999</v>
      </c>
      <c r="E473" s="15">
        <v>36</v>
      </c>
      <c r="F473" s="15">
        <v>42258</v>
      </c>
      <c r="G473" s="16">
        <v>6.8491379310344813</v>
      </c>
      <c r="H473" s="1">
        <v>0.39084507042253519</v>
      </c>
    </row>
    <row r="474" spans="1:8" x14ac:dyDescent="0.25">
      <c r="A474" s="12">
        <f t="shared" si="27"/>
        <v>136.36666666666662</v>
      </c>
      <c r="B474" s="12">
        <v>14.62</v>
      </c>
      <c r="C474" s="12">
        <v>1664</v>
      </c>
      <c r="D474" s="12">
        <v>4.4400000000000004</v>
      </c>
      <c r="E474" s="15">
        <v>17</v>
      </c>
      <c r="F474" s="15">
        <v>24002</v>
      </c>
      <c r="G474" s="16">
        <v>2.6081504702194356</v>
      </c>
      <c r="H474" s="1">
        <v>0.11183879093198992</v>
      </c>
    </row>
    <row r="475" spans="1:8" x14ac:dyDescent="0.25">
      <c r="A475" s="12">
        <f t="shared" si="27"/>
        <v>137.71999999999994</v>
      </c>
      <c r="B475" s="12">
        <v>13.74</v>
      </c>
      <c r="C475" s="12">
        <v>1624</v>
      </c>
      <c r="D475" s="12">
        <v>4.12</v>
      </c>
      <c r="E475" s="15">
        <v>14</v>
      </c>
      <c r="F475" s="15">
        <v>15189</v>
      </c>
      <c r="G475" s="16">
        <v>2.2369146005509641</v>
      </c>
      <c r="H475" s="1">
        <v>0.31188493565480696</v>
      </c>
    </row>
    <row r="476" spans="1:8" x14ac:dyDescent="0.25">
      <c r="A476" s="12">
        <f t="shared" si="27"/>
        <v>139.07333333333327</v>
      </c>
      <c r="B476" s="12">
        <v>12.19</v>
      </c>
      <c r="C476" s="12">
        <v>2229</v>
      </c>
      <c r="D476" s="12">
        <v>5.93</v>
      </c>
      <c r="E476" s="15">
        <v>18</v>
      </c>
      <c r="F476" s="15">
        <v>21705</v>
      </c>
      <c r="G476" s="16">
        <v>2.5300794551645858</v>
      </c>
      <c r="H476" s="1">
        <v>0.2831900668576886</v>
      </c>
    </row>
    <row r="477" spans="1:8" x14ac:dyDescent="0.25">
      <c r="A477" s="12">
        <f t="shared" si="27"/>
        <v>140.42666666666659</v>
      </c>
      <c r="B477" s="12">
        <v>18.399999999999999</v>
      </c>
      <c r="C477" s="12">
        <v>826</v>
      </c>
      <c r="D477" s="12">
        <v>2.41</v>
      </c>
      <c r="E477" s="15">
        <v>11</v>
      </c>
      <c r="F477" s="15">
        <v>12699</v>
      </c>
      <c r="G477" s="16">
        <v>3.176923076923075</v>
      </c>
      <c r="H477" s="1">
        <v>9.6981891348088531E-2</v>
      </c>
    </row>
    <row r="478" spans="1:8" x14ac:dyDescent="0.25">
      <c r="A478" s="12">
        <f t="shared" si="27"/>
        <v>141.77999999999992</v>
      </c>
      <c r="B478" s="12">
        <v>18.66</v>
      </c>
      <c r="C478" s="12">
        <v>891</v>
      </c>
      <c r="D478" s="12">
        <v>2.34</v>
      </c>
      <c r="E478" s="15">
        <v>9</v>
      </c>
      <c r="F478" s="15">
        <v>11014</v>
      </c>
      <c r="G478" s="16">
        <v>3.8076923076923079</v>
      </c>
      <c r="H478" s="1">
        <v>0.19451371571072318</v>
      </c>
    </row>
    <row r="479" spans="1:8" x14ac:dyDescent="0.25">
      <c r="A479" s="12">
        <f t="shared" si="27"/>
        <v>143.13333333333324</v>
      </c>
      <c r="B479" s="12">
        <v>17.07</v>
      </c>
      <c r="C479" s="12">
        <v>1505</v>
      </c>
      <c r="D479" s="12">
        <v>3.54</v>
      </c>
      <c r="E479" s="15">
        <v>11</v>
      </c>
      <c r="F479" s="15">
        <v>16273</v>
      </c>
      <c r="G479" s="16">
        <v>3.829516539440204</v>
      </c>
      <c r="H479" s="1">
        <v>0.20333141872487076</v>
      </c>
    </row>
    <row r="480" spans="1:8" x14ac:dyDescent="0.25">
      <c r="A480" s="12">
        <f t="shared" si="27"/>
        <v>144.48666666666657</v>
      </c>
      <c r="B480" s="12">
        <v>14.44</v>
      </c>
      <c r="C480" s="12">
        <v>1854</v>
      </c>
      <c r="D480" s="12">
        <v>5.51</v>
      </c>
      <c r="E480" s="15">
        <v>19</v>
      </c>
      <c r="F480" s="15">
        <v>28140</v>
      </c>
      <c r="G480" s="16">
        <v>2.8262195121951219</v>
      </c>
      <c r="H480" s="1">
        <v>0.10791226008617312</v>
      </c>
    </row>
    <row r="481" spans="1:8" x14ac:dyDescent="0.25">
      <c r="A481" s="12">
        <f t="shared" si="27"/>
        <v>145.83999999999989</v>
      </c>
      <c r="B481" s="12">
        <v>15.14</v>
      </c>
      <c r="C481" s="12">
        <v>1671</v>
      </c>
      <c r="D481" s="12">
        <v>4.42</v>
      </c>
      <c r="E481" s="15">
        <v>16</v>
      </c>
      <c r="F481" s="15">
        <v>23453</v>
      </c>
      <c r="G481" s="16">
        <v>2.8515358361774745</v>
      </c>
      <c r="H481" s="1">
        <v>0.12226832641770402</v>
      </c>
    </row>
    <row r="482" spans="1:8" x14ac:dyDescent="0.25">
      <c r="A482" s="12">
        <f t="shared" si="27"/>
        <v>147.19333333333321</v>
      </c>
      <c r="B482" s="12">
        <v>19.190000000000001</v>
      </c>
      <c r="C482" s="12">
        <v>2113</v>
      </c>
      <c r="D482" s="12">
        <v>4.97</v>
      </c>
      <c r="E482" s="15">
        <v>15</v>
      </c>
      <c r="F482" s="15">
        <v>19222</v>
      </c>
      <c r="G482" s="16">
        <v>11.674033149171279</v>
      </c>
      <c r="H482" s="1">
        <v>0.22237136465324384</v>
      </c>
    </row>
    <row r="483" spans="1:8" x14ac:dyDescent="0.25">
      <c r="A483" s="12">
        <f t="shared" si="27"/>
        <v>148.54666666666654</v>
      </c>
      <c r="B483" s="12">
        <v>10.88</v>
      </c>
      <c r="C483" s="12">
        <v>2209</v>
      </c>
      <c r="D483" s="12">
        <v>6.21</v>
      </c>
      <c r="E483" s="15">
        <v>15</v>
      </c>
      <c r="F483" s="15">
        <v>28035</v>
      </c>
      <c r="G483" s="16">
        <v>2.1828063241106723</v>
      </c>
      <c r="H483" s="1">
        <v>0.1777841397079874</v>
      </c>
    </row>
    <row r="484" spans="1:8" x14ac:dyDescent="0.25">
      <c r="A484" s="12">
        <v>149.9</v>
      </c>
      <c r="B484" s="12">
        <v>15.09</v>
      </c>
      <c r="C484" s="12">
        <v>2790</v>
      </c>
      <c r="D484" s="12">
        <v>7.87</v>
      </c>
      <c r="E484" s="15">
        <v>33</v>
      </c>
      <c r="F484" s="15">
        <v>21730</v>
      </c>
      <c r="G484" s="16">
        <v>4.7208121827411169</v>
      </c>
      <c r="H484" s="1">
        <v>0.31442269276867757</v>
      </c>
    </row>
    <row r="485" spans="1:8" x14ac:dyDescent="0.25">
      <c r="A485" s="12">
        <f>A484+(58.1/10)</f>
        <v>155.71</v>
      </c>
      <c r="B485" s="12">
        <v>11.51</v>
      </c>
      <c r="C485" s="12">
        <v>4780</v>
      </c>
      <c r="D485" s="12">
        <v>15.92</v>
      </c>
      <c r="E485" s="15">
        <v>172</v>
      </c>
      <c r="F485" s="15">
        <v>36813</v>
      </c>
      <c r="G485" s="16">
        <v>5.036880927291886</v>
      </c>
      <c r="H485" s="1">
        <v>0.26805859572318574</v>
      </c>
    </row>
    <row r="486" spans="1:8" x14ac:dyDescent="0.25">
      <c r="A486" s="12">
        <f t="shared" ref="A486:A493" si="28">A485+(58.1/10)</f>
        <v>161.52000000000001</v>
      </c>
      <c r="B486" s="12">
        <v>14.91</v>
      </c>
      <c r="C486" s="12">
        <v>3973</v>
      </c>
      <c r="D486" s="12">
        <v>15.46</v>
      </c>
      <c r="E486" s="15">
        <v>82</v>
      </c>
      <c r="F486" s="15">
        <v>27177</v>
      </c>
      <c r="G486" s="16">
        <v>6.5238095238095237</v>
      </c>
      <c r="H486" s="1">
        <v>0.41817690018934273</v>
      </c>
    </row>
    <row r="487" spans="1:8" x14ac:dyDescent="0.25">
      <c r="A487" s="12">
        <f t="shared" si="28"/>
        <v>167.33</v>
      </c>
      <c r="B487" s="12">
        <v>5.1100000000000003</v>
      </c>
      <c r="C487" s="12">
        <v>9081</v>
      </c>
      <c r="D487" s="12">
        <v>68.38</v>
      </c>
      <c r="E487" s="15">
        <v>468</v>
      </c>
      <c r="F487" s="15">
        <v>54005</v>
      </c>
      <c r="G487" s="16">
        <v>5.7149150409062308</v>
      </c>
      <c r="H487" s="1">
        <v>0.77091319052987595</v>
      </c>
    </row>
    <row r="488" spans="1:8" x14ac:dyDescent="0.25">
      <c r="A488" s="12">
        <f t="shared" si="28"/>
        <v>173.14000000000001</v>
      </c>
      <c r="B488" s="12">
        <v>16.89</v>
      </c>
      <c r="C488" s="12">
        <v>622</v>
      </c>
      <c r="D488" s="12">
        <v>1.71</v>
      </c>
      <c r="E488" s="15">
        <v>11</v>
      </c>
      <c r="F488" s="15">
        <v>5252</v>
      </c>
      <c r="G488" s="16">
        <v>1.5133819951338203</v>
      </c>
      <c r="H488" s="1">
        <v>0.38952164009111617</v>
      </c>
    </row>
    <row r="489" spans="1:8" x14ac:dyDescent="0.25">
      <c r="A489" s="12">
        <f t="shared" si="28"/>
        <v>178.95000000000002</v>
      </c>
      <c r="B489" s="12">
        <v>19</v>
      </c>
      <c r="C489" s="12">
        <v>1426</v>
      </c>
      <c r="D489" s="12">
        <v>4.76</v>
      </c>
      <c r="E489" s="15">
        <v>25</v>
      </c>
      <c r="F489" s="15">
        <v>8971</v>
      </c>
      <c r="G489" s="16">
        <v>7.13</v>
      </c>
      <c r="H489" s="1">
        <v>0.55934195064629844</v>
      </c>
    </row>
    <row r="490" spans="1:8" x14ac:dyDescent="0.25">
      <c r="A490" s="12">
        <f t="shared" si="28"/>
        <v>184.76000000000002</v>
      </c>
      <c r="B490" s="12">
        <v>14.77</v>
      </c>
      <c r="C490" s="12">
        <v>2495</v>
      </c>
      <c r="D490" s="12">
        <v>6.6</v>
      </c>
      <c r="E490" s="15">
        <v>27</v>
      </c>
      <c r="F490" s="15">
        <v>24564</v>
      </c>
      <c r="G490" s="16">
        <v>4.0048154093097912</v>
      </c>
      <c r="H490" s="1">
        <v>0.18900343642611681</v>
      </c>
    </row>
    <row r="491" spans="1:8" x14ac:dyDescent="0.25">
      <c r="A491" s="12">
        <f t="shared" si="28"/>
        <v>190.57000000000002</v>
      </c>
      <c r="B491" s="12">
        <v>18.71</v>
      </c>
      <c r="C491" s="12">
        <v>1015</v>
      </c>
      <c r="D491" s="12">
        <v>2.5099999999999998</v>
      </c>
      <c r="E491" s="15">
        <v>17</v>
      </c>
      <c r="F491" s="15">
        <v>8378</v>
      </c>
      <c r="G491" s="16">
        <v>4.4323144104803509</v>
      </c>
      <c r="H491" s="1">
        <v>0.15766331658291455</v>
      </c>
    </row>
    <row r="492" spans="1:8" x14ac:dyDescent="0.25">
      <c r="A492" s="12">
        <f t="shared" si="28"/>
        <v>196.38000000000002</v>
      </c>
      <c r="B492" s="12">
        <v>18.5</v>
      </c>
      <c r="C492" s="12">
        <v>2256</v>
      </c>
      <c r="D492" s="12">
        <v>7.75</v>
      </c>
      <c r="E492" s="15">
        <v>34</v>
      </c>
      <c r="F492" s="15">
        <v>11700</v>
      </c>
      <c r="G492" s="16">
        <v>9.0239999999999991</v>
      </c>
      <c r="H492" s="1">
        <v>0.80310880829015541</v>
      </c>
    </row>
    <row r="493" spans="1:8" x14ac:dyDescent="0.25">
      <c r="A493" s="12">
        <f t="shared" si="28"/>
        <v>202.19000000000003</v>
      </c>
      <c r="B493" s="12">
        <v>16.93</v>
      </c>
      <c r="C493" s="12">
        <v>3209</v>
      </c>
      <c r="D493" s="12">
        <v>10.39</v>
      </c>
      <c r="E493" s="15">
        <v>46</v>
      </c>
      <c r="F493" s="15">
        <v>26124</v>
      </c>
      <c r="G493" s="16">
        <v>7.8845208845208843</v>
      </c>
      <c r="H493" s="1">
        <v>0.35692201992442463</v>
      </c>
    </row>
    <row r="494" spans="1:8" x14ac:dyDescent="0.25">
      <c r="A494" s="12">
        <v>208</v>
      </c>
      <c r="B494" s="12">
        <v>14.37</v>
      </c>
      <c r="C494" s="12">
        <v>3687</v>
      </c>
      <c r="D494" s="12">
        <v>13.77</v>
      </c>
      <c r="E494" s="13">
        <v>94</v>
      </c>
      <c r="F494" s="13">
        <v>25448</v>
      </c>
      <c r="G494" s="14">
        <v>5.5610859728506785</v>
      </c>
      <c r="H494" s="1">
        <v>0.38931297709923668</v>
      </c>
    </row>
    <row r="495" spans="1:8" x14ac:dyDescent="0.25">
      <c r="A495" s="12">
        <f>A494+(8.4/14)</f>
        <v>208.6</v>
      </c>
      <c r="B495" s="12">
        <v>11.51</v>
      </c>
      <c r="C495" s="12">
        <v>4780</v>
      </c>
      <c r="D495" s="12">
        <v>15.92</v>
      </c>
      <c r="E495" s="15">
        <v>172</v>
      </c>
      <c r="F495" s="15">
        <v>36813</v>
      </c>
      <c r="G495" s="16">
        <v>5.036880927291886</v>
      </c>
      <c r="H495" s="1">
        <v>0.26805859572318574</v>
      </c>
    </row>
    <row r="496" spans="1:8" x14ac:dyDescent="0.25">
      <c r="A496" s="12">
        <f t="shared" ref="A496:A507" si="29">A495+(8.4/14)</f>
        <v>209.2</v>
      </c>
      <c r="B496" s="12">
        <v>13.75</v>
      </c>
      <c r="C496" s="12">
        <v>5862</v>
      </c>
      <c r="D496" s="12">
        <v>31.41</v>
      </c>
      <c r="E496" s="15">
        <v>380</v>
      </c>
      <c r="F496" s="15">
        <v>35493</v>
      </c>
      <c r="G496" s="16">
        <v>8.0855172413793106</v>
      </c>
      <c r="H496" s="1">
        <v>0.30569343065693433</v>
      </c>
    </row>
    <row r="497" spans="1:8" x14ac:dyDescent="0.25">
      <c r="A497" s="12">
        <f t="shared" si="29"/>
        <v>209.79999999999998</v>
      </c>
      <c r="B497" s="12">
        <v>6.95</v>
      </c>
      <c r="C497" s="12">
        <v>9747</v>
      </c>
      <c r="D497" s="12">
        <v>93.91</v>
      </c>
      <c r="E497" s="15">
        <v>1208</v>
      </c>
      <c r="F497" s="15">
        <v>57247</v>
      </c>
      <c r="G497" s="16">
        <v>6.9373665480427045</v>
      </c>
      <c r="H497" s="1">
        <v>0.43539338865965044</v>
      </c>
    </row>
    <row r="498" spans="1:8" x14ac:dyDescent="0.25">
      <c r="A498" s="12">
        <f t="shared" si="29"/>
        <v>210.39999999999998</v>
      </c>
      <c r="B498" s="12">
        <v>19.600000000000001</v>
      </c>
      <c r="C498" s="12">
        <v>726</v>
      </c>
      <c r="D498" s="12">
        <v>2.46</v>
      </c>
      <c r="E498" s="15">
        <v>26</v>
      </c>
      <c r="F498" s="15">
        <v>5737</v>
      </c>
      <c r="G498" s="16">
        <v>5.1857142857142913</v>
      </c>
      <c r="H498" s="1">
        <v>0.30635118306351183</v>
      </c>
    </row>
    <row r="499" spans="1:8" x14ac:dyDescent="0.25">
      <c r="A499" s="12">
        <f t="shared" si="29"/>
        <v>210.99999999999997</v>
      </c>
      <c r="B499" s="12">
        <v>18.52</v>
      </c>
      <c r="C499" s="12">
        <v>651</v>
      </c>
      <c r="D499" s="12">
        <v>1.49</v>
      </c>
      <c r="E499" s="15">
        <v>11</v>
      </c>
      <c r="F499" s="15">
        <v>7479</v>
      </c>
      <c r="G499" s="16">
        <v>2.6249999999999996</v>
      </c>
      <c r="H499" s="1">
        <v>0.10530035335689046</v>
      </c>
    </row>
    <row r="500" spans="1:8" x14ac:dyDescent="0.25">
      <c r="A500" s="12">
        <f t="shared" si="29"/>
        <v>211.59999999999997</v>
      </c>
      <c r="B500" s="12">
        <v>11.92</v>
      </c>
      <c r="C500" s="12">
        <v>4020</v>
      </c>
      <c r="D500" s="12">
        <v>11.94</v>
      </c>
      <c r="E500" s="15">
        <v>58</v>
      </c>
      <c r="F500" s="15">
        <v>34998</v>
      </c>
      <c r="G500" s="16">
        <v>4.427312775330396</v>
      </c>
      <c r="H500" s="1">
        <v>0.2550737022003845</v>
      </c>
    </row>
    <row r="501" spans="1:8" x14ac:dyDescent="0.25">
      <c r="A501" s="12">
        <f t="shared" si="29"/>
        <v>212.19999999999996</v>
      </c>
      <c r="B501" s="12">
        <v>19.760000000000002</v>
      </c>
      <c r="C501" s="12">
        <v>278</v>
      </c>
      <c r="D501" s="12">
        <v>0.74</v>
      </c>
      <c r="E501" s="15">
        <v>43.5</v>
      </c>
      <c r="F501" s="15">
        <v>2911</v>
      </c>
      <c r="G501" s="16">
        <v>2.2419354838709706</v>
      </c>
      <c r="H501" s="1">
        <v>0.29365079365079366</v>
      </c>
    </row>
    <row r="502" spans="1:8" x14ac:dyDescent="0.25">
      <c r="A502" s="12">
        <f t="shared" si="29"/>
        <v>212.79999999999995</v>
      </c>
      <c r="B502" s="12">
        <v>19.25</v>
      </c>
      <c r="C502" s="12">
        <v>777</v>
      </c>
      <c r="D502" s="12">
        <v>2.0499999999999998</v>
      </c>
      <c r="E502" s="15">
        <v>29</v>
      </c>
      <c r="F502" s="15">
        <v>4877</v>
      </c>
      <c r="G502" s="16">
        <v>4.4400000000000004</v>
      </c>
      <c r="H502" s="1">
        <v>0.21221532091097306</v>
      </c>
    </row>
    <row r="503" spans="1:8" x14ac:dyDescent="0.25">
      <c r="A503" s="12">
        <f t="shared" si="29"/>
        <v>213.39999999999995</v>
      </c>
      <c r="B503" s="12">
        <v>18.71</v>
      </c>
      <c r="C503" s="12">
        <v>861</v>
      </c>
      <c r="D503" s="12">
        <v>1.89</v>
      </c>
      <c r="E503" s="15">
        <v>14</v>
      </c>
      <c r="F503" s="15">
        <v>6906</v>
      </c>
      <c r="G503" s="16">
        <v>3.7598253275109186</v>
      </c>
      <c r="H503" s="1">
        <v>0.27038626609442057</v>
      </c>
    </row>
    <row r="504" spans="1:8" x14ac:dyDescent="0.25">
      <c r="A504" s="12">
        <f t="shared" si="29"/>
        <v>213.99999999999994</v>
      </c>
      <c r="B504" s="12">
        <v>15.29</v>
      </c>
      <c r="C504" s="12">
        <v>2604</v>
      </c>
      <c r="D504" s="12">
        <v>7.38</v>
      </c>
      <c r="E504" s="15">
        <v>44</v>
      </c>
      <c r="F504" s="15">
        <v>22546</v>
      </c>
      <c r="G504" s="16">
        <v>4.5604203152364269</v>
      </c>
      <c r="H504" s="1">
        <v>0.23450905624404195</v>
      </c>
    </row>
    <row r="505" spans="1:8" x14ac:dyDescent="0.25">
      <c r="A505" s="12">
        <f t="shared" si="29"/>
        <v>214.59999999999994</v>
      </c>
      <c r="B505" s="12">
        <v>19.93</v>
      </c>
      <c r="C505" s="12">
        <v>386</v>
      </c>
      <c r="D505" s="12">
        <v>0.7</v>
      </c>
      <c r="E505" s="15">
        <v>111</v>
      </c>
      <c r="F505" s="15">
        <v>4291</v>
      </c>
      <c r="G505" s="16">
        <v>3.607476635514018</v>
      </c>
      <c r="H505" s="1">
        <v>0.17156862745098037</v>
      </c>
    </row>
    <row r="506" spans="1:8" x14ac:dyDescent="0.25">
      <c r="A506" s="12">
        <f t="shared" si="29"/>
        <v>215.19999999999993</v>
      </c>
      <c r="B506" s="12">
        <v>17.13</v>
      </c>
      <c r="C506" s="12">
        <v>4373</v>
      </c>
      <c r="D506" s="12">
        <v>22.88</v>
      </c>
      <c r="E506" s="15">
        <v>178</v>
      </c>
      <c r="F506" s="15">
        <v>21480</v>
      </c>
      <c r="G506" s="16">
        <v>11.299741602067181</v>
      </c>
      <c r="H506" s="1">
        <v>0.57850821744627057</v>
      </c>
    </row>
    <row r="507" spans="1:8" x14ac:dyDescent="0.25">
      <c r="A507" s="12">
        <f t="shared" si="29"/>
        <v>215.79999999999993</v>
      </c>
      <c r="B507" s="12">
        <v>13.94</v>
      </c>
      <c r="C507" s="12">
        <v>3599</v>
      </c>
      <c r="D507" s="12">
        <v>14.54</v>
      </c>
      <c r="E507" s="15">
        <v>143</v>
      </c>
      <c r="F507" s="15">
        <v>27579</v>
      </c>
      <c r="G507" s="16">
        <v>5.0977337110481589</v>
      </c>
      <c r="H507" s="1">
        <v>0.26698494307748805</v>
      </c>
    </row>
    <row r="508" spans="1:8" x14ac:dyDescent="0.25">
      <c r="A508" s="12">
        <v>216.4</v>
      </c>
      <c r="B508" s="12">
        <v>15.42</v>
      </c>
      <c r="C508" s="12">
        <v>7730</v>
      </c>
      <c r="D508" s="12">
        <v>81.599999999999994</v>
      </c>
      <c r="E508" s="15">
        <v>4270</v>
      </c>
      <c r="F508" s="15">
        <v>37804</v>
      </c>
      <c r="G508" s="16">
        <v>13.853046594982079</v>
      </c>
      <c r="H508" s="1">
        <v>0.10183960262586426</v>
      </c>
    </row>
    <row r="509" spans="1:8" x14ac:dyDescent="0.25">
      <c r="A509" s="12">
        <f>A508+(3.8/15)</f>
        <v>216.65333333333334</v>
      </c>
      <c r="B509" s="12">
        <v>9.2899999999999991</v>
      </c>
      <c r="C509" s="12">
        <v>8093</v>
      </c>
      <c r="D509" s="12">
        <v>62.82</v>
      </c>
      <c r="E509" s="15">
        <v>3862</v>
      </c>
      <c r="F509" s="15">
        <v>39413</v>
      </c>
      <c r="G509" s="16">
        <v>6.9111870196413312</v>
      </c>
      <c r="H509" s="1">
        <v>0.10924267455003914</v>
      </c>
    </row>
    <row r="510" spans="1:8" x14ac:dyDescent="0.25">
      <c r="A510" s="12">
        <f t="shared" ref="A510:A522" si="30">A509+(3.8/15)</f>
        <v>216.90666666666667</v>
      </c>
      <c r="B510" s="12">
        <v>4.32</v>
      </c>
      <c r="C510" s="12">
        <f>(C509+C511)/2</f>
        <v>8666.5</v>
      </c>
      <c r="D510" s="12">
        <v>75.78</v>
      </c>
      <c r="E510" s="15">
        <v>5519</v>
      </c>
      <c r="F510" s="15">
        <v>40766</v>
      </c>
      <c r="G510" s="16">
        <v>0</v>
      </c>
      <c r="H510" s="1">
        <v>0.10144578313253012</v>
      </c>
    </row>
    <row r="511" spans="1:8" x14ac:dyDescent="0.25">
      <c r="A511" s="12">
        <f t="shared" si="30"/>
        <v>217.16</v>
      </c>
      <c r="B511" s="12">
        <v>6.51</v>
      </c>
      <c r="C511" s="12">
        <v>9240</v>
      </c>
      <c r="D511" s="12">
        <v>213.85</v>
      </c>
      <c r="E511" s="15">
        <v>9495</v>
      </c>
      <c r="F511" s="15">
        <v>45149</v>
      </c>
      <c r="G511" s="16">
        <v>6.3768115942028984</v>
      </c>
      <c r="H511" s="1">
        <v>0.10370999030067896</v>
      </c>
    </row>
    <row r="512" spans="1:8" x14ac:dyDescent="0.25">
      <c r="A512" s="12">
        <f t="shared" si="30"/>
        <v>217.41333333333333</v>
      </c>
      <c r="B512" s="12">
        <v>8.64</v>
      </c>
      <c r="C512" s="12">
        <v>8592</v>
      </c>
      <c r="D512" s="12">
        <v>66.2</v>
      </c>
      <c r="E512" s="15">
        <v>3364</v>
      </c>
      <c r="F512" s="15">
        <v>41567</v>
      </c>
      <c r="G512" s="16">
        <v>6.9514563106796121</v>
      </c>
      <c r="H512" s="1">
        <v>0.15039302103684857</v>
      </c>
    </row>
    <row r="513" spans="1:8" x14ac:dyDescent="0.25">
      <c r="A513" s="12">
        <f t="shared" si="30"/>
        <v>217.66666666666666</v>
      </c>
      <c r="B513" s="12">
        <v>14.87</v>
      </c>
      <c r="C513" s="12">
        <v>7427</v>
      </c>
      <c r="D513" s="12">
        <v>54.84</v>
      </c>
      <c r="E513" s="15">
        <v>2648</v>
      </c>
      <c r="F513" s="15">
        <v>36276</v>
      </c>
      <c r="G513" s="16">
        <v>12.115823817292005</v>
      </c>
      <c r="H513" s="1">
        <v>0.14879531148252659</v>
      </c>
    </row>
    <row r="514" spans="1:8" x14ac:dyDescent="0.25">
      <c r="A514" s="12">
        <f t="shared" si="30"/>
        <v>217.92</v>
      </c>
      <c r="B514" s="12">
        <v>13.17</v>
      </c>
      <c r="C514" s="12">
        <v>7227</v>
      </c>
      <c r="D514" s="12">
        <v>60.55</v>
      </c>
      <c r="E514" s="15">
        <v>2756</v>
      </c>
      <c r="F514" s="15">
        <v>35122</v>
      </c>
      <c r="G514" s="16">
        <v>9.2298850574712645</v>
      </c>
      <c r="H514" s="1">
        <v>0.12344546381243629</v>
      </c>
    </row>
    <row r="515" spans="1:8" x14ac:dyDescent="0.25">
      <c r="A515" s="12">
        <f t="shared" si="30"/>
        <v>218.17333333333332</v>
      </c>
      <c r="B515" s="12">
        <v>1.32</v>
      </c>
      <c r="C515" s="12">
        <f>(C514+C516)/2</f>
        <v>6719.5</v>
      </c>
      <c r="D515" s="12">
        <v>237.23</v>
      </c>
      <c r="E515" s="15">
        <v>12262</v>
      </c>
      <c r="F515" s="15">
        <v>51085</v>
      </c>
      <c r="G515" s="16">
        <v>0</v>
      </c>
      <c r="H515" s="1">
        <v>8.6482446866683674E-2</v>
      </c>
    </row>
    <row r="516" spans="1:8" x14ac:dyDescent="0.25">
      <c r="A516" s="12">
        <f t="shared" si="30"/>
        <v>218.42666666666665</v>
      </c>
      <c r="B516" s="12">
        <v>16.59</v>
      </c>
      <c r="C516" s="12">
        <v>6212</v>
      </c>
      <c r="D516" s="12">
        <v>25.3</v>
      </c>
      <c r="E516" s="15">
        <v>1367</v>
      </c>
      <c r="F516" s="15">
        <v>25379</v>
      </c>
      <c r="G516" s="16">
        <v>14.086167800453513</v>
      </c>
      <c r="H516" s="1">
        <v>0.1382438118135621</v>
      </c>
    </row>
    <row r="517" spans="1:8" x14ac:dyDescent="0.25">
      <c r="A517" s="12">
        <f t="shared" si="30"/>
        <v>218.67999999999998</v>
      </c>
      <c r="B517" s="12">
        <v>13.48</v>
      </c>
      <c r="C517" s="12">
        <v>7484</v>
      </c>
      <c r="D517" s="12">
        <v>59.26</v>
      </c>
      <c r="E517" s="15">
        <v>2576</v>
      </c>
      <c r="F517" s="15">
        <v>36923</v>
      </c>
      <c r="G517" s="16">
        <v>9.9521276595744688</v>
      </c>
      <c r="H517" s="1">
        <v>0.14237662774494256</v>
      </c>
    </row>
    <row r="518" spans="1:8" x14ac:dyDescent="0.25">
      <c r="A518" s="12">
        <f t="shared" si="30"/>
        <v>218.93333333333331</v>
      </c>
      <c r="B518" s="12">
        <v>6.43</v>
      </c>
      <c r="C518" s="12">
        <v>12931</v>
      </c>
      <c r="D518" s="12">
        <v>367.21</v>
      </c>
      <c r="E518" s="15">
        <f>(E517+E519)/2</f>
        <v>2692</v>
      </c>
      <c r="F518" s="15">
        <v>47154</v>
      </c>
      <c r="G518" s="16">
        <v>8.8750857927247768</v>
      </c>
      <c r="H518" s="1">
        <v>0.10520269302392207</v>
      </c>
    </row>
    <row r="519" spans="1:8" x14ac:dyDescent="0.25">
      <c r="A519" s="12">
        <f t="shared" si="30"/>
        <v>219.18666666666664</v>
      </c>
      <c r="B519" s="12">
        <v>12.23</v>
      </c>
      <c r="C519" s="12">
        <v>8370</v>
      </c>
      <c r="D519" s="12">
        <v>52.43</v>
      </c>
      <c r="E519" s="15">
        <v>2808</v>
      </c>
      <c r="F519" s="15">
        <v>40323</v>
      </c>
      <c r="G519" s="16">
        <v>9.5438996579247437</v>
      </c>
      <c r="H519" s="1">
        <v>0.14975293479192253</v>
      </c>
    </row>
    <row r="520" spans="1:8" x14ac:dyDescent="0.25">
      <c r="A520" s="12">
        <f t="shared" si="30"/>
        <v>219.43999999999997</v>
      </c>
      <c r="B520" s="12">
        <v>10.51</v>
      </c>
      <c r="C520" s="12">
        <v>7107</v>
      </c>
      <c r="D520" s="12">
        <v>44.09</v>
      </c>
      <c r="E520" s="15">
        <v>2690</v>
      </c>
      <c r="F520" s="15">
        <v>34312</v>
      </c>
      <c r="G520" s="16">
        <v>6.7750238322211622</v>
      </c>
      <c r="H520" s="1">
        <v>0.11053172553836899</v>
      </c>
    </row>
    <row r="521" spans="1:8" x14ac:dyDescent="0.25">
      <c r="A521" s="12">
        <f t="shared" si="30"/>
        <v>219.6933333333333</v>
      </c>
      <c r="B521" s="12">
        <v>10.01</v>
      </c>
      <c r="C521" s="12">
        <f>(C520+C522)/2</f>
        <v>7016</v>
      </c>
      <c r="D521" s="12">
        <v>87.69</v>
      </c>
      <c r="E521" s="15">
        <v>4320</v>
      </c>
      <c r="F521" s="15">
        <v>39075</v>
      </c>
      <c r="G521" s="16">
        <v>0</v>
      </c>
      <c r="H521" s="1">
        <v>0.11357042946692224</v>
      </c>
    </row>
    <row r="522" spans="1:8" x14ac:dyDescent="0.25">
      <c r="A522" s="12">
        <f t="shared" si="30"/>
        <v>219.94666666666663</v>
      </c>
      <c r="B522" s="12">
        <v>15.96</v>
      </c>
      <c r="C522" s="12">
        <v>6925</v>
      </c>
      <c r="D522" s="12">
        <v>39.14</v>
      </c>
      <c r="E522" s="15">
        <v>2023</v>
      </c>
      <c r="F522" s="15">
        <v>32558</v>
      </c>
      <c r="G522" s="16">
        <v>13.740079365079369</v>
      </c>
      <c r="H522" s="1">
        <v>0.12772900825637176</v>
      </c>
    </row>
    <row r="523" spans="1:8" x14ac:dyDescent="0.25">
      <c r="A523" s="12">
        <v>220.2</v>
      </c>
      <c r="B523" s="12">
        <v>11.51</v>
      </c>
      <c r="C523" s="12">
        <v>8484</v>
      </c>
      <c r="D523" s="12">
        <v>115.26</v>
      </c>
      <c r="E523" s="15">
        <v>5718</v>
      </c>
      <c r="F523" s="15">
        <v>42124</v>
      </c>
      <c r="G523" s="16">
        <v>8.939936775553214</v>
      </c>
      <c r="H523" s="1">
        <v>0.12119364064602962</v>
      </c>
    </row>
    <row r="524" spans="1:8" x14ac:dyDescent="0.25">
      <c r="A524" s="12">
        <f>A523+(4.4/15)</f>
        <v>220.49333333333331</v>
      </c>
      <c r="B524" s="12">
        <v>7.5</v>
      </c>
      <c r="C524" s="12">
        <v>9027</v>
      </c>
      <c r="D524" s="12">
        <v>126.64</v>
      </c>
      <c r="E524" s="15">
        <v>6977</v>
      </c>
      <c r="F524" s="15">
        <v>44576</v>
      </c>
      <c r="G524" s="16">
        <v>6.6866666666666665</v>
      </c>
      <c r="H524" s="1">
        <v>0.11571637426900584</v>
      </c>
    </row>
    <row r="525" spans="1:8" x14ac:dyDescent="0.25">
      <c r="A525" s="12">
        <f t="shared" ref="A525:A537" si="31">A524+(4.4/15)</f>
        <v>220.78666666666663</v>
      </c>
      <c r="B525" s="12">
        <v>5.98</v>
      </c>
      <c r="C525" s="12">
        <v>9286</v>
      </c>
      <c r="D525" s="12">
        <v>138.12</v>
      </c>
      <c r="E525" s="15">
        <v>8903</v>
      </c>
      <c r="F525" s="15">
        <v>44552</v>
      </c>
      <c r="G525" s="16">
        <v>6.1824234354194409</v>
      </c>
      <c r="H525" s="1">
        <v>0.10588776448942042</v>
      </c>
    </row>
    <row r="526" spans="1:8" x14ac:dyDescent="0.25">
      <c r="A526" s="12">
        <f t="shared" si="31"/>
        <v>221.07999999999996</v>
      </c>
      <c r="B526" s="12">
        <v>5.42</v>
      </c>
      <c r="C526" s="12">
        <f>(C525+C527)/2</f>
        <v>9071.5</v>
      </c>
      <c r="D526" s="12">
        <v>240.3</v>
      </c>
      <c r="E526" s="15">
        <v>10940</v>
      </c>
      <c r="F526" s="15">
        <v>47199</v>
      </c>
      <c r="G526" s="16">
        <v>0</v>
      </c>
      <c r="H526" s="1">
        <v>0.10553823180640344</v>
      </c>
    </row>
    <row r="527" spans="1:8" x14ac:dyDescent="0.25">
      <c r="A527" s="12">
        <f t="shared" si="31"/>
        <v>221.37333333333328</v>
      </c>
      <c r="B527" s="12">
        <v>8.1199999999999992</v>
      </c>
      <c r="C527" s="12">
        <v>8857</v>
      </c>
      <c r="D527" s="12">
        <v>110.05</v>
      </c>
      <c r="E527" s="15">
        <v>5371</v>
      </c>
      <c r="F527" s="15">
        <v>45056</v>
      </c>
      <c r="G527" s="16">
        <v>6.8765527950310563</v>
      </c>
      <c r="H527" s="1">
        <v>0.14970548625375793</v>
      </c>
    </row>
    <row r="528" spans="1:8" x14ac:dyDescent="0.25">
      <c r="A528" s="12">
        <f t="shared" si="31"/>
        <v>221.6666666666666</v>
      </c>
      <c r="B528" s="12">
        <v>12.16</v>
      </c>
      <c r="C528" s="12">
        <v>7955</v>
      </c>
      <c r="D528" s="12">
        <v>82.1</v>
      </c>
      <c r="E528" s="15">
        <v>4061</v>
      </c>
      <c r="F528" s="15">
        <v>41063</v>
      </c>
      <c r="G528" s="16">
        <v>8.9988687782805439</v>
      </c>
      <c r="H528" s="1">
        <v>0.14496592153123564</v>
      </c>
    </row>
    <row r="529" spans="1:8" x14ac:dyDescent="0.25">
      <c r="A529" s="12">
        <f t="shared" si="31"/>
        <v>221.95999999999992</v>
      </c>
      <c r="B529" s="12">
        <v>10.02</v>
      </c>
      <c r="C529" s="12">
        <v>7880</v>
      </c>
      <c r="D529" s="12">
        <v>91.96</v>
      </c>
      <c r="E529" s="15">
        <v>3995</v>
      </c>
      <c r="F529" s="15">
        <v>40126</v>
      </c>
      <c r="G529" s="16">
        <v>7.1766848816029141</v>
      </c>
      <c r="H529" s="1">
        <v>0.12853628536285361</v>
      </c>
    </row>
    <row r="530" spans="1:8" x14ac:dyDescent="0.25">
      <c r="A530" s="12">
        <f t="shared" si="31"/>
        <v>222.25333333333325</v>
      </c>
      <c r="B530" s="12">
        <v>3.41</v>
      </c>
      <c r="C530" s="12">
        <f>(C529+C531)/2</f>
        <v>7494</v>
      </c>
      <c r="D530" s="12">
        <v>241.67</v>
      </c>
      <c r="E530" s="15">
        <v>11926</v>
      </c>
      <c r="F530" s="15">
        <f>(F529+F531)/2</f>
        <v>37447.5</v>
      </c>
      <c r="G530" s="16">
        <v>0</v>
      </c>
      <c r="H530" s="1">
        <v>9.1330637542043E-2</v>
      </c>
    </row>
    <row r="531" spans="1:8" x14ac:dyDescent="0.25">
      <c r="A531" s="12">
        <f t="shared" si="31"/>
        <v>222.54666666666657</v>
      </c>
      <c r="B531" s="12">
        <v>12.16</v>
      </c>
      <c r="C531" s="12">
        <v>7108</v>
      </c>
      <c r="D531" s="12">
        <v>56.44</v>
      </c>
      <c r="E531" s="15">
        <v>2588</v>
      </c>
      <c r="F531" s="15">
        <v>34769</v>
      </c>
      <c r="G531" s="16">
        <v>8.0407239819004523</v>
      </c>
      <c r="H531" s="1">
        <v>0.14964868089619515</v>
      </c>
    </row>
    <row r="532" spans="1:8" x14ac:dyDescent="0.25">
      <c r="A532" s="12">
        <f t="shared" si="31"/>
        <v>222.83999999999989</v>
      </c>
      <c r="B532" s="12">
        <v>11.28</v>
      </c>
      <c r="C532" s="12">
        <v>8039</v>
      </c>
      <c r="D532" s="12">
        <v>91.99</v>
      </c>
      <c r="E532" s="15">
        <v>3880</v>
      </c>
      <c r="F532" s="15">
        <v>41587</v>
      </c>
      <c r="G532" s="16">
        <v>8.2705761316872426</v>
      </c>
      <c r="H532" s="1">
        <v>0.13793879050518076</v>
      </c>
    </row>
    <row r="533" spans="1:8" x14ac:dyDescent="0.25">
      <c r="A533" s="12">
        <f t="shared" si="31"/>
        <v>223.13333333333321</v>
      </c>
      <c r="B533" s="12">
        <v>4.97</v>
      </c>
      <c r="C533" s="12">
        <v>9865</v>
      </c>
      <c r="D533" s="12">
        <v>380.29</v>
      </c>
      <c r="E533" s="15">
        <v>13947</v>
      </c>
      <c r="F533" s="15">
        <f>(F532+F534)/2</f>
        <v>43111</v>
      </c>
      <c r="G533" s="16">
        <v>6.154086088583905</v>
      </c>
      <c r="H533" s="1">
        <v>0.1055042308225829</v>
      </c>
    </row>
    <row r="534" spans="1:8" x14ac:dyDescent="0.25">
      <c r="A534" s="12">
        <f t="shared" si="31"/>
        <v>223.42666666666653</v>
      </c>
      <c r="B534" s="12">
        <v>9.74</v>
      </c>
      <c r="C534" s="12">
        <v>8960</v>
      </c>
      <c r="D534" s="12">
        <v>103.13</v>
      </c>
      <c r="E534" s="15">
        <v>5217</v>
      </c>
      <c r="F534" s="15">
        <v>44635</v>
      </c>
      <c r="G534" s="16">
        <v>7.9573712255772646</v>
      </c>
      <c r="H534" s="1">
        <v>0.15388862361227171</v>
      </c>
    </row>
    <row r="535" spans="1:8" x14ac:dyDescent="0.25">
      <c r="A535" s="12">
        <f t="shared" si="31"/>
        <v>223.71999999999986</v>
      </c>
      <c r="B535" s="12">
        <v>9.8000000000000007</v>
      </c>
      <c r="C535" s="12">
        <v>8229</v>
      </c>
      <c r="D535" s="12">
        <v>68.87</v>
      </c>
      <c r="E535" s="15">
        <v>4519</v>
      </c>
      <c r="F535" s="15">
        <v>39160</v>
      </c>
      <c r="G535" s="16">
        <v>7.347321428571429</v>
      </c>
      <c r="H535" s="1">
        <v>0.11003355168557279</v>
      </c>
    </row>
    <row r="536" spans="1:8" x14ac:dyDescent="0.25">
      <c r="A536" s="12">
        <f t="shared" si="31"/>
        <v>224.01333333333318</v>
      </c>
      <c r="B536" s="12">
        <v>6.52</v>
      </c>
      <c r="C536" s="12">
        <f>(C535+C537)/2</f>
        <v>8060</v>
      </c>
      <c r="D536" s="12">
        <v>103.72</v>
      </c>
      <c r="E536" s="15">
        <v>5042</v>
      </c>
      <c r="F536" s="15">
        <v>41591</v>
      </c>
      <c r="G536" s="16">
        <v>0</v>
      </c>
      <c r="H536" s="1">
        <v>0.11982439926062846</v>
      </c>
    </row>
    <row r="537" spans="1:8" x14ac:dyDescent="0.25">
      <c r="A537" s="12">
        <f t="shared" si="31"/>
        <v>224.3066666666665</v>
      </c>
      <c r="B537" s="12">
        <v>12.64</v>
      </c>
      <c r="C537" s="12">
        <v>7891</v>
      </c>
      <c r="D537" s="12">
        <v>93.13</v>
      </c>
      <c r="E537" s="15">
        <v>4334</v>
      </c>
      <c r="F537" s="15">
        <v>40749</v>
      </c>
      <c r="G537" s="16">
        <v>9.4389952153110048</v>
      </c>
      <c r="H537" s="1">
        <v>0.1318934995043195</v>
      </c>
    </row>
    <row r="538" spans="1:8" x14ac:dyDescent="0.25">
      <c r="A538" s="12">
        <v>224.6</v>
      </c>
      <c r="B538" s="12">
        <v>9.82</v>
      </c>
      <c r="C538" s="12">
        <v>8819</v>
      </c>
      <c r="D538" s="12">
        <v>138.08000000000001</v>
      </c>
      <c r="E538" s="15">
        <v>7036</v>
      </c>
      <c r="F538" s="15">
        <v>44685</v>
      </c>
      <c r="G538" s="16">
        <v>7.8881932021466916</v>
      </c>
      <c r="H538" s="1">
        <v>0.12209744451321956</v>
      </c>
    </row>
    <row r="539" spans="1:8" x14ac:dyDescent="0.25">
      <c r="A539" s="12">
        <f>A538+(5.2/11)</f>
        <v>225.07272727272726</v>
      </c>
      <c r="B539" s="12">
        <v>9.44</v>
      </c>
      <c r="C539" s="12">
        <v>4408</v>
      </c>
      <c r="D539" s="12">
        <v>50.5</v>
      </c>
      <c r="E539" s="15">
        <v>2940</v>
      </c>
      <c r="F539" s="15">
        <v>22909</v>
      </c>
      <c r="G539" s="16">
        <v>3.8131487889273354</v>
      </c>
      <c r="H539" s="1">
        <v>0.14505241993393653</v>
      </c>
    </row>
    <row r="540" spans="1:8" x14ac:dyDescent="0.25">
      <c r="A540" s="12">
        <f t="shared" ref="A540:A548" si="32">A539+(5.2/11)</f>
        <v>225.54545454545453</v>
      </c>
      <c r="B540" s="12">
        <v>3.51</v>
      </c>
      <c r="C540" s="12">
        <v>9278</v>
      </c>
      <c r="D540" s="12">
        <v>210.27</v>
      </c>
      <c r="E540" s="15">
        <v>9587</v>
      </c>
      <c r="F540" s="15">
        <v>47575</v>
      </c>
      <c r="G540" s="16">
        <v>5.3047455688965108</v>
      </c>
      <c r="H540" s="1">
        <v>0.11495817615220602</v>
      </c>
    </row>
    <row r="541" spans="1:8" x14ac:dyDescent="0.25">
      <c r="A541" s="12">
        <f t="shared" si="32"/>
        <v>226.0181818181818</v>
      </c>
      <c r="B541" s="12">
        <v>12.49</v>
      </c>
      <c r="C541" s="12">
        <v>5642</v>
      </c>
      <c r="D541" s="12">
        <v>139.69999999999999</v>
      </c>
      <c r="E541" s="15">
        <v>3989</v>
      </c>
      <c r="F541" s="15">
        <v>39260</v>
      </c>
      <c r="G541" s="16">
        <v>6.629847238542891</v>
      </c>
      <c r="H541" s="1">
        <v>0.1376897299428346</v>
      </c>
    </row>
    <row r="542" spans="1:8" x14ac:dyDescent="0.25">
      <c r="A542" s="12">
        <f t="shared" si="32"/>
        <v>226.49090909090907</v>
      </c>
      <c r="B542" s="12">
        <v>11.1</v>
      </c>
      <c r="C542" s="12">
        <v>8020</v>
      </c>
      <c r="D542" s="12">
        <v>97.19</v>
      </c>
      <c r="E542" s="15">
        <v>4488</v>
      </c>
      <c r="F542" s="15">
        <v>41864</v>
      </c>
      <c r="G542" s="16">
        <v>8.1010101010101003</v>
      </c>
      <c r="H542" s="1">
        <v>0.12760119211732115</v>
      </c>
    </row>
    <row r="543" spans="1:8" x14ac:dyDescent="0.25">
      <c r="A543" s="12">
        <f t="shared" si="32"/>
        <v>226.96363636363634</v>
      </c>
      <c r="B543" s="12">
        <v>13.25</v>
      </c>
      <c r="C543" s="12">
        <v>7590</v>
      </c>
      <c r="D543" s="12">
        <v>73.040000000000006</v>
      </c>
      <c r="E543" s="15">
        <v>3604</v>
      </c>
      <c r="F543" s="15">
        <v>39288</v>
      </c>
      <c r="G543" s="16">
        <v>9.7935483870967737</v>
      </c>
      <c r="H543" s="1">
        <v>0.1415229606665375</v>
      </c>
    </row>
    <row r="544" spans="1:8" x14ac:dyDescent="0.25">
      <c r="A544" s="12">
        <f t="shared" si="32"/>
        <v>227.43636363636361</v>
      </c>
      <c r="B544" s="12">
        <v>8.74</v>
      </c>
      <c r="C544" s="12">
        <v>9013</v>
      </c>
      <c r="D544" s="12">
        <v>109.1</v>
      </c>
      <c r="E544" s="15">
        <v>6333</v>
      </c>
      <c r="F544" s="15">
        <v>46067</v>
      </c>
      <c r="G544" s="16">
        <v>7.3515497553017948</v>
      </c>
      <c r="H544" s="1">
        <v>0.14624272807699526</v>
      </c>
    </row>
    <row r="545" spans="1:8" x14ac:dyDescent="0.25">
      <c r="A545" s="12">
        <f t="shared" si="32"/>
        <v>227.90909090909088</v>
      </c>
      <c r="B545" s="12">
        <v>1.92</v>
      </c>
      <c r="C545" s="12">
        <v>9013</v>
      </c>
      <c r="D545" s="12">
        <v>405.78</v>
      </c>
      <c r="E545" s="15">
        <v>14583</v>
      </c>
      <c r="F545" s="15">
        <v>50409</v>
      </c>
      <c r="G545" s="16">
        <v>0</v>
      </c>
      <c r="H545" s="1">
        <v>0.10709422011084718</v>
      </c>
    </row>
    <row r="546" spans="1:8" x14ac:dyDescent="0.25">
      <c r="A546" s="12">
        <f t="shared" si="32"/>
        <v>228.38181818181815</v>
      </c>
      <c r="B546" s="12">
        <v>8.67</v>
      </c>
      <c r="C546" s="12">
        <f>(C545+C547)/2</f>
        <v>5426.5</v>
      </c>
      <c r="D546" s="12">
        <v>112.35</v>
      </c>
      <c r="E546" s="15">
        <v>6646</v>
      </c>
      <c r="F546" s="15">
        <v>42861</v>
      </c>
      <c r="G546" s="16">
        <v>0</v>
      </c>
      <c r="H546" s="1">
        <v>0.11108364643069013</v>
      </c>
    </row>
    <row r="547" spans="1:8" x14ac:dyDescent="0.25">
      <c r="A547" s="12">
        <f t="shared" si="32"/>
        <v>228.85454545454542</v>
      </c>
      <c r="B547" s="12">
        <v>5.98</v>
      </c>
      <c r="C547" s="12">
        <v>1840</v>
      </c>
      <c r="D547" s="12">
        <v>108.5</v>
      </c>
      <c r="E547" s="15">
        <v>5397</v>
      </c>
      <c r="F547" s="15">
        <v>42827</v>
      </c>
      <c r="G547" s="16">
        <v>0</v>
      </c>
      <c r="H547" s="1">
        <v>0.1240085034402359</v>
      </c>
    </row>
    <row r="548" spans="1:8" x14ac:dyDescent="0.25">
      <c r="A548" s="12">
        <f t="shared" si="32"/>
        <v>229.32727272727269</v>
      </c>
      <c r="B548" s="12">
        <v>14.45</v>
      </c>
      <c r="C548" s="12">
        <v>1840</v>
      </c>
      <c r="D548" s="12">
        <v>17.61</v>
      </c>
      <c r="E548" s="15">
        <v>885</v>
      </c>
      <c r="F548" s="15">
        <f>(F547+F549)/2</f>
        <v>43168.5</v>
      </c>
      <c r="G548" s="16">
        <v>2.8091603053435112</v>
      </c>
      <c r="H548" s="1">
        <v>0.13302613687868259</v>
      </c>
    </row>
    <row r="549" spans="1:8" x14ac:dyDescent="0.25">
      <c r="A549" s="12">
        <v>229.8</v>
      </c>
      <c r="B549" s="12">
        <v>9.11</v>
      </c>
      <c r="C549" s="12">
        <f>(C548+C550)/2</f>
        <v>2983</v>
      </c>
      <c r="D549" s="12">
        <v>286.45999999999998</v>
      </c>
      <c r="E549" s="15">
        <v>7508</v>
      </c>
      <c r="F549" s="15">
        <v>43510</v>
      </c>
      <c r="G549" s="16">
        <v>0</v>
      </c>
      <c r="H549" s="1">
        <v>0.11561062232625714</v>
      </c>
    </row>
    <row r="550" spans="1:8" x14ac:dyDescent="0.25">
      <c r="A550" s="12">
        <f>A549+(4.5/13)</f>
        <v>230.14615384615385</v>
      </c>
      <c r="B550" s="12">
        <v>5.72</v>
      </c>
      <c r="C550" s="12">
        <v>4126</v>
      </c>
      <c r="D550" s="12">
        <v>200.29</v>
      </c>
      <c r="E550" s="15">
        <v>11011</v>
      </c>
      <c r="F550" s="15">
        <v>38766</v>
      </c>
      <c r="G550" s="16">
        <v>2.7002617801047122</v>
      </c>
      <c r="H550" s="1">
        <v>0.10236111820922981</v>
      </c>
    </row>
    <row r="551" spans="1:8" x14ac:dyDescent="0.25">
      <c r="A551" s="12">
        <f t="shared" ref="A551:A561" si="33">A550+(4.5/13)</f>
        <v>230.49230769230769</v>
      </c>
      <c r="B551" s="12">
        <v>5.25</v>
      </c>
      <c r="C551" s="12">
        <v>4251</v>
      </c>
      <c r="D551" s="12">
        <v>207.63</v>
      </c>
      <c r="E551" s="15">
        <v>13300</v>
      </c>
      <c r="F551" s="15">
        <v>38470</v>
      </c>
      <c r="G551" s="16">
        <v>2.6990476190476191</v>
      </c>
      <c r="H551" s="1">
        <v>9.440301900518322E-2</v>
      </c>
    </row>
    <row r="552" spans="1:8" x14ac:dyDescent="0.25">
      <c r="A552" s="12">
        <f t="shared" si="33"/>
        <v>230.83846153846153</v>
      </c>
      <c r="B552" s="12">
        <v>4.42</v>
      </c>
      <c r="C552" s="12">
        <v>4443</v>
      </c>
      <c r="D552" s="12">
        <v>248.56</v>
      </c>
      <c r="E552" s="15">
        <v>15459</v>
      </c>
      <c r="F552" s="15">
        <v>39640</v>
      </c>
      <c r="G552" s="16">
        <v>2.6797346200241261</v>
      </c>
      <c r="H552" s="1">
        <v>9.5412844036697253E-2</v>
      </c>
    </row>
    <row r="553" spans="1:8" x14ac:dyDescent="0.25">
      <c r="A553" s="12">
        <f t="shared" si="33"/>
        <v>231.18461538461537</v>
      </c>
      <c r="B553" s="12">
        <v>8.2899999999999991</v>
      </c>
      <c r="C553" s="12">
        <v>4006</v>
      </c>
      <c r="D553" s="12">
        <v>78.92</v>
      </c>
      <c r="E553" s="15">
        <v>6219</v>
      </c>
      <c r="F553" s="15">
        <v>37191</v>
      </c>
      <c r="G553" s="16">
        <v>3.1518489378442172</v>
      </c>
      <c r="H553" s="1">
        <v>0.13046568911077683</v>
      </c>
    </row>
    <row r="554" spans="1:8" x14ac:dyDescent="0.25">
      <c r="A554" s="12">
        <f t="shared" si="33"/>
        <v>231.53076923076921</v>
      </c>
      <c r="B554" s="12">
        <v>10.91</v>
      </c>
      <c r="C554" s="12">
        <v>3748</v>
      </c>
      <c r="D554" s="12">
        <v>60.63</v>
      </c>
      <c r="E554" s="15">
        <v>4766</v>
      </c>
      <c r="F554" s="15">
        <v>35362</v>
      </c>
      <c r="G554" s="16">
        <v>3.7145688800792862</v>
      </c>
      <c r="H554" s="1">
        <v>0.12008318478906715</v>
      </c>
    </row>
    <row r="555" spans="1:8" x14ac:dyDescent="0.25">
      <c r="A555" s="12">
        <f t="shared" si="33"/>
        <v>231.87692307692305</v>
      </c>
      <c r="B555" s="12">
        <v>1.22</v>
      </c>
      <c r="C555" s="12">
        <v>4594</v>
      </c>
      <c r="D555" s="12">
        <v>361.67</v>
      </c>
      <c r="E555" s="15">
        <v>17319</v>
      </c>
      <c r="F555" s="15">
        <v>42352</v>
      </c>
      <c r="G555" s="16">
        <v>2.3225480283114255</v>
      </c>
      <c r="H555" s="1">
        <v>7.8670088965262217E-2</v>
      </c>
    </row>
    <row r="556" spans="1:8" x14ac:dyDescent="0.25">
      <c r="A556" s="12">
        <f t="shared" si="33"/>
        <v>232.22307692307689</v>
      </c>
      <c r="B556" s="12">
        <v>8.09</v>
      </c>
      <c r="C556" s="12">
        <f>(C555+C557)/2</f>
        <v>10257</v>
      </c>
      <c r="D556" s="12">
        <v>65</v>
      </c>
      <c r="E556" s="15">
        <v>4269</v>
      </c>
      <c r="F556" s="15">
        <v>34739</v>
      </c>
      <c r="G556" s="16">
        <v>0</v>
      </c>
      <c r="H556" s="1">
        <v>0.11491204808627244</v>
      </c>
    </row>
    <row r="557" spans="1:8" x14ac:dyDescent="0.25">
      <c r="A557" s="12">
        <f t="shared" si="33"/>
        <v>232.56923076923073</v>
      </c>
      <c r="B557" s="12">
        <v>3.93</v>
      </c>
      <c r="C557" s="12">
        <v>15920</v>
      </c>
      <c r="D557" s="12">
        <f>(D556+D558)/2</f>
        <v>67.234999999999999</v>
      </c>
      <c r="E557" s="15">
        <f>(E556+E558)/2</f>
        <v>4788.5</v>
      </c>
      <c r="F557" s="15">
        <v>37653</v>
      </c>
      <c r="G557" s="16">
        <v>9.3263034563561806</v>
      </c>
      <c r="H557" s="1">
        <v>0</v>
      </c>
    </row>
    <row r="558" spans="1:8" x14ac:dyDescent="0.25">
      <c r="A558" s="12">
        <f t="shared" si="33"/>
        <v>232.91538461538457</v>
      </c>
      <c r="B558" s="12">
        <v>9.18</v>
      </c>
      <c r="C558" s="12">
        <v>3877</v>
      </c>
      <c r="D558" s="12">
        <v>69.47</v>
      </c>
      <c r="E558" s="15">
        <v>5308</v>
      </c>
      <c r="F558" s="15">
        <f>(F557+F559)/2</f>
        <v>40148.5</v>
      </c>
      <c r="G558" s="16">
        <v>3.2800338409475467</v>
      </c>
      <c r="H558" s="1">
        <v>0.13260923511558212</v>
      </c>
    </row>
    <row r="559" spans="1:8" x14ac:dyDescent="0.25">
      <c r="A559" s="12">
        <f t="shared" si="33"/>
        <v>233.26153846153841</v>
      </c>
      <c r="B559" s="12">
        <v>7.44</v>
      </c>
      <c r="C559" s="12">
        <v>6336</v>
      </c>
      <c r="D559" s="12">
        <v>326.77999999999997</v>
      </c>
      <c r="E559" s="15">
        <v>8630</v>
      </c>
      <c r="F559" s="15">
        <v>42644</v>
      </c>
      <c r="G559" s="16">
        <v>4.6725663716814161</v>
      </c>
      <c r="H559" s="1">
        <v>0.10478419803758096</v>
      </c>
    </row>
    <row r="560" spans="1:8" x14ac:dyDescent="0.25">
      <c r="A560" s="12">
        <f t="shared" si="33"/>
        <v>233.60769230769225</v>
      </c>
      <c r="B560" s="12">
        <v>5.99</v>
      </c>
      <c r="C560" s="12">
        <v>6006</v>
      </c>
      <c r="D560" s="12">
        <v>203.45</v>
      </c>
      <c r="E560" s="15">
        <v>5459</v>
      </c>
      <c r="F560" s="15">
        <v>40815</v>
      </c>
      <c r="G560" s="16">
        <v>4.0013324450366419</v>
      </c>
      <c r="H560" s="1">
        <v>0.11824363594095083</v>
      </c>
    </row>
    <row r="561" spans="1:8" x14ac:dyDescent="0.25">
      <c r="A561" s="12">
        <f t="shared" si="33"/>
        <v>233.95384615384609</v>
      </c>
      <c r="B561" s="12">
        <v>10.93</v>
      </c>
      <c r="C561" s="12">
        <v>3362</v>
      </c>
      <c r="D561" s="12">
        <v>58.39</v>
      </c>
      <c r="E561" s="15">
        <v>4019</v>
      </c>
      <c r="F561" s="15">
        <v>32602</v>
      </c>
      <c r="G561" s="16">
        <v>3.3386295928500491</v>
      </c>
      <c r="H561" s="1">
        <v>0.12136769902307212</v>
      </c>
    </row>
    <row r="562" spans="1:8" x14ac:dyDescent="0.25">
      <c r="A562" s="12">
        <v>234.3</v>
      </c>
      <c r="B562" s="12">
        <v>7.7</v>
      </c>
      <c r="C562" s="12">
        <v>4187</v>
      </c>
      <c r="D562" s="12">
        <v>131.93</v>
      </c>
      <c r="E562" s="15">
        <v>10558</v>
      </c>
      <c r="F562" s="15">
        <v>37246</v>
      </c>
      <c r="G562" s="16">
        <v>3.1481203007518799</v>
      </c>
      <c r="H562" s="1">
        <v>0.10931311624823929</v>
      </c>
    </row>
    <row r="563" spans="1:8" x14ac:dyDescent="0.25">
      <c r="A563" s="12">
        <f>A562+(42.6/15)</f>
        <v>237.14000000000001</v>
      </c>
      <c r="B563" s="12">
        <v>1.87</v>
      </c>
      <c r="C563" s="12">
        <f>(C562+C564)/2</f>
        <v>4297</v>
      </c>
      <c r="D563" s="12">
        <v>299.27</v>
      </c>
      <c r="E563" s="15">
        <v>15342</v>
      </c>
      <c r="F563" s="15">
        <v>25069</v>
      </c>
      <c r="G563" s="16">
        <v>0</v>
      </c>
      <c r="H563" s="1">
        <v>8.9283689847549141E-2</v>
      </c>
    </row>
    <row r="564" spans="1:8" x14ac:dyDescent="0.25">
      <c r="A564" s="12">
        <f t="shared" ref="A564:A576" si="34">A563+(42.6/15)</f>
        <v>239.98000000000002</v>
      </c>
      <c r="B564" s="12">
        <v>1.98</v>
      </c>
      <c r="C564" s="12">
        <v>4407</v>
      </c>
      <c r="D564" s="12">
        <v>303.52</v>
      </c>
      <c r="E564" s="15">
        <v>16741</v>
      </c>
      <c r="F564" s="15">
        <v>39377</v>
      </c>
      <c r="G564" s="16">
        <v>2.3170347003154577</v>
      </c>
      <c r="H564" s="1">
        <v>8.4308769200855532E-2</v>
      </c>
    </row>
    <row r="565" spans="1:8" x14ac:dyDescent="0.25">
      <c r="A565" s="12">
        <f t="shared" si="34"/>
        <v>242.82000000000002</v>
      </c>
      <c r="B565" s="12">
        <v>4.13</v>
      </c>
      <c r="C565" s="12">
        <v>4548</v>
      </c>
      <c r="D565" s="12">
        <v>326.58</v>
      </c>
      <c r="E565" s="15">
        <v>17551</v>
      </c>
      <c r="F565" s="15">
        <v>39906</v>
      </c>
      <c r="G565" s="16">
        <v>2.6959098992294015</v>
      </c>
      <c r="H565" s="1">
        <v>9.1096234309623422E-2</v>
      </c>
    </row>
    <row r="566" spans="1:8" x14ac:dyDescent="0.25">
      <c r="A566" s="12">
        <f t="shared" si="34"/>
        <v>245.66000000000003</v>
      </c>
      <c r="B566" s="12">
        <v>6.45</v>
      </c>
      <c r="C566" s="12">
        <v>4170</v>
      </c>
      <c r="D566" s="12">
        <v>90.73</v>
      </c>
      <c r="E566" s="15">
        <v>7177</v>
      </c>
      <c r="F566" s="15">
        <v>38197</v>
      </c>
      <c r="G566" s="16">
        <v>2.8659793814432986</v>
      </c>
      <c r="H566" s="1">
        <v>0.12169049598969929</v>
      </c>
    </row>
    <row r="567" spans="1:8" x14ac:dyDescent="0.25">
      <c r="A567" s="12">
        <f t="shared" si="34"/>
        <v>248.50000000000003</v>
      </c>
      <c r="B567" s="12">
        <v>8.92</v>
      </c>
      <c r="C567" s="12">
        <v>3868</v>
      </c>
      <c r="D567" s="12">
        <v>62.26</v>
      </c>
      <c r="E567" s="15">
        <v>5284</v>
      </c>
      <c r="F567" s="15">
        <v>36527</v>
      </c>
      <c r="G567" s="16">
        <v>3.2019867549668874</v>
      </c>
      <c r="H567" s="1">
        <v>0.10997279824778323</v>
      </c>
    </row>
    <row r="568" spans="1:8" x14ac:dyDescent="0.25">
      <c r="A568" s="12">
        <f t="shared" si="34"/>
        <v>251.34000000000003</v>
      </c>
      <c r="B568" s="12">
        <v>5.14</v>
      </c>
      <c r="C568" s="12">
        <v>3949</v>
      </c>
      <c r="D568" s="12">
        <v>105.55</v>
      </c>
      <c r="E568" s="15">
        <v>7634</v>
      </c>
      <c r="F568" s="15">
        <v>36709</v>
      </c>
      <c r="G568" s="16">
        <v>2.4899117276166458</v>
      </c>
      <c r="H568" s="1">
        <v>0.10894809095694719</v>
      </c>
    </row>
    <row r="569" spans="1:8" x14ac:dyDescent="0.25">
      <c r="A569" s="12">
        <f t="shared" si="34"/>
        <v>254.18000000000004</v>
      </c>
      <c r="B569" s="12">
        <v>2.1800000000000002</v>
      </c>
      <c r="C569" s="12">
        <v>4848</v>
      </c>
      <c r="D569" s="12">
        <v>891.46</v>
      </c>
      <c r="E569" s="15">
        <v>22443</v>
      </c>
      <c r="F569" s="15">
        <v>42493</v>
      </c>
      <c r="G569" s="16">
        <v>2.5759829968119021</v>
      </c>
      <c r="H569" s="1">
        <v>0.13870546133499301</v>
      </c>
    </row>
    <row r="570" spans="1:8" x14ac:dyDescent="0.25">
      <c r="A570" s="12">
        <f t="shared" si="34"/>
        <v>257.02000000000004</v>
      </c>
      <c r="B570" s="12">
        <v>10.7</v>
      </c>
      <c r="C570" s="12">
        <v>3711</v>
      </c>
      <c r="D570" s="12">
        <v>57.99</v>
      </c>
      <c r="E570" s="15">
        <v>4622</v>
      </c>
      <c r="F570" s="15">
        <v>34773</v>
      </c>
      <c r="G570" s="16">
        <v>3.6029126213592231</v>
      </c>
      <c r="H570" s="1">
        <v>0.11838076185032459</v>
      </c>
    </row>
    <row r="571" spans="1:8" x14ac:dyDescent="0.25">
      <c r="A571" s="12">
        <f t="shared" si="34"/>
        <v>259.86</v>
      </c>
      <c r="B571" s="12">
        <v>8.07</v>
      </c>
      <c r="C571" s="12">
        <v>4021</v>
      </c>
      <c r="D571" s="12">
        <v>114.94</v>
      </c>
      <c r="E571" s="15">
        <v>8211</v>
      </c>
      <c r="F571" s="15">
        <v>36872</v>
      </c>
      <c r="G571" s="16">
        <v>3.1098221191028612</v>
      </c>
      <c r="H571" s="1">
        <v>9.2671127952914614E-2</v>
      </c>
    </row>
    <row r="572" spans="1:8" x14ac:dyDescent="0.25">
      <c r="A572" s="12">
        <f t="shared" si="34"/>
        <v>262.7</v>
      </c>
      <c r="B572" s="12">
        <v>1.19</v>
      </c>
      <c r="C572" s="12">
        <f>(C571+C573)/2</f>
        <v>4087.5</v>
      </c>
      <c r="D572" s="12">
        <v>357.82</v>
      </c>
      <c r="E572" s="15">
        <v>18349</v>
      </c>
      <c r="F572" s="15">
        <v>41020</v>
      </c>
      <c r="G572" s="16">
        <v>0</v>
      </c>
      <c r="H572" s="1">
        <v>0.10103057853573143</v>
      </c>
    </row>
    <row r="573" spans="1:8" x14ac:dyDescent="0.25">
      <c r="A573" s="12">
        <f t="shared" si="34"/>
        <v>265.53999999999996</v>
      </c>
      <c r="B573" s="12">
        <v>6.77</v>
      </c>
      <c r="C573" s="12">
        <v>4154</v>
      </c>
      <c r="D573" s="12">
        <v>86.75</v>
      </c>
      <c r="E573" s="15">
        <v>7112</v>
      </c>
      <c r="F573" s="15">
        <v>38233</v>
      </c>
      <c r="G573" s="16">
        <v>2.9191848208011244</v>
      </c>
      <c r="H573" s="1">
        <v>0.12606995974480825</v>
      </c>
    </row>
    <row r="574" spans="1:8" x14ac:dyDescent="0.25">
      <c r="A574" s="12">
        <f t="shared" si="34"/>
        <v>268.37999999999994</v>
      </c>
      <c r="B574" s="12">
        <v>6.86</v>
      </c>
      <c r="C574" s="12">
        <f>(C573+C575)/2</f>
        <v>4115</v>
      </c>
      <c r="D574" s="12">
        <v>153.08000000000001</v>
      </c>
      <c r="E574" s="15">
        <v>10625</v>
      </c>
      <c r="F574" s="15">
        <v>37351</v>
      </c>
      <c r="G574" s="16">
        <v>0</v>
      </c>
      <c r="H574" s="1">
        <v>9.5181247279736383E-2</v>
      </c>
    </row>
    <row r="575" spans="1:8" x14ac:dyDescent="0.25">
      <c r="A575" s="12">
        <f t="shared" si="34"/>
        <v>271.21999999999991</v>
      </c>
      <c r="B575" s="12">
        <v>6.67</v>
      </c>
      <c r="C575" s="12">
        <v>4076</v>
      </c>
      <c r="D575" s="12">
        <v>88.19</v>
      </c>
      <c r="E575" s="15">
        <v>7138</v>
      </c>
      <c r="F575" s="15">
        <v>36306</v>
      </c>
      <c r="G575" s="16">
        <v>2.8443824145150036</v>
      </c>
      <c r="H575" s="1">
        <v>0.11731137597105459</v>
      </c>
    </row>
    <row r="576" spans="1:8" x14ac:dyDescent="0.25">
      <c r="A576" s="12">
        <f t="shared" si="34"/>
        <v>274.05999999999989</v>
      </c>
      <c r="B576" s="12">
        <v>13.65</v>
      </c>
      <c r="C576" s="12">
        <v>3420</v>
      </c>
      <c r="D576" s="12">
        <v>64.099999999999994</v>
      </c>
      <c r="E576" s="15">
        <v>4660</v>
      </c>
      <c r="F576" s="15">
        <v>32616</v>
      </c>
      <c r="G576" s="16">
        <v>4.6530612244897966</v>
      </c>
      <c r="H576" s="1">
        <v>0.10911566941867391</v>
      </c>
    </row>
    <row r="577" spans="1:8" x14ac:dyDescent="0.25">
      <c r="A577" s="12">
        <v>277</v>
      </c>
      <c r="B577" s="12">
        <v>6.05</v>
      </c>
      <c r="C577" s="12">
        <v>4038</v>
      </c>
      <c r="D577" s="12">
        <v>110.93</v>
      </c>
      <c r="E577" s="13">
        <v>8220</v>
      </c>
      <c r="F577" s="13">
        <v>36724</v>
      </c>
      <c r="G577" s="14">
        <v>2.7010033444816055</v>
      </c>
      <c r="H577" s="1">
        <v>0.10406191369606005</v>
      </c>
    </row>
    <row r="578" spans="1:8" x14ac:dyDescent="0.25">
      <c r="A578" s="12">
        <f>A577+(49.3/14)</f>
        <v>280.52142857142854</v>
      </c>
      <c r="B578" s="12">
        <v>3.69</v>
      </c>
      <c r="C578" s="12">
        <v>4431</v>
      </c>
      <c r="D578" s="12">
        <v>359.44</v>
      </c>
      <c r="E578" s="15">
        <v>15907</v>
      </c>
      <c r="F578" s="15">
        <v>40411</v>
      </c>
      <c r="G578" s="16">
        <v>2.5597920277296362</v>
      </c>
      <c r="H578" s="1">
        <v>9.4030241197090983E-2</v>
      </c>
    </row>
    <row r="579" spans="1:8" x14ac:dyDescent="0.25">
      <c r="A579" s="12">
        <f t="shared" ref="A579:A590" si="35">A578+(49.3/14)</f>
        <v>284.04285714285709</v>
      </c>
      <c r="B579" s="12">
        <v>4.5199999999999996</v>
      </c>
      <c r="C579" s="12">
        <v>4388</v>
      </c>
      <c r="D579" s="12">
        <v>354.27</v>
      </c>
      <c r="E579" s="15">
        <v>16727</v>
      </c>
      <c r="F579" s="15">
        <v>39861</v>
      </c>
      <c r="G579" s="16">
        <v>2.662621359223301</v>
      </c>
      <c r="H579" s="1">
        <v>8.9904834411876661E-2</v>
      </c>
    </row>
    <row r="580" spans="1:8" x14ac:dyDescent="0.25">
      <c r="A580" s="12">
        <f t="shared" si="35"/>
        <v>287.56428571428563</v>
      </c>
      <c r="B580" s="12">
        <v>1.44</v>
      </c>
      <c r="C580" s="12">
        <v>4526</v>
      </c>
      <c r="D580" s="12">
        <v>356.26</v>
      </c>
      <c r="E580" s="15">
        <v>17189</v>
      </c>
      <c r="F580" s="15">
        <v>40187</v>
      </c>
      <c r="G580" s="16">
        <v>2.3139059304703475</v>
      </c>
      <c r="H580" s="1">
        <v>9.6605021964314766E-2</v>
      </c>
    </row>
    <row r="581" spans="1:8" x14ac:dyDescent="0.25">
      <c r="A581" s="12">
        <f t="shared" si="35"/>
        <v>291.08571428571418</v>
      </c>
      <c r="B581" s="12">
        <v>5.21</v>
      </c>
      <c r="C581" s="12">
        <v>4137</v>
      </c>
      <c r="D581" s="12">
        <v>108.12</v>
      </c>
      <c r="E581" s="15">
        <v>7549</v>
      </c>
      <c r="F581" s="15">
        <v>39079</v>
      </c>
      <c r="G581" s="16">
        <v>2.6200126662444587</v>
      </c>
      <c r="H581" s="1">
        <v>0.10541093887101492</v>
      </c>
    </row>
    <row r="582" spans="1:8" x14ac:dyDescent="0.25">
      <c r="A582" s="12">
        <f t="shared" si="35"/>
        <v>294.60714285714272</v>
      </c>
      <c r="B582" s="12">
        <v>7.58</v>
      </c>
      <c r="C582" s="12">
        <v>4039</v>
      </c>
      <c r="D582" s="12">
        <v>66.87</v>
      </c>
      <c r="E582" s="15">
        <v>5588</v>
      </c>
      <c r="F582" s="15">
        <v>37678</v>
      </c>
      <c r="G582" s="16">
        <v>3.0096870342771984</v>
      </c>
      <c r="H582" s="1">
        <v>0.10696975029193928</v>
      </c>
    </row>
    <row r="583" spans="1:8" x14ac:dyDescent="0.25">
      <c r="A583" s="12">
        <f t="shared" si="35"/>
        <v>298.12857142857126</v>
      </c>
      <c r="B583" s="12">
        <v>2.86</v>
      </c>
      <c r="C583" s="12">
        <f>(C582+C584)/2</f>
        <v>4394</v>
      </c>
      <c r="D583" s="12">
        <v>193.25</v>
      </c>
      <c r="E583" s="15">
        <v>11906</v>
      </c>
      <c r="F583" s="15">
        <v>38704</v>
      </c>
      <c r="G583" s="16">
        <v>0</v>
      </c>
      <c r="H583" s="1">
        <v>0.1072895847212969</v>
      </c>
    </row>
    <row r="584" spans="1:8" x14ac:dyDescent="0.25">
      <c r="A584" s="12">
        <f t="shared" si="35"/>
        <v>301.64999999999981</v>
      </c>
      <c r="B584" s="12">
        <v>3.32</v>
      </c>
      <c r="C584" s="12">
        <v>4749</v>
      </c>
      <c r="D584" s="12">
        <v>893.62</v>
      </c>
      <c r="E584" s="15">
        <v>21567</v>
      </c>
      <c r="F584" s="15">
        <v>42349</v>
      </c>
      <c r="G584" s="16">
        <v>2.686085972850679</v>
      </c>
      <c r="H584" s="1">
        <v>0.15028168777222811</v>
      </c>
    </row>
    <row r="585" spans="1:8" x14ac:dyDescent="0.25">
      <c r="A585" s="12">
        <f t="shared" si="35"/>
        <v>305.17142857142835</v>
      </c>
      <c r="B585" s="12">
        <v>6.29</v>
      </c>
      <c r="C585" s="12">
        <v>3797</v>
      </c>
      <c r="D585" s="12">
        <v>51.33</v>
      </c>
      <c r="E585" s="15">
        <v>4263</v>
      </c>
      <c r="F585" s="15">
        <v>35823</v>
      </c>
      <c r="G585" s="16">
        <v>2.5812372535690007</v>
      </c>
      <c r="H585" s="1">
        <v>0.11700211985138247</v>
      </c>
    </row>
    <row r="586" spans="1:8" x14ac:dyDescent="0.25">
      <c r="A586" s="12">
        <f t="shared" si="35"/>
        <v>308.69285714285689</v>
      </c>
      <c r="B586" s="12">
        <v>6.99</v>
      </c>
      <c r="C586" s="12">
        <v>3968</v>
      </c>
      <c r="D586" s="12">
        <v>72.34</v>
      </c>
      <c r="E586" s="15">
        <v>4895</v>
      </c>
      <c r="F586" s="15">
        <v>37977</v>
      </c>
      <c r="G586" s="16">
        <v>2.8322626695217701</v>
      </c>
      <c r="H586" s="1">
        <v>0.13177164924040949</v>
      </c>
    </row>
    <row r="587" spans="1:8" x14ac:dyDescent="0.25">
      <c r="A587" s="12">
        <f t="shared" si="35"/>
        <v>312.21428571428544</v>
      </c>
      <c r="B587" s="12">
        <v>3.5</v>
      </c>
      <c r="C587" s="12">
        <f>(C586+C588)/2</f>
        <v>4100</v>
      </c>
      <c r="D587" s="12">
        <v>417.62</v>
      </c>
      <c r="E587" s="15">
        <v>18921</v>
      </c>
      <c r="F587" s="15">
        <v>40846</v>
      </c>
      <c r="G587" s="16">
        <v>0</v>
      </c>
      <c r="H587" s="1">
        <v>0.10755917274061864</v>
      </c>
    </row>
    <row r="588" spans="1:8" x14ac:dyDescent="0.25">
      <c r="A588" s="12">
        <f t="shared" si="35"/>
        <v>315.73571428571398</v>
      </c>
      <c r="B588" s="12">
        <v>5.6</v>
      </c>
      <c r="C588" s="12">
        <v>4232</v>
      </c>
      <c r="D588" s="12">
        <v>101.87</v>
      </c>
      <c r="E588" s="15">
        <v>7508</v>
      </c>
      <c r="F588" s="15">
        <v>39070</v>
      </c>
      <c r="G588" s="16">
        <v>2.7480519480519479</v>
      </c>
      <c r="H588" s="1">
        <v>0.11023340871955245</v>
      </c>
    </row>
    <row r="589" spans="1:8" x14ac:dyDescent="0.25">
      <c r="A589" s="12">
        <f t="shared" si="35"/>
        <v>319.25714285714253</v>
      </c>
      <c r="B589" s="12">
        <v>5.51</v>
      </c>
      <c r="C589" s="12">
        <v>4281</v>
      </c>
      <c r="D589" s="12">
        <v>230.13</v>
      </c>
      <c r="E589" s="15">
        <v>14743</v>
      </c>
      <c r="F589" s="15">
        <v>38787</v>
      </c>
      <c r="G589" s="16">
        <v>2.763718528082634</v>
      </c>
      <c r="H589" s="1">
        <v>8.5230176660123697E-2</v>
      </c>
    </row>
    <row r="590" spans="1:8" x14ac:dyDescent="0.25">
      <c r="A590" s="12">
        <f t="shared" si="35"/>
        <v>322.77857142857107</v>
      </c>
      <c r="B590" s="12">
        <v>2.81</v>
      </c>
      <c r="C590" s="12">
        <f>(C589+C591)/2</f>
        <v>4322.5</v>
      </c>
      <c r="D590" s="12">
        <v>224.86</v>
      </c>
      <c r="E590" s="15">
        <v>13832</v>
      </c>
      <c r="F590" s="15">
        <f>(F589+F591)/2</f>
        <v>38676.5</v>
      </c>
      <c r="G590" s="16">
        <v>0</v>
      </c>
      <c r="H590" s="1">
        <v>9.9000572359441721E-2</v>
      </c>
    </row>
    <row r="591" spans="1:8" x14ac:dyDescent="0.25">
      <c r="A591" s="12">
        <v>326.3</v>
      </c>
      <c r="B591" s="12">
        <v>4.84</v>
      </c>
      <c r="C591" s="12">
        <v>4364</v>
      </c>
      <c r="D591" s="12">
        <v>214.73</v>
      </c>
      <c r="E591" s="15">
        <v>13321</v>
      </c>
      <c r="F591" s="15">
        <v>38566</v>
      </c>
      <c r="G591" s="16">
        <v>2.70049504950495</v>
      </c>
      <c r="H591" s="1">
        <v>0.10718813956970998</v>
      </c>
    </row>
    <row r="592" spans="1:8" x14ac:dyDescent="0.25">
      <c r="A592" s="12">
        <f>A591+(75.1/10)</f>
        <v>333.81</v>
      </c>
      <c r="B592" s="12">
        <v>8.5399999999999991</v>
      </c>
      <c r="C592" s="12">
        <f t="shared" ref="C592:F592" si="36">(C591+C593)/2</f>
        <v>4435</v>
      </c>
      <c r="D592" s="12">
        <v>378.38</v>
      </c>
      <c r="E592" s="15">
        <f t="shared" si="36"/>
        <v>15383</v>
      </c>
      <c r="F592" s="15">
        <f t="shared" si="36"/>
        <v>40001.5</v>
      </c>
      <c r="G592" s="16">
        <v>0</v>
      </c>
      <c r="H592" s="1">
        <v>9.2267551025384684E-2</v>
      </c>
    </row>
    <row r="593" spans="1:8" x14ac:dyDescent="0.25">
      <c r="A593" s="12">
        <f t="shared" ref="A593:A600" si="37">A592+(75.1/10)</f>
        <v>341.32</v>
      </c>
      <c r="B593" s="12">
        <v>3.58</v>
      </c>
      <c r="C593" s="12">
        <v>4506</v>
      </c>
      <c r="D593" s="12">
        <v>490.1</v>
      </c>
      <c r="E593" s="15">
        <v>17445</v>
      </c>
      <c r="F593" s="15">
        <v>41437</v>
      </c>
      <c r="G593" s="16">
        <v>2.5866819747416758</v>
      </c>
      <c r="H593" s="1">
        <v>0.1098903562860154</v>
      </c>
    </row>
    <row r="594" spans="1:8" x14ac:dyDescent="0.25">
      <c r="A594" s="12">
        <f t="shared" si="37"/>
        <v>348.83</v>
      </c>
      <c r="B594" s="12">
        <v>7.34</v>
      </c>
      <c r="C594" s="12">
        <f t="shared" ref="C594:F594" si="38">(C593+C595)/2</f>
        <v>4373.5</v>
      </c>
      <c r="D594" s="12">
        <v>407.7</v>
      </c>
      <c r="E594" s="15">
        <f t="shared" si="38"/>
        <v>13067</v>
      </c>
      <c r="F594" s="15">
        <f t="shared" si="38"/>
        <v>40306.5</v>
      </c>
      <c r="G594" s="16">
        <v>0</v>
      </c>
      <c r="H594" s="1">
        <v>0.10087089910435944</v>
      </c>
    </row>
    <row r="595" spans="1:8" x14ac:dyDescent="0.25">
      <c r="A595" s="12">
        <f t="shared" si="37"/>
        <v>356.34</v>
      </c>
      <c r="B595" s="12">
        <v>4.5199999999999996</v>
      </c>
      <c r="C595" s="12">
        <v>4241</v>
      </c>
      <c r="D595" s="12">
        <v>118.71</v>
      </c>
      <c r="E595" s="15">
        <v>8689</v>
      </c>
      <c r="F595" s="15">
        <v>39176</v>
      </c>
      <c r="G595" s="16">
        <v>2.5734223300970869</v>
      </c>
      <c r="H595" s="1">
        <v>9.9024024024024021E-2</v>
      </c>
    </row>
    <row r="596" spans="1:8" x14ac:dyDescent="0.25">
      <c r="A596" s="12">
        <f t="shared" si="37"/>
        <v>363.84999999999997</v>
      </c>
      <c r="B596" s="12">
        <v>8.25</v>
      </c>
      <c r="C596" s="12">
        <v>765</v>
      </c>
      <c r="D596" s="12">
        <v>68.02</v>
      </c>
      <c r="E596" s="15">
        <v>22887</v>
      </c>
      <c r="F596" s="15">
        <f>(F595+F598)/2</f>
        <v>40075.5</v>
      </c>
      <c r="G596" s="16">
        <v>0.6</v>
      </c>
      <c r="H596" s="1">
        <v>0.11801242236024845</v>
      </c>
    </row>
    <row r="597" spans="1:8" x14ac:dyDescent="0.25">
      <c r="A597" s="12">
        <f t="shared" si="37"/>
        <v>371.35999999999996</v>
      </c>
      <c r="B597" s="12">
        <v>1.97</v>
      </c>
      <c r="C597" s="12">
        <v>4637</v>
      </c>
      <c r="D597" s="12">
        <v>909.31</v>
      </c>
      <c r="E597" s="15">
        <v>21259</v>
      </c>
      <c r="F597" s="15">
        <f>(F596+F598)/2</f>
        <v>40525.25</v>
      </c>
      <c r="G597" s="16">
        <v>2.4366789280084076</v>
      </c>
      <c r="H597" s="1">
        <v>0.15384914726583648</v>
      </c>
    </row>
    <row r="598" spans="1:8" x14ac:dyDescent="0.25">
      <c r="A598" s="12">
        <f t="shared" si="37"/>
        <v>378.86999999999995</v>
      </c>
      <c r="B598" s="12">
        <v>1.97</v>
      </c>
      <c r="C598" s="12">
        <v>4622</v>
      </c>
      <c r="D598" s="12">
        <v>418.47</v>
      </c>
      <c r="E598" s="15">
        <v>18473</v>
      </c>
      <c r="F598" s="15">
        <v>40975</v>
      </c>
      <c r="G598" s="16">
        <v>2.4287966368891221</v>
      </c>
      <c r="H598" s="1">
        <v>0.11271919191919193</v>
      </c>
    </row>
    <row r="599" spans="1:8" x14ac:dyDescent="0.25">
      <c r="A599" s="12">
        <f t="shared" si="37"/>
        <v>386.37999999999994</v>
      </c>
      <c r="B599" s="12">
        <v>2.31</v>
      </c>
      <c r="C599" s="12">
        <f>(C598+C600)/2</f>
        <v>4109</v>
      </c>
      <c r="D599" s="12">
        <v>650.16999999999996</v>
      </c>
      <c r="E599" s="15">
        <v>18279</v>
      </c>
      <c r="F599" s="15">
        <f>(F598+F600)/2</f>
        <v>37978.5</v>
      </c>
      <c r="G599" s="16">
        <v>0</v>
      </c>
      <c r="H599" s="1">
        <v>0.13192046261540022</v>
      </c>
    </row>
    <row r="600" spans="1:8" x14ac:dyDescent="0.25">
      <c r="A600" s="12">
        <f t="shared" si="37"/>
        <v>393.88999999999993</v>
      </c>
      <c r="B600" s="12">
        <v>11.63</v>
      </c>
      <c r="C600" s="12">
        <v>3596</v>
      </c>
      <c r="D600" s="12">
        <v>91.59</v>
      </c>
      <c r="E600" s="15">
        <v>6091</v>
      </c>
      <c r="F600" s="15">
        <v>34982</v>
      </c>
      <c r="G600" s="16">
        <v>3.8377801494130206</v>
      </c>
      <c r="H600" s="1">
        <v>0.10292167659287561</v>
      </c>
    </row>
    <row r="601" spans="1:8" x14ac:dyDescent="0.25">
      <c r="A601" s="12">
        <v>401.4</v>
      </c>
      <c r="B601" s="12">
        <v>3.52</v>
      </c>
      <c r="C601" s="12">
        <v>13370</v>
      </c>
      <c r="D601" s="12">
        <v>294.14</v>
      </c>
      <c r="E601" s="15">
        <v>16701</v>
      </c>
      <c r="F601" s="15">
        <v>85501</v>
      </c>
      <c r="G601" s="16">
        <v>7.6487414187643017</v>
      </c>
      <c r="H601" s="1">
        <v>0.11143355053796029</v>
      </c>
    </row>
    <row r="602" spans="1:8" x14ac:dyDescent="0.25">
      <c r="A602" s="12">
        <f t="shared" ref="A602:A607" si="39">A601+(30.5/7)</f>
        <v>405.75714285714281</v>
      </c>
      <c r="B602" s="12">
        <v>6.51</v>
      </c>
      <c r="C602" s="12">
        <v>12986</v>
      </c>
      <c r="D602" s="12">
        <v>685.74</v>
      </c>
      <c r="E602" s="15">
        <v>28282</v>
      </c>
      <c r="F602" s="15">
        <v>80053</v>
      </c>
      <c r="G602" s="16">
        <v>8.9620427881297449</v>
      </c>
      <c r="H602" s="1">
        <v>0.11302785561232899</v>
      </c>
    </row>
    <row r="603" spans="1:8" x14ac:dyDescent="0.25">
      <c r="A603" s="12">
        <f t="shared" si="39"/>
        <v>410.11428571428564</v>
      </c>
      <c r="B603" s="12">
        <v>3.47</v>
      </c>
      <c r="C603" s="12">
        <v>12281</v>
      </c>
      <c r="D603" s="12">
        <v>100.33</v>
      </c>
      <c r="E603" s="15">
        <v>6449</v>
      </c>
      <c r="F603" s="15">
        <v>81897</v>
      </c>
      <c r="G603" s="16">
        <v>7.005704506560182</v>
      </c>
      <c r="H603" s="1">
        <v>0.11984280560930745</v>
      </c>
    </row>
    <row r="604" spans="1:8" x14ac:dyDescent="0.25">
      <c r="A604" s="12">
        <f t="shared" si="39"/>
        <v>414.47142857142848</v>
      </c>
      <c r="B604" s="12">
        <v>3.52</v>
      </c>
      <c r="C604" s="12">
        <v>13370</v>
      </c>
      <c r="D604" s="12">
        <v>294.14</v>
      </c>
      <c r="E604" s="15">
        <v>16701</v>
      </c>
      <c r="F604" s="15">
        <v>85501</v>
      </c>
      <c r="G604" s="16">
        <v>7.6487414187643017</v>
      </c>
      <c r="H604" s="1">
        <v>0.11143355053796029</v>
      </c>
    </row>
    <row r="605" spans="1:8" x14ac:dyDescent="0.25">
      <c r="A605" s="12">
        <f t="shared" si="39"/>
        <v>418.82857142857131</v>
      </c>
      <c r="B605" s="12">
        <v>1.89</v>
      </c>
      <c r="C605" s="12">
        <v>14248</v>
      </c>
      <c r="D605" s="12">
        <v>490.07</v>
      </c>
      <c r="E605" s="15">
        <v>29384</v>
      </c>
      <c r="F605" s="15">
        <v>87556</v>
      </c>
      <c r="G605" s="16">
        <v>7.4557823129251695</v>
      </c>
      <c r="H605" s="1">
        <v>0.12471878658319335</v>
      </c>
    </row>
    <row r="606" spans="1:8" x14ac:dyDescent="0.25">
      <c r="A606" s="12">
        <f t="shared" si="39"/>
        <v>423.18571428571414</v>
      </c>
      <c r="B606" s="12">
        <v>3.22</v>
      </c>
      <c r="C606" s="12">
        <v>13537</v>
      </c>
      <c r="D606" s="12">
        <v>499.47</v>
      </c>
      <c r="E606" s="15">
        <v>25095</v>
      </c>
      <c r="F606" s="15">
        <v>86490</v>
      </c>
      <c r="G606" s="16">
        <v>7.6136107986501678</v>
      </c>
      <c r="H606" s="1">
        <v>9.9756336255966777E-2</v>
      </c>
    </row>
    <row r="607" spans="1:8" x14ac:dyDescent="0.25">
      <c r="A607" s="12">
        <f t="shared" si="39"/>
        <v>427.54285714285697</v>
      </c>
      <c r="B607" s="12">
        <v>1</v>
      </c>
      <c r="C607" s="12">
        <v>14134</v>
      </c>
      <c r="D607" s="12">
        <v>890.72</v>
      </c>
      <c r="E607" s="15">
        <v>33882</v>
      </c>
      <c r="F607" s="15">
        <v>88516</v>
      </c>
      <c r="G607" s="16">
        <v>7.0670000000000002</v>
      </c>
      <c r="H607" s="1">
        <v>0.11933387816347583</v>
      </c>
    </row>
    <row r="608" spans="1:8" x14ac:dyDescent="0.25">
      <c r="A608" s="12">
        <v>431.9</v>
      </c>
      <c r="B608" s="12">
        <v>1.5</v>
      </c>
      <c r="C608" s="12">
        <v>13429</v>
      </c>
      <c r="D608" s="12">
        <v>291</v>
      </c>
      <c r="E608" s="15">
        <v>17083</v>
      </c>
      <c r="F608" s="15">
        <v>86409</v>
      </c>
      <c r="G608" s="16">
        <v>6.8866666666666667</v>
      </c>
      <c r="H608" s="1">
        <v>0.11085714285714286</v>
      </c>
    </row>
    <row r="609" spans="6:6" x14ac:dyDescent="0.25">
      <c r="F609" s="15">
        <v>86687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25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chengyuchao</cp:lastModifiedBy>
  <dcterms:created xsi:type="dcterms:W3CDTF">2017-11-30T09:10:58Z</dcterms:created>
  <dcterms:modified xsi:type="dcterms:W3CDTF">2024-05-04T02:58:18Z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9E1139044F124E298667CEC147DFB60A</vt:lpwstr>
  </property>
  <property fmtid="{D5CDD505-2E9C-101B-9397-08002B2CF9AE}" pid="3" name="KSOProductBuildVer">
    <vt:lpwstr>2052-11.1.0.10667</vt:lpwstr>
  </property>
</Properties>
</file>