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xfactinc-my.sharepoint.com/personal/jackson_sunuwar_xfact_com/Documents/Documents/UFR File Samples/"/>
    </mc:Choice>
  </mc:AlternateContent>
  <xr:revisionPtr revIDLastSave="108" documentId="8_{03436B8A-149C-4E55-95FE-9F9A5DB30429}" xr6:coauthVersionLast="47" xr6:coauthVersionMax="47" xr10:uidLastSave="{85682D6C-0F9C-4725-B384-2CDDD37B9219}"/>
  <bookViews>
    <workbookView xWindow="-110" yWindow="-110" windowWidth="19420" windowHeight="11500" xr2:uid="{98989066-0E58-45DD-9CF1-6D22390C7408}"/>
  </bookViews>
  <sheets>
    <sheet name="SC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6" i="1" l="1"/>
  <c r="K134" i="1"/>
  <c r="H132" i="1"/>
  <c r="L123" i="1"/>
  <c r="L110" i="1"/>
  <c r="L102" i="1"/>
  <c r="K87" i="1"/>
  <c r="K57" i="1"/>
  <c r="L49" i="1"/>
  <c r="L36" i="1"/>
  <c r="L27" i="1"/>
  <c r="L125" i="1" l="1"/>
  <c r="L127" i="1" s="1"/>
  <c r="L61" i="1"/>
  <c r="L63" i="1" s="1"/>
</calcChain>
</file>

<file path=xl/sharedStrings.xml><?xml version="1.0" encoding="utf-8"?>
<sst xmlns="http://schemas.openxmlformats.org/spreadsheetml/2006/main" count="132" uniqueCount="81">
  <si>
    <t>ORGANIZATION :</t>
  </si>
  <si>
    <t>FEIN:</t>
  </si>
  <si>
    <t>STATEMENT OF CASH FLOWS for the YEAR ENDED</t>
  </si>
  <si>
    <t xml:space="preserve">  INDIRECT METHOD</t>
  </si>
  <si>
    <t>Cash Flows from Operating Activities:</t>
  </si>
  <si>
    <t>TOTAL</t>
  </si>
  <si>
    <t>Changes in Net Assets</t>
  </si>
  <si>
    <t>Adjustments to Reconcile Change In Net Assets to Net</t>
  </si>
  <si>
    <t>Cash provided by/(used in) Operating Activities:</t>
  </si>
  <si>
    <t>Depreciation</t>
  </si>
  <si>
    <t>Losses</t>
  </si>
  <si>
    <t>Increase/Decrease in Net Accounts Receivable</t>
  </si>
  <si>
    <t>Increase/Decrease in Prepaid Expenses</t>
  </si>
  <si>
    <t>Increase/Decrease in Contributions Receivable</t>
  </si>
  <si>
    <t>Increase/Decrease in Accounts Payable</t>
  </si>
  <si>
    <t>Increase/Decrease in Accrued Expenses</t>
  </si>
  <si>
    <t>Increase/Decrease in Deferred Revenue</t>
  </si>
  <si>
    <t>Increase/Decrease in Subcontract Payable</t>
  </si>
  <si>
    <t>Contributions Restricted for Long-Term Investment</t>
  </si>
  <si>
    <t>Net Unrealized and Realized Gains on Long-Term Investments</t>
  </si>
  <si>
    <t>Other Cash Used by Operating Activities</t>
  </si>
  <si>
    <t>Net Cash Provided by/(used in) Operating Activities</t>
  </si>
  <si>
    <t>Cash Flows from Investing Activities:</t>
  </si>
  <si>
    <t>Insurance Proceeds</t>
  </si>
  <si>
    <t>Purchase(s) of Capital Assets (Land, Bldgs. &amp; Equip.)</t>
  </si>
  <si>
    <t>Proceeds from Sale(s) of Investments</t>
  </si>
  <si>
    <t>Purchase(s) of Investments</t>
  </si>
  <si>
    <t>Purchase(s) of Assets Restricted To Long-Term Investment</t>
  </si>
  <si>
    <t>Other Investing Activities</t>
  </si>
  <si>
    <t>Net Cash Provided by/(used in) Investing Activities</t>
  </si>
  <si>
    <t>Cash from Financing Activities:</t>
  </si>
  <si>
    <t>Proceeds from Contributions Restricted For:</t>
  </si>
  <si>
    <t>Investment in Endowment</t>
  </si>
  <si>
    <t>Investment in Term Endowment</t>
  </si>
  <si>
    <t>Investment in Plant (Land Bldgs. &amp; Equip.)</t>
  </si>
  <si>
    <t>Other Financing Activities:</t>
  </si>
  <si>
    <t>Interest and Dividends Restricted for Reinvestment</t>
  </si>
  <si>
    <t>Payments on Notes Payable</t>
  </si>
  <si>
    <t>Payments on Long-Term Debt</t>
  </si>
  <si>
    <t xml:space="preserve">Other Finance Payments </t>
  </si>
  <si>
    <t>Net Cash Provided by/(used in) Financing Activities</t>
  </si>
  <si>
    <t>See Accompanying Notes to the Financial Statements</t>
  </si>
  <si>
    <t>Net Increase/(Decrease) in Cash and Cash Equivalents</t>
  </si>
  <si>
    <t>Cash and Cash Equivalents at Beginning of Year</t>
  </si>
  <si>
    <t>Cash and Cash Equivalents at End of Year</t>
  </si>
  <si>
    <t>Supplemental Disclosure of Cash Flow Information:</t>
  </si>
  <si>
    <t>Cash Paid During the Year for Interest</t>
  </si>
  <si>
    <t>Cash Paid During the Year for Taxes/Other</t>
  </si>
  <si>
    <t>Supplemental Data for Noncash Investing and Financing</t>
  </si>
  <si>
    <t>Activities:</t>
  </si>
  <si>
    <t>Gifts of Equipment</t>
  </si>
  <si>
    <t>Other Noncash Investing and Financing Activities</t>
  </si>
  <si>
    <t xml:space="preserve">     DIRECT METHOD</t>
  </si>
  <si>
    <t>Cash from Operating Activities:</t>
  </si>
  <si>
    <t>Cash Received from Service Recipients</t>
  </si>
  <si>
    <t>Cash Received from Contributions</t>
  </si>
  <si>
    <t>Cash Collected on Contributions Receivable</t>
  </si>
  <si>
    <t>Interest and Dividends Received</t>
  </si>
  <si>
    <t>Miscellaneous Receipts</t>
  </si>
  <si>
    <t>Interest Paid</t>
  </si>
  <si>
    <t>Cash Paid to Employees and Suppliers</t>
  </si>
  <si>
    <t>Subcontracts Paid</t>
  </si>
  <si>
    <t>Other Operating Activities</t>
  </si>
  <si>
    <t>Net Cash Used by Operating Activities</t>
  </si>
  <si>
    <t>Purchase of Equipment</t>
  </si>
  <si>
    <t>Proceeds from Sale of Investments</t>
  </si>
  <si>
    <t>Purchase of Investments</t>
  </si>
  <si>
    <t>Net Cash Used by Investing Activities</t>
  </si>
  <si>
    <t>Investment in Plant</t>
  </si>
  <si>
    <t>Net Cash Used by Financing Activities:</t>
  </si>
  <si>
    <t>Net Inrease/(Decrease) in Cash and Cash Equivalents</t>
  </si>
  <si>
    <t xml:space="preserve">    DIRECT METHOD</t>
  </si>
  <si>
    <t xml:space="preserve">Reconciliation of Change in Net Assets to </t>
  </si>
  <si>
    <t>Net Cash Used by Operating Activities:</t>
  </si>
  <si>
    <t>Change in Net Assets</t>
  </si>
  <si>
    <t>Cash Used by Operating Activities:</t>
  </si>
  <si>
    <t>Increase/Decrease in Accounts and Interest Receivable</t>
  </si>
  <si>
    <t>Increase/Decrease in Accrued Expense</t>
  </si>
  <si>
    <t>Increase/Decrease in Refundable Advance / Deferred Revenue</t>
  </si>
  <si>
    <t>987654323</t>
  </si>
  <si>
    <t>Organization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</si>
</sst>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mm/dd/yyyy"/>
  </numFmts>
  <fonts count="13" x14ac:knownFonts="1">
    <font>
      <sz val="11"/>
      <color theme="1"/>
      <name val="Aptos Narrow"/>
      <family val="2"/>
      <scheme val="minor"/>
    </font>
    <font>
      <sz val="10"/>
      <color indexed="10"/>
      <name val="Arial"/>
      <family val="2"/>
    </font>
    <font>
      <sz val="8"/>
      <name val="Helv"/>
    </font>
    <font>
      <b/>
      <sz val="9"/>
      <name val="Helv"/>
    </font>
    <font>
      <sz val="9"/>
      <name val="Helv"/>
      <family val="2"/>
    </font>
    <font>
      <sz val="10"/>
      <name val="Courier"/>
      <family val="3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5" fontId="2" fillId="0" borderId="0"/>
    <xf numFmtId="0" fontId="5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5" fontId="3" fillId="0" borderId="0" xfId="1" applyFont="1" applyAlignment="1">
      <alignment horizontal="right"/>
    </xf>
    <xf numFmtId="49" fontId="6" fillId="2" borderId="6" xfId="2" applyNumberFormat="1" applyFont="1" applyFill="1" applyBorder="1" applyAlignment="1">
      <alignment horizontal="center"/>
    </xf>
    <xf numFmtId="0" fontId="7" fillId="0" borderId="0" xfId="0" applyFont="1"/>
    <xf numFmtId="164" fontId="8" fillId="2" borderId="6" xfId="2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0" borderId="4" xfId="0" applyFont="1" applyBorder="1"/>
    <xf numFmtId="0" fontId="12" fillId="0" borderId="0" xfId="0" applyFont="1"/>
    <xf numFmtId="0" fontId="8" fillId="0" borderId="0" xfId="0" applyFont="1"/>
    <xf numFmtId="37" fontId="0" fillId="3" borderId="6" xfId="0" applyNumberFormat="1" applyFill="1" applyBorder="1" applyProtection="1">
      <protection locked="0"/>
    </xf>
    <xf numFmtId="37" fontId="0" fillId="2" borderId="6" xfId="0" applyNumberFormat="1" applyFill="1" applyBorder="1"/>
    <xf numFmtId="0" fontId="1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37" fontId="8" fillId="2" borderId="10" xfId="0" applyNumberFormat="1" applyFont="1" applyFill="1" applyBorder="1"/>
    <xf numFmtId="37" fontId="0" fillId="3" borderId="11" xfId="0" applyNumberFormat="1" applyFill="1" applyBorder="1" applyProtection="1">
      <protection locked="0"/>
    </xf>
    <xf numFmtId="1" fontId="0" fillId="0" borderId="0" xfId="0" applyNumberFormat="1"/>
    <xf numFmtId="37" fontId="11" fillId="2" borderId="10" xfId="0" applyNumberFormat="1" applyFont="1" applyFill="1" applyBorder="1"/>
    <xf numFmtId="37" fontId="11" fillId="2" borderId="0" xfId="0" applyNumberFormat="1" applyFont="1" applyFill="1"/>
    <xf numFmtId="14" fontId="8" fillId="2" borderId="6" xfId="2" applyNumberFormat="1" applyFont="1" applyFill="1" applyBorder="1" applyAlignment="1">
      <alignment horizontal="center"/>
    </xf>
    <xf numFmtId="37" fontId="0" fillId="2" borderId="10" xfId="0" applyNumberFormat="1" applyFill="1" applyBorder="1"/>
    <xf numFmtId="49" fontId="4" fillId="2" borderId="6" xfId="1" applyNumberFormat="1" applyFont="1" applyFill="1" applyBorder="1"/>
    <xf numFmtId="0" fontId="0" fillId="3" borderId="6" xfId="0" applyFill="1" applyBorder="1" applyProtection="1">
      <protection locked="0"/>
    </xf>
    <xf numFmtId="0" fontId="0" fillId="3" borderId="11" xfId="0" applyFill="1" applyBorder="1" applyProtection="1">
      <protection locked="0"/>
    </xf>
  </cellXfs>
  <cellStyles count="3">
    <cellStyle name="Normal" xfId="0" builtinId="0"/>
    <cellStyle name="Normal_UA&amp;B" xfId="2" xr:uid="{365BBF70-CD8F-40D8-87FD-91961A32CCD6}"/>
    <cellStyle name="Normal_Ufun" xfId="1" xr:uid="{D0B1E85E-0EDA-4836-99F2-1E950196AA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xfactinc-my.sharepoint.com/personal/jackson_sunuwar_xfact_com/Documents/Documents/FY2021%20Excel%20UFR%20Template%20-%20Up%20to%20120%20Programs%20(1).xls" TargetMode="External"/><Relationship Id="rId1" Type="http://schemas.openxmlformats.org/officeDocument/2006/relationships/externalLinkPath" Target="FY2021%20Excel%20UFR%20Template%20-%20Up%20to%20120%20Program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_ME"/>
      <sheetName val="COVER"/>
      <sheetName val="Affiliates"/>
      <sheetName val="Summary"/>
      <sheetName val="SOP"/>
      <sheetName val="SOA"/>
      <sheetName val="SCF"/>
      <sheetName val="SFE"/>
      <sheetName val="A_OSI"/>
      <sheetName val="ExecCompADD"/>
      <sheetName val="B_PSI"/>
      <sheetName val="B_PSI2"/>
      <sheetName val="SubRevADD"/>
      <sheetName val="SubExpADD"/>
      <sheetName val="MH"/>
      <sheetName val="PDT"/>
      <sheetName val="SA"/>
      <sheetName val="Load1"/>
      <sheetName val="PrgmCodes"/>
    </sheetNames>
    <sheetDataSet>
      <sheetData sheetId="0"/>
      <sheetData sheetId="1">
        <row r="3">
          <cell r="E3">
            <v>44377</v>
          </cell>
        </row>
        <row r="5">
          <cell r="E5" t="str">
            <v>Organization 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3912-CD22-4476-A071-9187E7868BAD}">
  <dimension ref="A1:M165"/>
  <sheetViews>
    <sheetView showGridLines="0" tabSelected="1" topLeftCell="A170" workbookViewId="0">
      <selection activeCell="N85" sqref="N85"/>
    </sheetView>
  </sheetViews>
  <sheetFormatPr defaultRowHeight="14.5" x14ac:dyDescent="0.35"/>
  <cols>
    <col min="11" max="11" width="9.90625" bestFit="1" customWidth="1"/>
  </cols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35">
      <c r="A2" s="4"/>
      <c r="M2" s="5"/>
    </row>
    <row r="3" spans="1:13" x14ac:dyDescent="0.35">
      <c r="A3" s="4"/>
      <c r="C3" s="6"/>
      <c r="G3" s="7" t="s">
        <v>0</v>
      </c>
      <c r="H3" s="31" t="s">
        <v>80</v>
      </c>
      <c r="I3" s="31"/>
      <c r="J3" s="31"/>
      <c r="K3" s="7" t="s">
        <v>1</v>
      </c>
      <c r="L3" s="8" t="s">
        <v>79</v>
      </c>
      <c r="M3" s="5"/>
    </row>
    <row r="4" spans="1:13" x14ac:dyDescent="0.35">
      <c r="A4" s="4"/>
      <c r="M4" s="5"/>
    </row>
    <row r="5" spans="1:13" x14ac:dyDescent="0.35">
      <c r="A5" s="4"/>
      <c r="M5" s="5"/>
    </row>
    <row r="6" spans="1:13" x14ac:dyDescent="0.35">
      <c r="A6" s="4"/>
      <c r="E6" s="9" t="s">
        <v>2</v>
      </c>
      <c r="K6" s="10">
        <v>44377</v>
      </c>
      <c r="M6" s="5"/>
    </row>
    <row r="7" spans="1:13" ht="15.5" x14ac:dyDescent="0.35">
      <c r="A7" s="11"/>
      <c r="E7" s="12"/>
      <c r="M7" s="5"/>
    </row>
    <row r="8" spans="1:13" ht="15.5" x14ac:dyDescent="0.35">
      <c r="A8" s="4"/>
      <c r="G8" s="12" t="s">
        <v>3</v>
      </c>
      <c r="H8" s="12"/>
      <c r="M8" s="5"/>
    </row>
    <row r="9" spans="1:13" x14ac:dyDescent="0.35">
      <c r="A9" s="4"/>
      <c r="M9" s="5"/>
    </row>
    <row r="10" spans="1:13" x14ac:dyDescent="0.35">
      <c r="A10" s="4"/>
      <c r="M10" s="5"/>
    </row>
    <row r="11" spans="1:13" x14ac:dyDescent="0.35">
      <c r="A11" s="4"/>
      <c r="C11" s="13" t="s">
        <v>4</v>
      </c>
      <c r="L11" s="14" t="s">
        <v>5</v>
      </c>
      <c r="M11" s="5"/>
    </row>
    <row r="12" spans="1:13" x14ac:dyDescent="0.35">
      <c r="A12" s="15">
        <v>1</v>
      </c>
      <c r="C12" s="16" t="s">
        <v>6</v>
      </c>
      <c r="D12" s="17"/>
      <c r="E12" s="17"/>
      <c r="F12" s="17"/>
      <c r="G12" s="17"/>
      <c r="L12" s="18">
        <v>2200</v>
      </c>
      <c r="M12" s="5"/>
    </row>
    <row r="13" spans="1:13" x14ac:dyDescent="0.35">
      <c r="A13" s="15"/>
      <c r="C13" s="16" t="s">
        <v>7</v>
      </c>
      <c r="D13" s="16"/>
      <c r="E13" s="16"/>
      <c r="F13" s="16"/>
      <c r="G13" s="16"/>
      <c r="H13" s="16"/>
      <c r="I13" s="16"/>
      <c r="M13" s="5"/>
    </row>
    <row r="14" spans="1:13" x14ac:dyDescent="0.35">
      <c r="A14" s="15"/>
      <c r="C14" t="s">
        <v>8</v>
      </c>
      <c r="M14" s="5"/>
    </row>
    <row r="15" spans="1:13" x14ac:dyDescent="0.35">
      <c r="A15" s="15">
        <v>2</v>
      </c>
      <c r="D15" t="s">
        <v>9</v>
      </c>
      <c r="L15" s="18">
        <v>24</v>
      </c>
      <c r="M15" s="5"/>
    </row>
    <row r="16" spans="1:13" x14ac:dyDescent="0.35">
      <c r="A16" s="15">
        <v>3</v>
      </c>
      <c r="D16" t="s">
        <v>10</v>
      </c>
      <c r="L16" s="18">
        <v>100</v>
      </c>
      <c r="M16" s="5"/>
    </row>
    <row r="17" spans="1:13" x14ac:dyDescent="0.35">
      <c r="A17" s="15">
        <v>4</v>
      </c>
      <c r="D17" t="s">
        <v>11</v>
      </c>
      <c r="L17" s="18">
        <v>32</v>
      </c>
      <c r="M17" s="5"/>
    </row>
    <row r="18" spans="1:13" x14ac:dyDescent="0.35">
      <c r="A18" s="15">
        <v>5</v>
      </c>
      <c r="D18" t="s">
        <v>12</v>
      </c>
      <c r="L18" s="18">
        <v>856</v>
      </c>
      <c r="M18" s="5"/>
    </row>
    <row r="19" spans="1:13" x14ac:dyDescent="0.35">
      <c r="A19" s="15">
        <v>6</v>
      </c>
      <c r="D19" t="s">
        <v>13</v>
      </c>
      <c r="L19" s="18">
        <v>855</v>
      </c>
      <c r="M19" s="5"/>
    </row>
    <row r="20" spans="1:13" x14ac:dyDescent="0.35">
      <c r="A20" s="15">
        <v>7</v>
      </c>
      <c r="D20" t="s">
        <v>14</v>
      </c>
      <c r="L20" s="18">
        <v>567</v>
      </c>
      <c r="M20" s="5"/>
    </row>
    <row r="21" spans="1:13" x14ac:dyDescent="0.35">
      <c r="A21" s="15">
        <v>8</v>
      </c>
      <c r="D21" t="s">
        <v>15</v>
      </c>
      <c r="L21" s="18">
        <v>645</v>
      </c>
      <c r="M21" s="5"/>
    </row>
    <row r="22" spans="1:13" x14ac:dyDescent="0.35">
      <c r="A22" s="15">
        <v>9</v>
      </c>
      <c r="D22" t="s">
        <v>16</v>
      </c>
      <c r="L22" s="18">
        <v>456</v>
      </c>
      <c r="M22" s="5"/>
    </row>
    <row r="23" spans="1:13" x14ac:dyDescent="0.35">
      <c r="A23" s="15">
        <v>10</v>
      </c>
      <c r="D23" t="s">
        <v>17</v>
      </c>
      <c r="L23" s="18">
        <v>65</v>
      </c>
      <c r="M23" s="5"/>
    </row>
    <row r="24" spans="1:13" x14ac:dyDescent="0.35">
      <c r="A24" s="15">
        <v>11</v>
      </c>
      <c r="D24" t="s">
        <v>18</v>
      </c>
      <c r="L24" s="18">
        <v>654</v>
      </c>
      <c r="M24" s="5"/>
    </row>
    <row r="25" spans="1:13" x14ac:dyDescent="0.35">
      <c r="A25" s="15">
        <v>12</v>
      </c>
      <c r="D25" t="s">
        <v>19</v>
      </c>
      <c r="L25" s="18">
        <v>4</v>
      </c>
      <c r="M25" s="5"/>
    </row>
    <row r="26" spans="1:13" x14ac:dyDescent="0.35">
      <c r="A26" s="15">
        <v>13</v>
      </c>
      <c r="D26" t="s">
        <v>20</v>
      </c>
      <c r="L26" s="18">
        <v>45</v>
      </c>
      <c r="M26" s="5"/>
    </row>
    <row r="27" spans="1:13" x14ac:dyDescent="0.35">
      <c r="A27" s="15">
        <v>14</v>
      </c>
      <c r="E27" t="s">
        <v>21</v>
      </c>
      <c r="L27" s="19">
        <f>SUM(L12,L15:L26)</f>
        <v>6503</v>
      </c>
      <c r="M27" s="5"/>
    </row>
    <row r="28" spans="1:13" x14ac:dyDescent="0.35">
      <c r="A28" s="15"/>
      <c r="M28" s="5"/>
    </row>
    <row r="29" spans="1:13" x14ac:dyDescent="0.35">
      <c r="A29" s="15"/>
      <c r="C29" s="13" t="s">
        <v>22</v>
      </c>
      <c r="M29" s="5"/>
    </row>
    <row r="30" spans="1:13" x14ac:dyDescent="0.35">
      <c r="A30" s="15">
        <v>15</v>
      </c>
      <c r="D30" t="s">
        <v>23</v>
      </c>
      <c r="L30" s="18">
        <v>634</v>
      </c>
      <c r="M30" s="5"/>
    </row>
    <row r="31" spans="1:13" x14ac:dyDescent="0.35">
      <c r="A31" s="15">
        <v>16</v>
      </c>
      <c r="D31" t="s">
        <v>24</v>
      </c>
      <c r="L31" s="18">
        <v>34</v>
      </c>
      <c r="M31" s="5"/>
    </row>
    <row r="32" spans="1:13" x14ac:dyDescent="0.35">
      <c r="A32" s="15">
        <v>17</v>
      </c>
      <c r="D32" t="s">
        <v>25</v>
      </c>
      <c r="L32" s="18">
        <v>543</v>
      </c>
      <c r="M32" s="5"/>
    </row>
    <row r="33" spans="1:13" x14ac:dyDescent="0.35">
      <c r="A33" s="15">
        <v>18</v>
      </c>
      <c r="D33" t="s">
        <v>26</v>
      </c>
      <c r="L33" s="18">
        <v>456</v>
      </c>
      <c r="M33" s="5"/>
    </row>
    <row r="34" spans="1:13" x14ac:dyDescent="0.35">
      <c r="A34" s="15">
        <v>19</v>
      </c>
      <c r="D34" t="s">
        <v>27</v>
      </c>
      <c r="L34" s="18">
        <v>345</v>
      </c>
      <c r="M34" s="5"/>
    </row>
    <row r="35" spans="1:13" x14ac:dyDescent="0.35">
      <c r="A35" s="15">
        <v>20</v>
      </c>
      <c r="D35" t="s">
        <v>28</v>
      </c>
      <c r="L35" s="18"/>
      <c r="M35" s="5"/>
    </row>
    <row r="36" spans="1:13" x14ac:dyDescent="0.35">
      <c r="A36" s="15">
        <v>21</v>
      </c>
      <c r="E36" t="s">
        <v>29</v>
      </c>
      <c r="L36" s="19">
        <f>SUM(L30:L35)</f>
        <v>2012</v>
      </c>
      <c r="M36" s="5"/>
    </row>
    <row r="37" spans="1:13" x14ac:dyDescent="0.35">
      <c r="A37" s="15"/>
      <c r="M37" s="5"/>
    </row>
    <row r="38" spans="1:13" x14ac:dyDescent="0.35">
      <c r="A38" s="15"/>
      <c r="C38" s="13" t="s">
        <v>30</v>
      </c>
      <c r="M38" s="5"/>
    </row>
    <row r="39" spans="1:13" x14ac:dyDescent="0.35">
      <c r="A39" s="15"/>
      <c r="C39" t="s">
        <v>31</v>
      </c>
      <c r="M39" s="5"/>
    </row>
    <row r="40" spans="1:13" x14ac:dyDescent="0.35">
      <c r="A40" s="15">
        <v>22</v>
      </c>
      <c r="D40" t="s">
        <v>32</v>
      </c>
      <c r="L40" s="18">
        <v>56</v>
      </c>
      <c r="M40" s="5"/>
    </row>
    <row r="41" spans="1:13" x14ac:dyDescent="0.35">
      <c r="A41" s="15">
        <v>23</v>
      </c>
      <c r="D41" t="s">
        <v>33</v>
      </c>
      <c r="L41" s="18">
        <v>754</v>
      </c>
      <c r="M41" s="5"/>
    </row>
    <row r="42" spans="1:13" x14ac:dyDescent="0.35">
      <c r="A42" s="15">
        <v>24</v>
      </c>
      <c r="D42" t="s">
        <v>34</v>
      </c>
      <c r="L42" s="18">
        <v>456</v>
      </c>
      <c r="M42" s="5"/>
    </row>
    <row r="43" spans="1:13" x14ac:dyDescent="0.35">
      <c r="A43" s="15"/>
      <c r="C43" s="16" t="s">
        <v>35</v>
      </c>
      <c r="F43" s="20"/>
      <c r="M43" s="5"/>
    </row>
    <row r="44" spans="1:13" x14ac:dyDescent="0.35">
      <c r="A44" s="15">
        <v>25</v>
      </c>
      <c r="C44" s="16"/>
      <c r="D44" t="s">
        <v>18</v>
      </c>
      <c r="F44" s="20"/>
      <c r="L44" s="18">
        <v>654</v>
      </c>
      <c r="M44" s="5"/>
    </row>
    <row r="45" spans="1:13" x14ac:dyDescent="0.35">
      <c r="A45" s="15">
        <v>26</v>
      </c>
      <c r="D45" t="s">
        <v>36</v>
      </c>
      <c r="L45" s="18">
        <v>456</v>
      </c>
      <c r="M45" s="5"/>
    </row>
    <row r="46" spans="1:13" x14ac:dyDescent="0.35">
      <c r="A46" s="15">
        <v>27</v>
      </c>
      <c r="D46" t="s">
        <v>37</v>
      </c>
      <c r="L46" s="18">
        <v>233</v>
      </c>
      <c r="M46" s="5"/>
    </row>
    <row r="47" spans="1:13" x14ac:dyDescent="0.35">
      <c r="A47" s="15">
        <v>28</v>
      </c>
      <c r="D47" t="s">
        <v>38</v>
      </c>
      <c r="L47" s="18">
        <v>345</v>
      </c>
      <c r="M47" s="5"/>
    </row>
    <row r="48" spans="1:13" x14ac:dyDescent="0.35">
      <c r="A48" s="15">
        <v>29</v>
      </c>
      <c r="D48" t="s">
        <v>39</v>
      </c>
      <c r="L48" s="18">
        <v>64</v>
      </c>
      <c r="M48" s="5"/>
    </row>
    <row r="49" spans="1:13" x14ac:dyDescent="0.35">
      <c r="A49" s="15">
        <v>30</v>
      </c>
      <c r="E49" t="s">
        <v>40</v>
      </c>
      <c r="L49" s="19">
        <f>SUM(L40:L42,L44:L48)</f>
        <v>3018</v>
      </c>
      <c r="M49" s="5"/>
    </row>
    <row r="50" spans="1:13" x14ac:dyDescent="0.35">
      <c r="A50" s="15"/>
      <c r="M50" s="5"/>
    </row>
    <row r="51" spans="1:13" x14ac:dyDescent="0.35">
      <c r="A51" s="4"/>
      <c r="D51" t="s">
        <v>41</v>
      </c>
      <c r="M51" s="5"/>
    </row>
    <row r="52" spans="1:13" ht="15" thickBot="1" x14ac:dyDescent="0.4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</row>
    <row r="53" spans="1:13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</row>
    <row r="54" spans="1:13" x14ac:dyDescent="0.35">
      <c r="A54" s="4"/>
      <c r="C54" s="6"/>
      <c r="G54" s="7" t="s">
        <v>0</v>
      </c>
      <c r="H54" s="31" t="s">
        <v>80</v>
      </c>
      <c r="I54" s="31"/>
      <c r="J54" s="31"/>
      <c r="K54" s="7" t="s">
        <v>1</v>
      </c>
      <c r="L54" s="8" t="s">
        <v>79</v>
      </c>
      <c r="M54" s="5"/>
    </row>
    <row r="55" spans="1:13" x14ac:dyDescent="0.35">
      <c r="A55" s="4"/>
      <c r="M55" s="5"/>
    </row>
    <row r="56" spans="1:13" x14ac:dyDescent="0.35">
      <c r="A56" s="4"/>
      <c r="M56" s="5"/>
    </row>
    <row r="57" spans="1:13" x14ac:dyDescent="0.35">
      <c r="A57" s="4"/>
      <c r="E57" s="9" t="s">
        <v>2</v>
      </c>
      <c r="K57" s="10">
        <f>[1]COVER!$E$3</f>
        <v>44377</v>
      </c>
      <c r="M57" s="5"/>
    </row>
    <row r="58" spans="1:13" ht="15.5" x14ac:dyDescent="0.35">
      <c r="A58" s="11"/>
      <c r="E58" s="12"/>
      <c r="M58" s="5"/>
    </row>
    <row r="59" spans="1:13" ht="15.5" x14ac:dyDescent="0.35">
      <c r="A59" s="4"/>
      <c r="G59" s="12" t="s">
        <v>3</v>
      </c>
      <c r="H59" s="12"/>
      <c r="M59" s="5"/>
    </row>
    <row r="60" spans="1:13" x14ac:dyDescent="0.35">
      <c r="A60" s="4"/>
      <c r="M60" s="5"/>
    </row>
    <row r="61" spans="1:13" x14ac:dyDescent="0.35">
      <c r="A61" s="4">
        <v>31</v>
      </c>
      <c r="C61" s="13" t="s">
        <v>42</v>
      </c>
      <c r="L61" s="19">
        <f>SUM(L49,L36,L27)</f>
        <v>11533</v>
      </c>
      <c r="M61" s="5"/>
    </row>
    <row r="62" spans="1:13" x14ac:dyDescent="0.35">
      <c r="A62" s="4">
        <v>32</v>
      </c>
      <c r="C62" s="13" t="s">
        <v>43</v>
      </c>
      <c r="L62" s="18">
        <v>3432</v>
      </c>
      <c r="M62" s="5"/>
    </row>
    <row r="63" spans="1:13" ht="15" thickBot="1" x14ac:dyDescent="0.4">
      <c r="A63" s="4">
        <v>33</v>
      </c>
      <c r="C63" s="13" t="s">
        <v>44</v>
      </c>
      <c r="L63" s="24">
        <f>L62+L61</f>
        <v>14965</v>
      </c>
      <c r="M63" s="5"/>
    </row>
    <row r="64" spans="1:13" ht="15" thickTop="1" x14ac:dyDescent="0.35">
      <c r="A64" s="4"/>
      <c r="C64" s="13"/>
      <c r="M64" s="5"/>
    </row>
    <row r="65" spans="1:13" x14ac:dyDescent="0.35">
      <c r="A65" s="4"/>
      <c r="C65" s="13"/>
      <c r="M65" s="5"/>
    </row>
    <row r="66" spans="1:13" x14ac:dyDescent="0.35">
      <c r="A66" s="4"/>
      <c r="D66" s="13" t="s">
        <v>45</v>
      </c>
      <c r="M66" s="5"/>
    </row>
    <row r="67" spans="1:13" x14ac:dyDescent="0.35">
      <c r="A67" s="4"/>
      <c r="D67" s="13"/>
      <c r="M67" s="5"/>
    </row>
    <row r="68" spans="1:13" x14ac:dyDescent="0.35">
      <c r="A68" s="4">
        <v>34</v>
      </c>
      <c r="E68" t="s">
        <v>46</v>
      </c>
      <c r="K68" s="18">
        <v>532</v>
      </c>
      <c r="M68" s="5"/>
    </row>
    <row r="69" spans="1:13" x14ac:dyDescent="0.35">
      <c r="A69" s="4">
        <v>35</v>
      </c>
      <c r="E69" t="s">
        <v>47</v>
      </c>
      <c r="K69" s="18">
        <v>123</v>
      </c>
      <c r="M69" s="5"/>
    </row>
    <row r="70" spans="1:13" x14ac:dyDescent="0.35">
      <c r="A70" s="4"/>
      <c r="M70" s="5"/>
    </row>
    <row r="71" spans="1:13" x14ac:dyDescent="0.35">
      <c r="A71" s="4"/>
      <c r="M71" s="5"/>
    </row>
    <row r="72" spans="1:13" x14ac:dyDescent="0.35">
      <c r="A72" s="4"/>
      <c r="D72" s="13" t="s">
        <v>48</v>
      </c>
      <c r="M72" s="5"/>
    </row>
    <row r="73" spans="1:13" x14ac:dyDescent="0.35">
      <c r="A73" s="4"/>
      <c r="D73" s="13" t="s">
        <v>49</v>
      </c>
      <c r="M73" s="5"/>
    </row>
    <row r="74" spans="1:13" x14ac:dyDescent="0.35">
      <c r="A74" s="4">
        <v>36</v>
      </c>
      <c r="E74" t="s">
        <v>50</v>
      </c>
      <c r="K74" s="18">
        <v>312</v>
      </c>
      <c r="M74" s="5"/>
    </row>
    <row r="75" spans="1:13" x14ac:dyDescent="0.35">
      <c r="A75" s="4">
        <v>37</v>
      </c>
      <c r="E75" t="s">
        <v>51</v>
      </c>
      <c r="K75" s="18">
        <v>321</v>
      </c>
      <c r="M75" s="5"/>
    </row>
    <row r="76" spans="1:13" x14ac:dyDescent="0.35">
      <c r="A76" s="4">
        <v>38</v>
      </c>
      <c r="E76" s="32"/>
      <c r="F76" s="32"/>
      <c r="G76" s="32"/>
      <c r="H76" s="32"/>
      <c r="I76" s="32"/>
      <c r="K76" s="25"/>
      <c r="M76" s="5"/>
    </row>
    <row r="77" spans="1:13" x14ac:dyDescent="0.35">
      <c r="A77" s="4">
        <v>39</v>
      </c>
      <c r="K77" s="25"/>
      <c r="M77" s="5"/>
    </row>
    <row r="78" spans="1:13" x14ac:dyDescent="0.35">
      <c r="A78" s="4">
        <v>40</v>
      </c>
      <c r="E78" s="33"/>
      <c r="F78" s="33"/>
      <c r="G78" s="33"/>
      <c r="H78" s="33"/>
      <c r="I78" s="33"/>
      <c r="K78" s="25"/>
      <c r="M78" s="5"/>
    </row>
    <row r="79" spans="1:13" x14ac:dyDescent="0.35">
      <c r="A79" s="4"/>
      <c r="M79" s="5"/>
    </row>
    <row r="80" spans="1:13" x14ac:dyDescent="0.35">
      <c r="A80" s="4"/>
      <c r="D80" t="s">
        <v>41</v>
      </c>
      <c r="M80" s="5"/>
    </row>
    <row r="81" spans="1:13" ht="15" thickBot="1" x14ac:dyDescent="0.4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</row>
    <row r="82" spans="1:13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</row>
    <row r="83" spans="1:13" x14ac:dyDescent="0.35">
      <c r="A83" s="4"/>
      <c r="M83" s="5"/>
    </row>
    <row r="84" spans="1:13" x14ac:dyDescent="0.35">
      <c r="A84" s="4"/>
      <c r="C84" s="6"/>
      <c r="G84" s="7" t="s">
        <v>0</v>
      </c>
      <c r="H84" s="31" t="s">
        <v>80</v>
      </c>
      <c r="I84" s="31"/>
      <c r="J84" s="31"/>
      <c r="K84" s="7" t="s">
        <v>1</v>
      </c>
      <c r="L84" s="8" t="s">
        <v>79</v>
      </c>
      <c r="M84" s="5"/>
    </row>
    <row r="85" spans="1:13" x14ac:dyDescent="0.35">
      <c r="A85" s="4"/>
      <c r="M85" s="5"/>
    </row>
    <row r="86" spans="1:13" x14ac:dyDescent="0.35">
      <c r="A86" s="4"/>
      <c r="M86" s="5"/>
    </row>
    <row r="87" spans="1:13" x14ac:dyDescent="0.35">
      <c r="A87" s="4"/>
      <c r="E87" s="9" t="s">
        <v>2</v>
      </c>
      <c r="K87" s="10">
        <f>[1]COVER!$E$3</f>
        <v>44377</v>
      </c>
      <c r="M87" s="5"/>
    </row>
    <row r="88" spans="1:13" ht="15.5" x14ac:dyDescent="0.35">
      <c r="A88" s="11"/>
      <c r="E88" s="12"/>
      <c r="M88" s="5"/>
    </row>
    <row r="89" spans="1:13" ht="15.5" x14ac:dyDescent="0.35">
      <c r="A89" s="4"/>
      <c r="E89" s="12"/>
      <c r="G89" s="12" t="s">
        <v>52</v>
      </c>
      <c r="H89" s="12"/>
      <c r="M89" s="5"/>
    </row>
    <row r="90" spans="1:13" ht="15.5" x14ac:dyDescent="0.35">
      <c r="A90" s="4"/>
      <c r="E90" s="12"/>
      <c r="M90" s="5"/>
    </row>
    <row r="91" spans="1:13" ht="15.5" x14ac:dyDescent="0.35">
      <c r="A91" s="4"/>
      <c r="E91" s="12"/>
      <c r="M91" s="5"/>
    </row>
    <row r="92" spans="1:13" x14ac:dyDescent="0.35">
      <c r="A92" s="4"/>
      <c r="C92" s="13" t="s">
        <v>53</v>
      </c>
      <c r="L92" s="14" t="s">
        <v>5</v>
      </c>
      <c r="M92" s="5"/>
    </row>
    <row r="93" spans="1:13" x14ac:dyDescent="0.35">
      <c r="A93" s="4">
        <v>1</v>
      </c>
      <c r="C93" t="s">
        <v>54</v>
      </c>
      <c r="L93" s="18">
        <v>332</v>
      </c>
      <c r="M93" s="5"/>
    </row>
    <row r="94" spans="1:13" x14ac:dyDescent="0.35">
      <c r="A94" s="4">
        <v>2</v>
      </c>
      <c r="C94" t="s">
        <v>55</v>
      </c>
      <c r="L94" s="18">
        <v>123</v>
      </c>
      <c r="M94" s="5"/>
    </row>
    <row r="95" spans="1:13" x14ac:dyDescent="0.35">
      <c r="A95" s="4">
        <v>3</v>
      </c>
      <c r="C95" t="s">
        <v>56</v>
      </c>
      <c r="L95" s="18">
        <v>422</v>
      </c>
      <c r="M95" s="5"/>
    </row>
    <row r="96" spans="1:13" x14ac:dyDescent="0.35">
      <c r="A96" s="4">
        <v>4</v>
      </c>
      <c r="C96" t="s">
        <v>57</v>
      </c>
      <c r="L96" s="18">
        <v>312</v>
      </c>
      <c r="M96" s="5"/>
    </row>
    <row r="97" spans="1:13" x14ac:dyDescent="0.35">
      <c r="A97" s="4">
        <v>5</v>
      </c>
      <c r="C97" t="s">
        <v>58</v>
      </c>
      <c r="L97" s="18">
        <v>123</v>
      </c>
      <c r="M97" s="5"/>
    </row>
    <row r="98" spans="1:13" x14ac:dyDescent="0.35">
      <c r="A98" s="4">
        <v>6</v>
      </c>
      <c r="C98" t="s">
        <v>59</v>
      </c>
      <c r="L98" s="18">
        <v>345</v>
      </c>
      <c r="M98" s="5"/>
    </row>
    <row r="99" spans="1:13" x14ac:dyDescent="0.35">
      <c r="A99" s="4">
        <v>7</v>
      </c>
      <c r="C99" t="s">
        <v>60</v>
      </c>
      <c r="L99" s="18">
        <v>234</v>
      </c>
      <c r="M99" s="5"/>
    </row>
    <row r="100" spans="1:13" x14ac:dyDescent="0.35">
      <c r="A100" s="4">
        <v>8</v>
      </c>
      <c r="C100" t="s">
        <v>61</v>
      </c>
      <c r="G100" s="26"/>
      <c r="L100" s="18">
        <v>231</v>
      </c>
      <c r="M100" s="5"/>
    </row>
    <row r="101" spans="1:13" x14ac:dyDescent="0.35">
      <c r="A101" s="4">
        <v>9</v>
      </c>
      <c r="C101" t="s">
        <v>62</v>
      </c>
      <c r="L101" s="18">
        <v>131</v>
      </c>
      <c r="M101" s="5"/>
    </row>
    <row r="102" spans="1:13" x14ac:dyDescent="0.35">
      <c r="A102" s="4">
        <v>10</v>
      </c>
      <c r="E102" t="s">
        <v>63</v>
      </c>
      <c r="L102" s="19">
        <f>SUM(L93:L101)</f>
        <v>2253</v>
      </c>
      <c r="M102" s="5"/>
    </row>
    <row r="103" spans="1:13" x14ac:dyDescent="0.35">
      <c r="A103" s="4"/>
      <c r="M103" s="5"/>
    </row>
    <row r="104" spans="1:13" x14ac:dyDescent="0.35">
      <c r="A104" s="4"/>
      <c r="C104" s="13" t="s">
        <v>22</v>
      </c>
      <c r="M104" s="5"/>
    </row>
    <row r="105" spans="1:13" x14ac:dyDescent="0.35">
      <c r="A105" s="4">
        <v>11</v>
      </c>
      <c r="C105" t="s">
        <v>23</v>
      </c>
      <c r="L105" s="18">
        <v>213</v>
      </c>
      <c r="M105" s="5"/>
    </row>
    <row r="106" spans="1:13" x14ac:dyDescent="0.35">
      <c r="A106" s="4">
        <v>12</v>
      </c>
      <c r="C106" t="s">
        <v>64</v>
      </c>
      <c r="L106" s="18">
        <v>231</v>
      </c>
      <c r="M106" s="5"/>
    </row>
    <row r="107" spans="1:13" x14ac:dyDescent="0.35">
      <c r="A107" s="4">
        <v>13</v>
      </c>
      <c r="C107" t="s">
        <v>65</v>
      </c>
      <c r="L107" s="18">
        <v>123</v>
      </c>
      <c r="M107" s="5"/>
    </row>
    <row r="108" spans="1:13" x14ac:dyDescent="0.35">
      <c r="A108" s="4">
        <v>14</v>
      </c>
      <c r="C108" t="s">
        <v>66</v>
      </c>
      <c r="L108" s="18">
        <v>321</v>
      </c>
      <c r="M108" s="5"/>
    </row>
    <row r="109" spans="1:13" x14ac:dyDescent="0.35">
      <c r="A109" s="4">
        <v>15</v>
      </c>
      <c r="C109" t="s">
        <v>28</v>
      </c>
      <c r="L109" s="18">
        <v>533</v>
      </c>
      <c r="M109" s="5"/>
    </row>
    <row r="110" spans="1:13" x14ac:dyDescent="0.35">
      <c r="A110" s="4">
        <v>16</v>
      </c>
      <c r="E110" t="s">
        <v>67</v>
      </c>
      <c r="L110" s="19">
        <f>SUM(L105:L109)</f>
        <v>1421</v>
      </c>
      <c r="M110" s="5"/>
    </row>
    <row r="111" spans="1:13" x14ac:dyDescent="0.35">
      <c r="A111" s="4"/>
      <c r="M111" s="5"/>
    </row>
    <row r="112" spans="1:13" x14ac:dyDescent="0.35">
      <c r="A112" s="4"/>
      <c r="C112" s="13" t="s">
        <v>30</v>
      </c>
      <c r="M112" s="5"/>
    </row>
    <row r="113" spans="1:13" x14ac:dyDescent="0.35">
      <c r="A113" s="4"/>
      <c r="C113" t="s">
        <v>31</v>
      </c>
      <c r="M113" s="5"/>
    </row>
    <row r="114" spans="1:13" x14ac:dyDescent="0.35">
      <c r="A114" s="4">
        <v>17</v>
      </c>
      <c r="D114" t="s">
        <v>32</v>
      </c>
      <c r="L114" s="18">
        <v>523</v>
      </c>
      <c r="M114" s="5"/>
    </row>
    <row r="115" spans="1:13" x14ac:dyDescent="0.35">
      <c r="A115" s="4">
        <v>18</v>
      </c>
      <c r="D115" t="s">
        <v>33</v>
      </c>
      <c r="L115" s="18">
        <v>543</v>
      </c>
      <c r="M115" s="5"/>
    </row>
    <row r="116" spans="1:13" x14ac:dyDescent="0.35">
      <c r="A116" s="4">
        <v>19</v>
      </c>
      <c r="D116" t="s">
        <v>68</v>
      </c>
      <c r="L116" s="18">
        <v>345</v>
      </c>
      <c r="M116" s="5"/>
    </row>
    <row r="117" spans="1:13" x14ac:dyDescent="0.35">
      <c r="A117" s="4"/>
      <c r="C117" s="16" t="s">
        <v>35</v>
      </c>
      <c r="F117" s="20"/>
      <c r="M117" s="5"/>
    </row>
    <row r="118" spans="1:13" x14ac:dyDescent="0.35">
      <c r="A118" s="4">
        <v>20</v>
      </c>
      <c r="C118" s="16"/>
      <c r="D118" t="s">
        <v>18</v>
      </c>
      <c r="F118" s="20"/>
      <c r="L118" s="18">
        <v>555</v>
      </c>
      <c r="M118" s="5"/>
    </row>
    <row r="119" spans="1:13" x14ac:dyDescent="0.35">
      <c r="A119" s="4">
        <v>21</v>
      </c>
      <c r="D119" t="s">
        <v>36</v>
      </c>
      <c r="L119" s="18">
        <v>345</v>
      </c>
      <c r="M119" s="5"/>
    </row>
    <row r="120" spans="1:13" x14ac:dyDescent="0.35">
      <c r="A120" s="4">
        <v>22</v>
      </c>
      <c r="D120" t="s">
        <v>37</v>
      </c>
      <c r="L120" s="18">
        <v>123</v>
      </c>
      <c r="M120" s="5"/>
    </row>
    <row r="121" spans="1:13" x14ac:dyDescent="0.35">
      <c r="A121" s="4">
        <v>23</v>
      </c>
      <c r="D121" t="s">
        <v>38</v>
      </c>
      <c r="L121" s="18">
        <v>543</v>
      </c>
      <c r="M121" s="5"/>
    </row>
    <row r="122" spans="1:13" x14ac:dyDescent="0.35">
      <c r="A122" s="4">
        <v>24</v>
      </c>
      <c r="D122" t="s">
        <v>39</v>
      </c>
      <c r="L122" s="18">
        <v>345</v>
      </c>
      <c r="M122" s="5"/>
    </row>
    <row r="123" spans="1:13" x14ac:dyDescent="0.35">
      <c r="A123" s="4">
        <v>25</v>
      </c>
      <c r="E123" t="s">
        <v>69</v>
      </c>
      <c r="L123" s="19">
        <f>SUM(L114:L116,L118:L122)</f>
        <v>3322</v>
      </c>
      <c r="M123" s="5"/>
    </row>
    <row r="124" spans="1:13" x14ac:dyDescent="0.35">
      <c r="A124" s="4"/>
      <c r="M124" s="5"/>
    </row>
    <row r="125" spans="1:13" x14ac:dyDescent="0.35">
      <c r="A125" s="4">
        <v>26</v>
      </c>
      <c r="C125" s="13" t="s">
        <v>70</v>
      </c>
      <c r="L125" s="19">
        <f>SUM(L123,L110,L102)</f>
        <v>6996</v>
      </c>
      <c r="M125" s="5"/>
    </row>
    <row r="126" spans="1:13" x14ac:dyDescent="0.35">
      <c r="A126" s="4">
        <v>27</v>
      </c>
      <c r="C126" s="13" t="s">
        <v>43</v>
      </c>
      <c r="L126" s="18">
        <v>675</v>
      </c>
      <c r="M126" s="5"/>
    </row>
    <row r="127" spans="1:13" ht="15" thickBot="1" x14ac:dyDescent="0.4">
      <c r="A127" s="4">
        <v>28</v>
      </c>
      <c r="C127" s="13" t="s">
        <v>44</v>
      </c>
      <c r="L127" s="27">
        <f>SUM(L125:L126)</f>
        <v>7671</v>
      </c>
      <c r="M127" s="5"/>
    </row>
    <row r="128" spans="1:13" ht="15" thickTop="1" x14ac:dyDescent="0.35">
      <c r="A128" s="4"/>
      <c r="C128" s="13"/>
      <c r="L128" s="28"/>
      <c r="M128" s="5"/>
    </row>
    <row r="129" spans="1:13" x14ac:dyDescent="0.35">
      <c r="A129" s="4"/>
      <c r="D129" t="s">
        <v>41</v>
      </c>
      <c r="K129" s="20"/>
      <c r="M129" s="5"/>
    </row>
    <row r="130" spans="1:13" ht="15" thickBot="1" x14ac:dyDescent="0.4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3"/>
    </row>
    <row r="131" spans="1:13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</row>
    <row r="132" spans="1:13" x14ac:dyDescent="0.35">
      <c r="A132" s="4"/>
      <c r="C132" s="6"/>
      <c r="G132" s="7" t="s">
        <v>0</v>
      </c>
      <c r="H132" s="31" t="str">
        <f>[1]COVER!$E$5</f>
        <v>Organization A</v>
      </c>
      <c r="I132" s="31"/>
      <c r="J132" s="31"/>
      <c r="K132" s="7" t="s">
        <v>1</v>
      </c>
      <c r="L132" s="8" t="s">
        <v>79</v>
      </c>
      <c r="M132" s="5"/>
    </row>
    <row r="133" spans="1:13" x14ac:dyDescent="0.35">
      <c r="A133" s="4"/>
      <c r="M133" s="5"/>
    </row>
    <row r="134" spans="1:13" x14ac:dyDescent="0.35">
      <c r="A134" s="4"/>
      <c r="E134" s="9" t="s">
        <v>2</v>
      </c>
      <c r="K134" s="29">
        <f>[1]COVER!$E$3</f>
        <v>44377</v>
      </c>
      <c r="M134" s="5"/>
    </row>
    <row r="135" spans="1:13" ht="15.5" x14ac:dyDescent="0.35">
      <c r="A135" s="4"/>
      <c r="E135" s="12"/>
      <c r="M135" s="5"/>
    </row>
    <row r="136" spans="1:13" ht="15.5" x14ac:dyDescent="0.35">
      <c r="A136" s="4"/>
      <c r="E136" s="12"/>
      <c r="G136" s="12" t="s">
        <v>71</v>
      </c>
      <c r="H136" s="12"/>
      <c r="M136" s="5"/>
    </row>
    <row r="137" spans="1:13" x14ac:dyDescent="0.35">
      <c r="A137" s="4"/>
      <c r="M137" s="5"/>
    </row>
    <row r="138" spans="1:13" x14ac:dyDescent="0.35">
      <c r="A138" s="4"/>
      <c r="M138" s="5"/>
    </row>
    <row r="139" spans="1:13" x14ac:dyDescent="0.35">
      <c r="A139" s="4"/>
      <c r="C139" s="13" t="s">
        <v>72</v>
      </c>
      <c r="M139" s="5"/>
    </row>
    <row r="140" spans="1:13" x14ac:dyDescent="0.35">
      <c r="A140" s="4"/>
      <c r="D140" s="13" t="s">
        <v>73</v>
      </c>
      <c r="L140" s="14" t="s">
        <v>5</v>
      </c>
      <c r="M140" s="5"/>
    </row>
    <row r="141" spans="1:13" x14ac:dyDescent="0.35">
      <c r="A141" s="4">
        <v>29</v>
      </c>
      <c r="C141" t="s">
        <v>74</v>
      </c>
      <c r="L141" s="18">
        <v>5324</v>
      </c>
      <c r="M141" s="5"/>
    </row>
    <row r="142" spans="1:13" x14ac:dyDescent="0.35">
      <c r="A142" s="4"/>
      <c r="C142" t="s">
        <v>7</v>
      </c>
      <c r="M142" s="5"/>
    </row>
    <row r="143" spans="1:13" x14ac:dyDescent="0.35">
      <c r="A143" s="4"/>
      <c r="D143" t="s">
        <v>75</v>
      </c>
      <c r="M143" s="5"/>
    </row>
    <row r="144" spans="1:13" x14ac:dyDescent="0.35">
      <c r="A144" s="4">
        <v>30</v>
      </c>
      <c r="D144" t="s">
        <v>9</v>
      </c>
      <c r="L144" s="18">
        <v>234</v>
      </c>
      <c r="M144" s="5"/>
    </row>
    <row r="145" spans="1:13" x14ac:dyDescent="0.35">
      <c r="A145" s="4">
        <v>31</v>
      </c>
      <c r="D145" t="s">
        <v>10</v>
      </c>
      <c r="L145" s="18">
        <v>645</v>
      </c>
      <c r="M145" s="5"/>
    </row>
    <row r="146" spans="1:13" x14ac:dyDescent="0.35">
      <c r="A146" s="4">
        <v>32</v>
      </c>
      <c r="D146" t="s">
        <v>76</v>
      </c>
      <c r="L146" s="18">
        <v>234</v>
      </c>
      <c r="M146" s="5"/>
    </row>
    <row r="147" spans="1:13" x14ac:dyDescent="0.35">
      <c r="A147" s="4">
        <v>33</v>
      </c>
      <c r="D147" t="s">
        <v>12</v>
      </c>
      <c r="L147" s="18">
        <v>333</v>
      </c>
      <c r="M147" s="5"/>
    </row>
    <row r="148" spans="1:13" x14ac:dyDescent="0.35">
      <c r="A148" s="4">
        <v>34</v>
      </c>
      <c r="D148" t="s">
        <v>13</v>
      </c>
      <c r="L148" s="18">
        <v>223</v>
      </c>
      <c r="M148" s="5"/>
    </row>
    <row r="149" spans="1:13" x14ac:dyDescent="0.35">
      <c r="A149" s="4">
        <v>35</v>
      </c>
      <c r="D149" t="s">
        <v>14</v>
      </c>
      <c r="L149" s="18">
        <v>323</v>
      </c>
      <c r="M149" s="5"/>
    </row>
    <row r="150" spans="1:13" x14ac:dyDescent="0.35">
      <c r="A150" s="4">
        <v>36</v>
      </c>
      <c r="D150" t="s">
        <v>77</v>
      </c>
      <c r="L150" s="18">
        <v>123</v>
      </c>
      <c r="M150" s="5"/>
    </row>
    <row r="151" spans="1:13" x14ac:dyDescent="0.35">
      <c r="A151" s="4">
        <v>37</v>
      </c>
      <c r="D151" t="s">
        <v>78</v>
      </c>
      <c r="L151" s="18">
        <v>353</v>
      </c>
      <c r="M151" s="5"/>
    </row>
    <row r="152" spans="1:13" x14ac:dyDescent="0.35">
      <c r="A152" s="4">
        <v>38</v>
      </c>
      <c r="D152" t="s">
        <v>17</v>
      </c>
      <c r="L152" s="18">
        <v>456</v>
      </c>
      <c r="M152" s="5"/>
    </row>
    <row r="153" spans="1:13" x14ac:dyDescent="0.35">
      <c r="A153" s="4">
        <v>39</v>
      </c>
      <c r="D153" t="s">
        <v>18</v>
      </c>
      <c r="L153" s="18">
        <v>754</v>
      </c>
      <c r="M153" s="5"/>
    </row>
    <row r="154" spans="1:13" x14ac:dyDescent="0.35">
      <c r="A154" s="4">
        <v>40</v>
      </c>
      <c r="D154" t="s">
        <v>19</v>
      </c>
      <c r="L154" s="18">
        <v>456</v>
      </c>
      <c r="M154" s="5"/>
    </row>
    <row r="155" spans="1:13" x14ac:dyDescent="0.35">
      <c r="A155" s="4">
        <v>41</v>
      </c>
      <c r="D155" t="s">
        <v>20</v>
      </c>
      <c r="L155" s="18">
        <v>3455</v>
      </c>
      <c r="M155" s="5"/>
    </row>
    <row r="156" spans="1:13" ht="15" thickBot="1" x14ac:dyDescent="0.4">
      <c r="A156" s="4">
        <v>42</v>
      </c>
      <c r="E156" t="s">
        <v>63</v>
      </c>
      <c r="L156" s="30">
        <f>SUM(L141:L155)</f>
        <v>12913</v>
      </c>
      <c r="M156" s="5"/>
    </row>
    <row r="157" spans="1:13" ht="15" thickTop="1" x14ac:dyDescent="0.35">
      <c r="A157" s="4"/>
      <c r="M157" s="5"/>
    </row>
    <row r="158" spans="1:13" x14ac:dyDescent="0.35">
      <c r="A158" s="4"/>
      <c r="D158" s="13" t="s">
        <v>48</v>
      </c>
      <c r="M158" s="5"/>
    </row>
    <row r="159" spans="1:13" x14ac:dyDescent="0.35">
      <c r="A159" s="4"/>
      <c r="D159" s="13" t="s">
        <v>49</v>
      </c>
      <c r="M159" s="5"/>
    </row>
    <row r="160" spans="1:13" x14ac:dyDescent="0.35">
      <c r="A160" s="4">
        <v>43</v>
      </c>
      <c r="E160" t="s">
        <v>50</v>
      </c>
      <c r="K160" s="18">
        <v>345</v>
      </c>
      <c r="M160" s="5"/>
    </row>
    <row r="161" spans="1:13" x14ac:dyDescent="0.35">
      <c r="A161" s="4">
        <v>44</v>
      </c>
      <c r="E161" t="s">
        <v>51</v>
      </c>
      <c r="K161" s="18">
        <v>6454</v>
      </c>
      <c r="M161" s="5"/>
    </row>
    <row r="162" spans="1:13" x14ac:dyDescent="0.35">
      <c r="A162" s="4"/>
      <c r="M162" s="5"/>
    </row>
    <row r="163" spans="1:13" x14ac:dyDescent="0.35">
      <c r="A163" s="4"/>
      <c r="M163" s="5"/>
    </row>
    <row r="164" spans="1:13" x14ac:dyDescent="0.35">
      <c r="A164" s="4"/>
      <c r="D164" t="s">
        <v>41</v>
      </c>
      <c r="M164" s="5"/>
    </row>
    <row r="165" spans="1:13" ht="15" thickBot="1" x14ac:dyDescent="0.4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3"/>
    </row>
  </sheetData>
  <mergeCells count="6">
    <mergeCell ref="H132:J132"/>
    <mergeCell ref="H3:J3"/>
    <mergeCell ref="H54:J54"/>
    <mergeCell ref="E76:I76"/>
    <mergeCell ref="E78:I78"/>
    <mergeCell ref="H84:J84"/>
  </mergeCells>
  <conditionalFormatting sqref="K6 K57 K87 K134">
    <cfRule type="cellIs" priority="1" stopIfTrue="1" operator="equal">
      <formula>18264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Sunuwar</dc:creator>
  <cp:lastModifiedBy>Jackson Sunuwar</cp:lastModifiedBy>
  <dcterms:created xsi:type="dcterms:W3CDTF">2023-12-14T21:48:32Z</dcterms:created>
  <dcterms:modified xsi:type="dcterms:W3CDTF">2024-01-08T14:28:54Z</dcterms:modified>
</cp:coreProperties>
</file>