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iconsulting4u-my.sharepoint.com/personal/a_scavolini_iconsulting_biz/Documents/Archivio/Formazione/Linguaggi/Git/covid-19-datasets/"/>
    </mc:Choice>
  </mc:AlternateContent>
  <xr:revisionPtr revIDLastSave="24" documentId="13_ncr:1_{41CD6923-C4EA-4115-8D0A-04FA1CDF69BC}" xr6:coauthVersionLast="47" xr6:coauthVersionMax="47" xr10:uidLastSave="{0221D7AD-0179-4A17-B743-9A159D2AC7B2}"/>
  <bookViews>
    <workbookView xWindow="-110" yWindow="-110" windowWidth="19420" windowHeight="10420" firstSheet="1" activeTab="2" xr2:uid="{00000000-000D-0000-FFFF-FFFF00000000}"/>
  </bookViews>
  <sheets>
    <sheet name="Foglio1" sheetId="3" r:id="rId1"/>
    <sheet name="Country_Lockdown" sheetId="1" r:id="rId2"/>
    <sheet name="Region_Lockdown" sheetId="2" r:id="rId3"/>
    <sheet name="Completeness_Che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6" i="2" l="1"/>
  <c r="H466" i="2"/>
  <c r="I466" i="2"/>
  <c r="M466" i="2"/>
  <c r="N466" i="2"/>
  <c r="G302" i="2"/>
  <c r="H302" i="2"/>
  <c r="I302" i="2"/>
  <c r="M302" i="2"/>
  <c r="N302" i="2"/>
  <c r="G278" i="2"/>
  <c r="H278" i="2"/>
  <c r="I278" i="2"/>
  <c r="M278" i="2"/>
  <c r="N278" i="2"/>
  <c r="G465" i="2"/>
  <c r="H465" i="2"/>
  <c r="I465" i="2"/>
  <c r="M465" i="2"/>
  <c r="N465" i="2"/>
  <c r="G436" i="2"/>
  <c r="H436" i="2"/>
  <c r="I436" i="2"/>
  <c r="M436" i="2"/>
  <c r="N436" i="2"/>
  <c r="G409" i="2"/>
  <c r="H409" i="2"/>
  <c r="I409" i="2"/>
  <c r="M409" i="2"/>
  <c r="N409" i="2"/>
  <c r="G383" i="2"/>
  <c r="H383" i="2"/>
  <c r="I383" i="2"/>
  <c r="M383" i="2"/>
  <c r="N383" i="2"/>
  <c r="G166" i="2"/>
  <c r="H166" i="2"/>
  <c r="I166" i="2"/>
  <c r="M166" i="2"/>
  <c r="N166" i="2"/>
  <c r="G32" i="2"/>
  <c r="H32" i="2"/>
  <c r="I32" i="2"/>
  <c r="M32" i="2"/>
  <c r="N32" i="2"/>
  <c r="G107" i="2"/>
  <c r="H107" i="2"/>
  <c r="I107" i="2"/>
  <c r="M107" i="2"/>
  <c r="N107" i="2"/>
  <c r="G551" i="2"/>
  <c r="H551" i="2"/>
  <c r="I551" i="2"/>
  <c r="M551" i="2"/>
  <c r="N551" i="2"/>
  <c r="G550" i="2"/>
  <c r="H550" i="2"/>
  <c r="I550" i="2"/>
  <c r="M550" i="2"/>
  <c r="N550" i="2"/>
  <c r="G495" i="2"/>
  <c r="H495" i="2"/>
  <c r="I495" i="2"/>
  <c r="M495" i="2"/>
  <c r="N495" i="2"/>
  <c r="G137" i="2"/>
  <c r="H137" i="2"/>
  <c r="I137" i="2"/>
  <c r="M137" i="2"/>
  <c r="N137" i="2"/>
  <c r="G31" i="2"/>
  <c r="H31" i="2"/>
  <c r="I31" i="2"/>
  <c r="M31" i="2"/>
  <c r="N31" i="2"/>
  <c r="G464" i="2"/>
  <c r="H464" i="2"/>
  <c r="I464" i="2"/>
  <c r="M464" i="2"/>
  <c r="N464" i="2"/>
  <c r="G382" i="2"/>
  <c r="H382" i="2"/>
  <c r="I382" i="2"/>
  <c r="M382" i="2"/>
  <c r="N382" i="2"/>
  <c r="G249" i="2"/>
  <c r="H249" i="2"/>
  <c r="I249" i="2"/>
  <c r="M249" i="2"/>
  <c r="N249" i="2"/>
  <c r="G191" i="2"/>
  <c r="H191" i="2"/>
  <c r="I191" i="2"/>
  <c r="M191" i="2"/>
  <c r="N191" i="2"/>
  <c r="G576" i="2"/>
  <c r="H576" i="2"/>
  <c r="I576" i="2"/>
  <c r="M576" i="2"/>
  <c r="N576" i="2"/>
  <c r="G353" i="2"/>
  <c r="H353" i="2"/>
  <c r="I353" i="2"/>
  <c r="M353" i="2"/>
  <c r="N353" i="2"/>
  <c r="G277" i="2"/>
  <c r="H277" i="2"/>
  <c r="I277" i="2"/>
  <c r="M277" i="2"/>
  <c r="N277" i="2"/>
  <c r="G218" i="2"/>
  <c r="H218" i="2"/>
  <c r="I218" i="2"/>
  <c r="M218" i="2"/>
  <c r="N218" i="2"/>
  <c r="N82" i="2"/>
  <c r="M82" i="2"/>
  <c r="H56" i="2"/>
  <c r="H57" i="2"/>
  <c r="H58" i="2"/>
  <c r="H5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I82" i="2"/>
  <c r="G82" i="2"/>
  <c r="G330" i="2"/>
  <c r="I330" i="2"/>
  <c r="M330" i="2"/>
  <c r="N330" i="2"/>
  <c r="G165" i="2"/>
  <c r="I165" i="2"/>
  <c r="M165" i="2"/>
  <c r="N165" i="2"/>
  <c r="G463" i="2"/>
  <c r="I463" i="2"/>
  <c r="M463" i="2"/>
  <c r="N463" i="2"/>
  <c r="G462" i="2"/>
  <c r="I462" i="2"/>
  <c r="M462" i="2"/>
  <c r="N462" i="2"/>
  <c r="G549" i="2"/>
  <c r="I549" i="2"/>
  <c r="M549" i="2"/>
  <c r="N549" i="2"/>
  <c r="G494" i="2"/>
  <c r="I494" i="2"/>
  <c r="M494" i="2"/>
  <c r="N494" i="2"/>
  <c r="G461" i="2"/>
  <c r="I461" i="2"/>
  <c r="M461" i="2"/>
  <c r="N461" i="2"/>
  <c r="G329" i="2"/>
  <c r="I329" i="2"/>
  <c r="M329" i="2"/>
  <c r="N329" i="2"/>
  <c r="G276" i="2"/>
  <c r="I276" i="2"/>
  <c r="M276" i="2"/>
  <c r="N276" i="2"/>
  <c r="G106" i="2"/>
  <c r="I106" i="2"/>
  <c r="M106" i="2"/>
  <c r="N106" i="2"/>
  <c r="G81" i="2"/>
  <c r="I81" i="2"/>
  <c r="M81" i="2"/>
  <c r="N81" i="2"/>
  <c r="G55" i="2"/>
  <c r="I55" i="2"/>
  <c r="M55" i="2"/>
  <c r="N55" i="2"/>
  <c r="G408" i="2"/>
  <c r="I408" i="2"/>
  <c r="M408" i="2"/>
  <c r="N408" i="2"/>
  <c r="G381" i="2"/>
  <c r="I381" i="2"/>
  <c r="M381" i="2"/>
  <c r="N381" i="2"/>
  <c r="G352" i="2"/>
  <c r="I352" i="2"/>
  <c r="M352" i="2"/>
  <c r="N352" i="2"/>
  <c r="G248" i="2"/>
  <c r="I248" i="2"/>
  <c r="M248" i="2"/>
  <c r="N248" i="2"/>
  <c r="G190" i="2"/>
  <c r="I190" i="2"/>
  <c r="M190" i="2"/>
  <c r="N190" i="2"/>
  <c r="G136" i="2"/>
  <c r="I136" i="2"/>
  <c r="M136" i="2"/>
  <c r="N136" i="2"/>
  <c r="G575" i="2"/>
  <c r="I575" i="2"/>
  <c r="M575" i="2"/>
  <c r="N575" i="2"/>
  <c r="G520" i="2"/>
  <c r="I520" i="2"/>
  <c r="M520" i="2"/>
  <c r="N520" i="2"/>
  <c r="G217" i="2"/>
  <c r="I217" i="2"/>
  <c r="M217" i="2"/>
  <c r="N217" i="2"/>
  <c r="G30" i="2"/>
  <c r="I30" i="2"/>
  <c r="M30" i="2"/>
  <c r="N30" i="2"/>
  <c r="G435" i="2"/>
  <c r="I435" i="2"/>
  <c r="M435" i="2"/>
  <c r="N435" i="2"/>
  <c r="G301" i="2"/>
  <c r="I301" i="2"/>
  <c r="M301" i="2"/>
  <c r="N301" i="2"/>
  <c r="G164" i="2"/>
  <c r="I164" i="2"/>
  <c r="M164" i="2"/>
  <c r="N164" i="2"/>
  <c r="G548" i="2"/>
  <c r="I548" i="2"/>
  <c r="M548" i="2"/>
  <c r="N548" i="2"/>
  <c r="G434" i="2"/>
  <c r="I434" i="2"/>
  <c r="M434" i="2"/>
  <c r="N434" i="2"/>
  <c r="G460" i="2"/>
  <c r="I460" i="2"/>
  <c r="M460" i="2"/>
  <c r="N460" i="2"/>
  <c r="G547" i="2"/>
  <c r="I547" i="2"/>
  <c r="M547" i="2"/>
  <c r="N547" i="2"/>
  <c r="G407" i="2"/>
  <c r="I407" i="2"/>
  <c r="M407" i="2"/>
  <c r="N407" i="2"/>
  <c r="G80" i="2"/>
  <c r="I80" i="2"/>
  <c r="M80" i="2"/>
  <c r="N80" i="2"/>
  <c r="G54" i="2"/>
  <c r="I54" i="2"/>
  <c r="M54" i="2"/>
  <c r="N54" i="2"/>
  <c r="G433" i="2"/>
  <c r="I433" i="2"/>
  <c r="M433" i="2"/>
  <c r="N433" i="2"/>
  <c r="G546" i="2"/>
  <c r="I546" i="2"/>
  <c r="M546" i="2"/>
  <c r="N546" i="2"/>
  <c r="G275" i="2"/>
  <c r="I275" i="2"/>
  <c r="M275" i="2"/>
  <c r="N275" i="2"/>
  <c r="G574" i="2"/>
  <c r="I574" i="2"/>
  <c r="M574" i="2"/>
  <c r="N574" i="2"/>
  <c r="G545" i="2"/>
  <c r="I545" i="2"/>
  <c r="M545" i="2"/>
  <c r="N545" i="2"/>
  <c r="G519" i="2"/>
  <c r="I519" i="2"/>
  <c r="M519" i="2"/>
  <c r="N519" i="2"/>
  <c r="G493" i="2"/>
  <c r="I493" i="2"/>
  <c r="M493" i="2"/>
  <c r="N493" i="2"/>
  <c r="G406" i="2"/>
  <c r="I406" i="2"/>
  <c r="M406" i="2"/>
  <c r="N406" i="2"/>
  <c r="G380" i="2"/>
  <c r="I380" i="2"/>
  <c r="M380" i="2"/>
  <c r="N380" i="2"/>
  <c r="G351" i="2"/>
  <c r="I351" i="2"/>
  <c r="M351" i="2"/>
  <c r="N351" i="2"/>
  <c r="G328" i="2"/>
  <c r="I328" i="2"/>
  <c r="M328" i="2"/>
  <c r="N328" i="2"/>
  <c r="G300" i="2"/>
  <c r="I300" i="2"/>
  <c r="M300" i="2"/>
  <c r="N300" i="2"/>
  <c r="G247" i="2"/>
  <c r="I247" i="2"/>
  <c r="M247" i="2"/>
  <c r="N247" i="2"/>
  <c r="G216" i="2"/>
  <c r="I216" i="2"/>
  <c r="M216" i="2"/>
  <c r="N216" i="2"/>
  <c r="G189" i="2"/>
  <c r="I189" i="2"/>
  <c r="M189" i="2"/>
  <c r="N189" i="2"/>
  <c r="G163" i="2"/>
  <c r="I163" i="2"/>
  <c r="M163" i="2"/>
  <c r="N163" i="2"/>
  <c r="G135" i="2"/>
  <c r="I135" i="2"/>
  <c r="M135" i="2"/>
  <c r="N135" i="2"/>
  <c r="G105" i="2"/>
  <c r="I105" i="2"/>
  <c r="M105" i="2"/>
  <c r="N105" i="2"/>
  <c r="G29" i="2"/>
  <c r="I29" i="2"/>
  <c r="M29" i="2"/>
  <c r="N29" i="2"/>
  <c r="G492" i="2"/>
  <c r="I492" i="2"/>
  <c r="M492" i="2"/>
  <c r="N492" i="2"/>
  <c r="G104" i="2"/>
  <c r="I104" i="2"/>
  <c r="M104" i="2"/>
  <c r="N104" i="2"/>
  <c r="G432" i="2"/>
  <c r="I432" i="2"/>
  <c r="M432" i="2"/>
  <c r="N432" i="2"/>
  <c r="G491" i="2"/>
  <c r="I491" i="2"/>
  <c r="M491" i="2"/>
  <c r="N491" i="2"/>
  <c r="G379" i="2"/>
  <c r="I379" i="2"/>
  <c r="M379" i="2"/>
  <c r="N379" i="2"/>
  <c r="G246" i="2"/>
  <c r="I246" i="2"/>
  <c r="M246" i="2"/>
  <c r="N246" i="2"/>
  <c r="G162" i="2"/>
  <c r="I162" i="2"/>
  <c r="M162" i="2"/>
  <c r="N162" i="2"/>
  <c r="G134" i="2"/>
  <c r="I134" i="2"/>
  <c r="M134" i="2"/>
  <c r="N134" i="2"/>
  <c r="G79" i="2"/>
  <c r="I79" i="2"/>
  <c r="M79" i="2"/>
  <c r="N79" i="2"/>
  <c r="G28" i="2"/>
  <c r="G53" i="2"/>
  <c r="G78" i="2"/>
  <c r="G103" i="2"/>
  <c r="G133" i="2"/>
  <c r="G161" i="2"/>
  <c r="G188" i="2"/>
  <c r="G215" i="2"/>
  <c r="G245" i="2"/>
  <c r="G274" i="2"/>
  <c r="G299" i="2"/>
  <c r="G327" i="2"/>
  <c r="G350" i="2"/>
  <c r="G378" i="2"/>
  <c r="G405" i="2"/>
  <c r="G431" i="2"/>
  <c r="G459" i="2"/>
  <c r="G490" i="2"/>
  <c r="G518" i="2"/>
  <c r="G544" i="2"/>
  <c r="G573" i="2"/>
  <c r="I28" i="2"/>
  <c r="I53" i="2"/>
  <c r="I78" i="2"/>
  <c r="I103" i="2"/>
  <c r="I133" i="2"/>
  <c r="I161" i="2"/>
  <c r="I188" i="2"/>
  <c r="I215" i="2"/>
  <c r="I245" i="2"/>
  <c r="I274" i="2"/>
  <c r="I299" i="2"/>
  <c r="I327" i="2"/>
  <c r="I350" i="2"/>
  <c r="I378" i="2"/>
  <c r="I405" i="2"/>
  <c r="I431" i="2"/>
  <c r="I459" i="2"/>
  <c r="I490" i="2"/>
  <c r="I518" i="2"/>
  <c r="I544" i="2"/>
  <c r="I573" i="2"/>
  <c r="M28" i="2"/>
  <c r="M53" i="2"/>
  <c r="M78" i="2"/>
  <c r="M103" i="2"/>
  <c r="M133" i="2"/>
  <c r="M161" i="2"/>
  <c r="M188" i="2"/>
  <c r="M215" i="2"/>
  <c r="M245" i="2"/>
  <c r="M274" i="2"/>
  <c r="M299" i="2"/>
  <c r="M327" i="2"/>
  <c r="M350" i="2"/>
  <c r="M378" i="2"/>
  <c r="M405" i="2"/>
  <c r="M431" i="2"/>
  <c r="M459" i="2"/>
  <c r="M490" i="2"/>
  <c r="M518" i="2"/>
  <c r="M544" i="2"/>
  <c r="M573" i="2"/>
  <c r="N28" i="2"/>
  <c r="N53" i="2"/>
  <c r="N78" i="2"/>
  <c r="N103" i="2"/>
  <c r="N133" i="2"/>
  <c r="N161" i="2"/>
  <c r="N188" i="2"/>
  <c r="N215" i="2"/>
  <c r="N245" i="2"/>
  <c r="N274" i="2"/>
  <c r="N299" i="2"/>
  <c r="N327" i="2"/>
  <c r="N350" i="2"/>
  <c r="N378" i="2"/>
  <c r="N405" i="2"/>
  <c r="N431" i="2"/>
  <c r="N459" i="2"/>
  <c r="N490" i="2"/>
  <c r="N518" i="2"/>
  <c r="N544" i="2"/>
  <c r="N573" i="2"/>
  <c r="G27" i="2"/>
  <c r="G52" i="2"/>
  <c r="G77" i="2"/>
  <c r="G102" i="2"/>
  <c r="G132" i="2"/>
  <c r="G160" i="2"/>
  <c r="G187" i="2"/>
  <c r="G214" i="2"/>
  <c r="G244" i="2"/>
  <c r="G273" i="2"/>
  <c r="G298" i="2"/>
  <c r="G377" i="2"/>
  <c r="G326" i="2"/>
  <c r="G349" i="2"/>
  <c r="G404" i="2"/>
  <c r="G430" i="2"/>
  <c r="G458" i="2"/>
  <c r="G489" i="2"/>
  <c r="G517" i="2"/>
  <c r="G543" i="2"/>
  <c r="G572" i="2"/>
  <c r="I27" i="2"/>
  <c r="I52" i="2"/>
  <c r="I77" i="2"/>
  <c r="I102" i="2"/>
  <c r="I132" i="2"/>
  <c r="I160" i="2"/>
  <c r="I187" i="2"/>
  <c r="I214" i="2"/>
  <c r="I244" i="2"/>
  <c r="I273" i="2"/>
  <c r="I298" i="2"/>
  <c r="I377" i="2"/>
  <c r="I326" i="2"/>
  <c r="I349" i="2"/>
  <c r="I404" i="2"/>
  <c r="I430" i="2"/>
  <c r="I458" i="2"/>
  <c r="I489" i="2"/>
  <c r="I517" i="2"/>
  <c r="I543" i="2"/>
  <c r="I572" i="2"/>
  <c r="M27" i="2"/>
  <c r="M52" i="2"/>
  <c r="M77" i="2"/>
  <c r="M102" i="2"/>
  <c r="M132" i="2"/>
  <c r="M160" i="2"/>
  <c r="M187" i="2"/>
  <c r="M214" i="2"/>
  <c r="M244" i="2"/>
  <c r="M273" i="2"/>
  <c r="M298" i="2"/>
  <c r="M377" i="2"/>
  <c r="M326" i="2"/>
  <c r="M349" i="2"/>
  <c r="M404" i="2"/>
  <c r="M430" i="2"/>
  <c r="M458" i="2"/>
  <c r="M489" i="2"/>
  <c r="M517" i="2"/>
  <c r="M543" i="2"/>
  <c r="M572" i="2"/>
  <c r="N27" i="2"/>
  <c r="N52" i="2"/>
  <c r="N77" i="2"/>
  <c r="N102" i="2"/>
  <c r="N132" i="2"/>
  <c r="N160" i="2"/>
  <c r="N187" i="2"/>
  <c r="N214" i="2"/>
  <c r="N244" i="2"/>
  <c r="N273" i="2"/>
  <c r="N298" i="2"/>
  <c r="N377" i="2"/>
  <c r="N326" i="2"/>
  <c r="N349" i="2"/>
  <c r="N404" i="2"/>
  <c r="N430" i="2"/>
  <c r="N458" i="2"/>
  <c r="N489" i="2"/>
  <c r="N517" i="2"/>
  <c r="N543" i="2"/>
  <c r="N572" i="2"/>
  <c r="C3" i="4"/>
  <c r="B4" i="4"/>
  <c r="B5" i="4" s="1"/>
  <c r="B6" i="4" s="1"/>
  <c r="G186" i="2"/>
  <c r="I186" i="2"/>
  <c r="M186" i="2"/>
  <c r="N186" i="2"/>
  <c r="G542" i="2"/>
  <c r="I542" i="2"/>
  <c r="M542" i="2"/>
  <c r="N542" i="2"/>
  <c r="G488" i="2"/>
  <c r="I488" i="2"/>
  <c r="M488" i="2"/>
  <c r="N488" i="2"/>
  <c r="G76" i="2"/>
  <c r="I76" i="2"/>
  <c r="M76" i="2"/>
  <c r="N76" i="2"/>
  <c r="G297" i="2"/>
  <c r="I297" i="2"/>
  <c r="M297" i="2"/>
  <c r="N297" i="2"/>
  <c r="G487" i="2"/>
  <c r="I487" i="2"/>
  <c r="M487" i="2"/>
  <c r="N487" i="2"/>
  <c r="G429" i="2"/>
  <c r="I429" i="2"/>
  <c r="M429" i="2"/>
  <c r="N429" i="2"/>
  <c r="G51" i="2"/>
  <c r="I51" i="2"/>
  <c r="M51" i="2"/>
  <c r="N51" i="2"/>
  <c r="G325" i="2"/>
  <c r="I325" i="2"/>
  <c r="M325" i="2"/>
  <c r="N325" i="2"/>
  <c r="G541" i="2"/>
  <c r="I541" i="2"/>
  <c r="M541" i="2"/>
  <c r="N541" i="2"/>
  <c r="G457" i="2"/>
  <c r="I457" i="2"/>
  <c r="M457" i="2"/>
  <c r="N457" i="2"/>
  <c r="G213" i="2"/>
  <c r="I213" i="2"/>
  <c r="M213" i="2"/>
  <c r="N213" i="2"/>
  <c r="G75" i="2"/>
  <c r="I75" i="2"/>
  <c r="M75" i="2"/>
  <c r="N75" i="2"/>
  <c r="G571" i="2"/>
  <c r="I571" i="2"/>
  <c r="M571" i="2"/>
  <c r="N571" i="2"/>
  <c r="G403" i="2"/>
  <c r="I403" i="2"/>
  <c r="M403" i="2"/>
  <c r="N403" i="2"/>
  <c r="G348" i="2"/>
  <c r="I348" i="2"/>
  <c r="M348" i="2"/>
  <c r="N348" i="2"/>
  <c r="G376" i="2"/>
  <c r="I376" i="2"/>
  <c r="M376" i="2"/>
  <c r="N376" i="2"/>
  <c r="G272" i="2"/>
  <c r="I272" i="2"/>
  <c r="M272" i="2"/>
  <c r="N272" i="2"/>
  <c r="G243" i="2"/>
  <c r="I243" i="2"/>
  <c r="M243" i="2"/>
  <c r="N243" i="2"/>
  <c r="G185" i="2"/>
  <c r="I185" i="2"/>
  <c r="M185" i="2"/>
  <c r="N185" i="2"/>
  <c r="G159" i="2"/>
  <c r="I159" i="2"/>
  <c r="M159" i="2"/>
  <c r="N159" i="2"/>
  <c r="G131" i="2"/>
  <c r="I131" i="2"/>
  <c r="M131" i="2"/>
  <c r="N131" i="2"/>
  <c r="G375" i="2"/>
  <c r="I375" i="2"/>
  <c r="M375" i="2"/>
  <c r="N375" i="2"/>
  <c r="G402" i="2"/>
  <c r="I402" i="2"/>
  <c r="M402" i="2"/>
  <c r="N402" i="2"/>
  <c r="G516" i="2"/>
  <c r="I516" i="2"/>
  <c r="M516" i="2"/>
  <c r="N516" i="2"/>
  <c r="G130" i="2"/>
  <c r="I130" i="2"/>
  <c r="M130" i="2"/>
  <c r="N130" i="2"/>
  <c r="G101" i="2"/>
  <c r="I101" i="2"/>
  <c r="M101" i="2"/>
  <c r="N101" i="2"/>
  <c r="G570" i="2"/>
  <c r="I570" i="2"/>
  <c r="M570" i="2"/>
  <c r="N570" i="2"/>
  <c r="G158" i="2"/>
  <c r="I158" i="2"/>
  <c r="M158" i="2"/>
  <c r="N158" i="2"/>
  <c r="G242" i="2"/>
  <c r="I242" i="2"/>
  <c r="M242" i="2"/>
  <c r="N242" i="2"/>
  <c r="G129" i="2"/>
  <c r="I129" i="2"/>
  <c r="M129" i="2"/>
  <c r="N129" i="2"/>
  <c r="G428" i="2"/>
  <c r="I428" i="2"/>
  <c r="M428" i="2"/>
  <c r="N428" i="2"/>
  <c r="G212" i="2"/>
  <c r="I212" i="2"/>
  <c r="M212" i="2"/>
  <c r="N212" i="2"/>
  <c r="G271" i="2"/>
  <c r="I271" i="2"/>
  <c r="M271" i="2"/>
  <c r="N271" i="2"/>
  <c r="G374" i="2"/>
  <c r="I374" i="2"/>
  <c r="M374" i="2"/>
  <c r="N374" i="2"/>
  <c r="G296" i="2"/>
  <c r="I296" i="2"/>
  <c r="M296" i="2"/>
  <c r="N296" i="2"/>
  <c r="G50" i="2"/>
  <c r="I50" i="2"/>
  <c r="M50" i="2"/>
  <c r="N50" i="2"/>
  <c r="G241" i="2"/>
  <c r="I241" i="2"/>
  <c r="M241" i="2"/>
  <c r="N241" i="2"/>
  <c r="G128" i="2"/>
  <c r="I128" i="2"/>
  <c r="M128" i="2"/>
  <c r="N128" i="2"/>
  <c r="G270" i="2"/>
  <c r="I270" i="2"/>
  <c r="M270" i="2"/>
  <c r="N270" i="2"/>
  <c r="G100" i="2"/>
  <c r="I100" i="2"/>
  <c r="M100" i="2"/>
  <c r="N100" i="2"/>
  <c r="G127" i="2"/>
  <c r="I127" i="2"/>
  <c r="M127" i="2"/>
  <c r="N127" i="2"/>
  <c r="G486" i="2"/>
  <c r="I486" i="2"/>
  <c r="M486" i="2"/>
  <c r="N486" i="2"/>
  <c r="G347" i="2"/>
  <c r="I347" i="2"/>
  <c r="M347" i="2"/>
  <c r="N347" i="2"/>
  <c r="G211" i="2"/>
  <c r="I211" i="2"/>
  <c r="M211" i="2"/>
  <c r="N211" i="2"/>
  <c r="G456" i="2"/>
  <c r="I456" i="2"/>
  <c r="M456" i="2"/>
  <c r="N456" i="2"/>
  <c r="G26" i="2"/>
  <c r="I26" i="2"/>
  <c r="M26" i="2"/>
  <c r="N26" i="2"/>
  <c r="G295" i="2"/>
  <c r="I295" i="2"/>
  <c r="M295" i="2"/>
  <c r="N295" i="2"/>
  <c r="G25" i="2"/>
  <c r="I25" i="2"/>
  <c r="M25" i="2"/>
  <c r="N25" i="2"/>
  <c r="G324" i="2"/>
  <c r="I324" i="2"/>
  <c r="M324" i="2"/>
  <c r="N324" i="2"/>
  <c r="G427" i="2"/>
  <c r="I427" i="2"/>
  <c r="M427" i="2"/>
  <c r="N427" i="2"/>
  <c r="G515" i="2"/>
  <c r="I515" i="2"/>
  <c r="M515" i="2"/>
  <c r="N515" i="2"/>
  <c r="G74" i="2"/>
  <c r="I74" i="2"/>
  <c r="M74" i="2"/>
  <c r="N74" i="2"/>
  <c r="G569" i="2"/>
  <c r="I569" i="2"/>
  <c r="M569" i="2"/>
  <c r="N569" i="2"/>
  <c r="G539" i="2"/>
  <c r="I539" i="2"/>
  <c r="M539" i="2"/>
  <c r="N539" i="2"/>
  <c r="G454" i="2"/>
  <c r="I454" i="2"/>
  <c r="M454" i="2"/>
  <c r="N454" i="2"/>
  <c r="G322" i="2"/>
  <c r="I322" i="2"/>
  <c r="M322" i="2"/>
  <c r="N322" i="2"/>
  <c r="G372" i="2"/>
  <c r="I372" i="2"/>
  <c r="M372" i="2"/>
  <c r="N372" i="2"/>
  <c r="G268" i="2"/>
  <c r="I268" i="2"/>
  <c r="M268" i="2"/>
  <c r="N268" i="2"/>
  <c r="G239" i="2"/>
  <c r="I239" i="2"/>
  <c r="M239" i="2"/>
  <c r="N239" i="2"/>
  <c r="G209" i="2"/>
  <c r="I209" i="2"/>
  <c r="M209" i="2"/>
  <c r="N209" i="2"/>
  <c r="G183" i="2"/>
  <c r="I183" i="2"/>
  <c r="M183" i="2"/>
  <c r="N183" i="2"/>
  <c r="G156" i="2"/>
  <c r="I156" i="2"/>
  <c r="M156" i="2"/>
  <c r="N156" i="2"/>
  <c r="G125" i="2"/>
  <c r="I125" i="2"/>
  <c r="M125" i="2"/>
  <c r="N125" i="2"/>
  <c r="G24" i="2"/>
  <c r="I24" i="2"/>
  <c r="M24" i="2"/>
  <c r="N24" i="2"/>
  <c r="G475" i="2"/>
  <c r="I475" i="2"/>
  <c r="M475" i="2"/>
  <c r="N475" i="2"/>
  <c r="G426" i="2"/>
  <c r="I426" i="2"/>
  <c r="M426" i="2"/>
  <c r="N426" i="2"/>
  <c r="G240" i="2"/>
  <c r="I240" i="2"/>
  <c r="M240" i="2"/>
  <c r="N24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6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7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4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10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9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3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3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5" i="2"/>
  <c r="N467" i="2"/>
  <c r="N468" i="2"/>
  <c r="N469" i="2"/>
  <c r="N470" i="2"/>
  <c r="N471" i="2"/>
  <c r="N472" i="2"/>
  <c r="N473" i="2"/>
  <c r="N474" i="2"/>
  <c r="N476" i="2"/>
  <c r="N477" i="2"/>
  <c r="N478" i="2"/>
  <c r="N479" i="2"/>
  <c r="N480" i="2"/>
  <c r="N481" i="2"/>
  <c r="N482" i="2"/>
  <c r="N483" i="2"/>
  <c r="N484" i="2"/>
  <c r="N48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40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6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7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4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10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9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3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3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5" i="2"/>
  <c r="M467" i="2"/>
  <c r="M468" i="2"/>
  <c r="M469" i="2"/>
  <c r="M470" i="2"/>
  <c r="M471" i="2"/>
  <c r="M472" i="2"/>
  <c r="M473" i="2"/>
  <c r="M474" i="2"/>
  <c r="M476" i="2"/>
  <c r="M477" i="2"/>
  <c r="M478" i="2"/>
  <c r="M479" i="2"/>
  <c r="M480" i="2"/>
  <c r="M481" i="2"/>
  <c r="M482" i="2"/>
  <c r="M483" i="2"/>
  <c r="M484" i="2"/>
  <c r="M48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40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I559" i="2"/>
  <c r="G559" i="2"/>
  <c r="I558" i="2"/>
  <c r="G558" i="2"/>
  <c r="I557" i="2"/>
  <c r="G557" i="2"/>
  <c r="I556" i="2"/>
  <c r="G556" i="2"/>
  <c r="I555" i="2"/>
  <c r="G555" i="2"/>
  <c r="I554" i="2"/>
  <c r="G554" i="2"/>
  <c r="I553" i="2"/>
  <c r="G553" i="2"/>
  <c r="I527" i="2"/>
  <c r="G527" i="2"/>
  <c r="I526" i="2"/>
  <c r="G526" i="2"/>
  <c r="I525" i="2"/>
  <c r="G525" i="2"/>
  <c r="I524" i="2"/>
  <c r="G524" i="2"/>
  <c r="I523" i="2"/>
  <c r="G523" i="2"/>
  <c r="I522" i="2"/>
  <c r="G522" i="2"/>
  <c r="I521" i="2"/>
  <c r="G521" i="2"/>
  <c r="I502" i="2"/>
  <c r="G502" i="2"/>
  <c r="I501" i="2"/>
  <c r="G501" i="2"/>
  <c r="I500" i="2"/>
  <c r="G500" i="2"/>
  <c r="I499" i="2"/>
  <c r="G499" i="2"/>
  <c r="I498" i="2"/>
  <c r="G498" i="2"/>
  <c r="I497" i="2"/>
  <c r="G497" i="2"/>
  <c r="I496" i="2"/>
  <c r="G496" i="2"/>
  <c r="I473" i="2"/>
  <c r="G473" i="2"/>
  <c r="I472" i="2"/>
  <c r="G472" i="2"/>
  <c r="I471" i="2"/>
  <c r="G471" i="2"/>
  <c r="I470" i="2"/>
  <c r="G470" i="2"/>
  <c r="I469" i="2"/>
  <c r="G469" i="2"/>
  <c r="I468" i="2"/>
  <c r="G468" i="2"/>
  <c r="I467" i="2"/>
  <c r="G467" i="2"/>
  <c r="I443" i="2"/>
  <c r="G443" i="2"/>
  <c r="I442" i="2"/>
  <c r="G442" i="2"/>
  <c r="I441" i="2"/>
  <c r="G441" i="2"/>
  <c r="I440" i="2"/>
  <c r="G440" i="2"/>
  <c r="I439" i="2"/>
  <c r="G439" i="2"/>
  <c r="I438" i="2"/>
  <c r="G438" i="2"/>
  <c r="I437" i="2"/>
  <c r="G437" i="2"/>
  <c r="I416" i="2"/>
  <c r="G416" i="2"/>
  <c r="I415" i="2"/>
  <c r="G415" i="2"/>
  <c r="I414" i="2"/>
  <c r="G414" i="2"/>
  <c r="I413" i="2"/>
  <c r="G413" i="2"/>
  <c r="I412" i="2"/>
  <c r="G412" i="2"/>
  <c r="I411" i="2"/>
  <c r="G411" i="2"/>
  <c r="I410" i="2"/>
  <c r="G410" i="2"/>
  <c r="I390" i="2"/>
  <c r="G390" i="2"/>
  <c r="I389" i="2"/>
  <c r="G389" i="2"/>
  <c r="I388" i="2"/>
  <c r="G388" i="2"/>
  <c r="I387" i="2"/>
  <c r="G387" i="2"/>
  <c r="I386" i="2"/>
  <c r="G386" i="2"/>
  <c r="I385" i="2"/>
  <c r="G385" i="2"/>
  <c r="I384" i="2"/>
  <c r="G384" i="2"/>
  <c r="I337" i="2"/>
  <c r="G337" i="2"/>
  <c r="I336" i="2"/>
  <c r="G336" i="2"/>
  <c r="I335" i="2"/>
  <c r="G335" i="2"/>
  <c r="I334" i="2"/>
  <c r="G334" i="2"/>
  <c r="I333" i="2"/>
  <c r="G333" i="2"/>
  <c r="I332" i="2"/>
  <c r="G332" i="2"/>
  <c r="I331" i="2"/>
  <c r="G331" i="2"/>
  <c r="I309" i="2"/>
  <c r="G309" i="2"/>
  <c r="I308" i="2"/>
  <c r="G308" i="2"/>
  <c r="I307" i="2"/>
  <c r="G307" i="2"/>
  <c r="I306" i="2"/>
  <c r="G306" i="2"/>
  <c r="I305" i="2"/>
  <c r="G305" i="2"/>
  <c r="I304" i="2"/>
  <c r="G304" i="2"/>
  <c r="I303" i="2"/>
  <c r="G303" i="2"/>
  <c r="I360" i="2"/>
  <c r="G360" i="2"/>
  <c r="I359" i="2"/>
  <c r="G359" i="2"/>
  <c r="I358" i="2"/>
  <c r="G358" i="2"/>
  <c r="I357" i="2"/>
  <c r="G357" i="2"/>
  <c r="I356" i="2"/>
  <c r="G356" i="2"/>
  <c r="I355" i="2"/>
  <c r="G355" i="2"/>
  <c r="I354" i="2"/>
  <c r="G354" i="2"/>
  <c r="G361" i="2"/>
  <c r="I361" i="2"/>
  <c r="G362" i="2"/>
  <c r="I362" i="2"/>
  <c r="G363" i="2"/>
  <c r="I363" i="2"/>
  <c r="G364" i="2"/>
  <c r="I364" i="2"/>
  <c r="G365" i="2"/>
  <c r="I365" i="2"/>
  <c r="G366" i="2"/>
  <c r="I366" i="2"/>
  <c r="G367" i="2"/>
  <c r="I367" i="2"/>
  <c r="I285" i="2"/>
  <c r="G285" i="2"/>
  <c r="I284" i="2"/>
  <c r="G284" i="2"/>
  <c r="I283" i="2"/>
  <c r="G283" i="2"/>
  <c r="I282" i="2"/>
  <c r="G282" i="2"/>
  <c r="I281" i="2"/>
  <c r="G281" i="2"/>
  <c r="I280" i="2"/>
  <c r="G280" i="2"/>
  <c r="I279" i="2"/>
  <c r="G279" i="2"/>
  <c r="I256" i="2"/>
  <c r="G256" i="2"/>
  <c r="I255" i="2"/>
  <c r="G255" i="2"/>
  <c r="I254" i="2"/>
  <c r="G254" i="2"/>
  <c r="I253" i="2"/>
  <c r="G253" i="2"/>
  <c r="I252" i="2"/>
  <c r="G252" i="2"/>
  <c r="I251" i="2"/>
  <c r="G251" i="2"/>
  <c r="I250" i="2"/>
  <c r="G250" i="2"/>
  <c r="I226" i="2"/>
  <c r="G226" i="2"/>
  <c r="I225" i="2"/>
  <c r="G225" i="2"/>
  <c r="I224" i="2"/>
  <c r="G224" i="2"/>
  <c r="I223" i="2"/>
  <c r="G223" i="2"/>
  <c r="I222" i="2"/>
  <c r="G222" i="2"/>
  <c r="I221" i="2"/>
  <c r="G221" i="2"/>
  <c r="I220" i="2"/>
  <c r="G220" i="2"/>
  <c r="I198" i="2"/>
  <c r="G198" i="2"/>
  <c r="I197" i="2"/>
  <c r="G197" i="2"/>
  <c r="I196" i="2"/>
  <c r="G196" i="2"/>
  <c r="I195" i="2"/>
  <c r="G195" i="2"/>
  <c r="I194" i="2"/>
  <c r="G194" i="2"/>
  <c r="I193" i="2"/>
  <c r="G193" i="2"/>
  <c r="I192" i="2"/>
  <c r="G192" i="2"/>
  <c r="I173" i="2"/>
  <c r="G173" i="2"/>
  <c r="I172" i="2"/>
  <c r="G172" i="2"/>
  <c r="I171" i="2"/>
  <c r="G171" i="2"/>
  <c r="I170" i="2"/>
  <c r="G170" i="2"/>
  <c r="I169" i="2"/>
  <c r="G169" i="2"/>
  <c r="I168" i="2"/>
  <c r="G168" i="2"/>
  <c r="I167" i="2"/>
  <c r="G167" i="2"/>
  <c r="I144" i="2"/>
  <c r="G144" i="2"/>
  <c r="I143" i="2"/>
  <c r="G143" i="2"/>
  <c r="I142" i="2"/>
  <c r="G142" i="2"/>
  <c r="I141" i="2"/>
  <c r="G141" i="2"/>
  <c r="I140" i="2"/>
  <c r="G140" i="2"/>
  <c r="I139" i="2"/>
  <c r="G139" i="2"/>
  <c r="I114" i="2"/>
  <c r="G114" i="2"/>
  <c r="I113" i="2"/>
  <c r="G113" i="2"/>
  <c r="I112" i="2"/>
  <c r="G112" i="2"/>
  <c r="I111" i="2"/>
  <c r="G111" i="2"/>
  <c r="I110" i="2"/>
  <c r="G110" i="2"/>
  <c r="I109" i="2"/>
  <c r="G109" i="2"/>
  <c r="I89" i="2"/>
  <c r="G89" i="2"/>
  <c r="I88" i="2"/>
  <c r="G88" i="2"/>
  <c r="I87" i="2"/>
  <c r="G87" i="2"/>
  <c r="I86" i="2"/>
  <c r="G86" i="2"/>
  <c r="I85" i="2"/>
  <c r="G85" i="2"/>
  <c r="I84" i="2"/>
  <c r="G84" i="2"/>
  <c r="I83" i="2"/>
  <c r="G8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G7" i="2"/>
  <c r="I7" i="2"/>
  <c r="G9" i="2"/>
  <c r="I9" i="2"/>
  <c r="G8" i="2"/>
  <c r="I8" i="2"/>
  <c r="G6" i="2"/>
  <c r="I6" i="2"/>
  <c r="G5" i="2"/>
  <c r="I5" i="2"/>
  <c r="G4" i="2"/>
  <c r="I4" i="2"/>
  <c r="G3" i="2"/>
  <c r="I3" i="2"/>
  <c r="G108" i="2"/>
  <c r="I108" i="2"/>
  <c r="G138" i="2"/>
  <c r="I138" i="2"/>
  <c r="G552" i="2"/>
  <c r="I552" i="2"/>
  <c r="G219" i="2"/>
  <c r="I219" i="2"/>
  <c r="G503" i="2"/>
  <c r="I503" i="2"/>
  <c r="G540" i="2"/>
  <c r="I540" i="2"/>
  <c r="G514" i="2"/>
  <c r="I514" i="2"/>
  <c r="G401" i="2"/>
  <c r="I401" i="2"/>
  <c r="G373" i="2"/>
  <c r="I373" i="2"/>
  <c r="G269" i="2"/>
  <c r="I269" i="2"/>
  <c r="G210" i="2"/>
  <c r="I210" i="2"/>
  <c r="G184" i="2"/>
  <c r="I184" i="2"/>
  <c r="G157" i="2"/>
  <c r="I157" i="2"/>
  <c r="G455" i="2"/>
  <c r="I455" i="2"/>
  <c r="G323" i="2"/>
  <c r="I323" i="2"/>
  <c r="G238" i="2"/>
  <c r="I238" i="2"/>
  <c r="G23" i="2"/>
  <c r="I23" i="2"/>
  <c r="G12" i="1"/>
  <c r="H12" i="1"/>
  <c r="G35" i="1"/>
  <c r="H35" i="1"/>
  <c r="G18" i="1"/>
  <c r="H18" i="1"/>
  <c r="G29" i="1"/>
  <c r="H29" i="1"/>
  <c r="G14" i="1"/>
  <c r="H14" i="1"/>
  <c r="G37" i="1"/>
  <c r="H37" i="1"/>
  <c r="G16" i="1"/>
  <c r="H16" i="1"/>
  <c r="G22" i="1"/>
  <c r="H22" i="1"/>
  <c r="G20" i="1"/>
  <c r="H20" i="1"/>
  <c r="G27" i="1"/>
  <c r="H27" i="1"/>
  <c r="G24" i="1"/>
  <c r="H24" i="1"/>
  <c r="G7" i="1"/>
  <c r="H7" i="1"/>
  <c r="G32" i="1"/>
  <c r="H32" i="1"/>
  <c r="G4" i="1"/>
  <c r="G5" i="1"/>
  <c r="G6" i="1"/>
  <c r="G8" i="1"/>
  <c r="G9" i="1"/>
  <c r="G10" i="1"/>
  <c r="G11" i="1"/>
  <c r="G13" i="1"/>
  <c r="G15" i="1"/>
  <c r="G17" i="1"/>
  <c r="G19" i="1"/>
  <c r="G21" i="1"/>
  <c r="G23" i="1"/>
  <c r="G25" i="1"/>
  <c r="G26" i="1"/>
  <c r="G28" i="1"/>
  <c r="G30" i="1"/>
  <c r="G31" i="1"/>
  <c r="G33" i="1"/>
  <c r="G34" i="1"/>
  <c r="G36" i="1"/>
  <c r="G38" i="1"/>
  <c r="G39" i="1"/>
  <c r="G40" i="1"/>
  <c r="G41" i="1"/>
  <c r="G42" i="1"/>
  <c r="G3" i="1"/>
  <c r="H5" i="1"/>
  <c r="G567" i="2"/>
  <c r="G568" i="2"/>
  <c r="I567" i="2"/>
  <c r="I568" i="2"/>
  <c r="G566" i="2"/>
  <c r="I566" i="2"/>
  <c r="G536" i="2"/>
  <c r="I536" i="2"/>
  <c r="G537" i="2"/>
  <c r="I537" i="2"/>
  <c r="G538" i="2"/>
  <c r="I538" i="2"/>
  <c r="G511" i="2"/>
  <c r="I511" i="2"/>
  <c r="G512" i="2"/>
  <c r="I512" i="2"/>
  <c r="G513" i="2"/>
  <c r="I513" i="2"/>
  <c r="G483" i="2"/>
  <c r="I483" i="2"/>
  <c r="G484" i="2"/>
  <c r="I484" i="2"/>
  <c r="G485" i="2"/>
  <c r="I485" i="2"/>
  <c r="G451" i="2"/>
  <c r="I451" i="2"/>
  <c r="G452" i="2"/>
  <c r="I452" i="2"/>
  <c r="G453" i="2"/>
  <c r="I453" i="2"/>
  <c r="G423" i="2"/>
  <c r="I423" i="2"/>
  <c r="G424" i="2"/>
  <c r="I424" i="2"/>
  <c r="G425" i="2"/>
  <c r="I425" i="2"/>
  <c r="G398" i="2"/>
  <c r="I398" i="2"/>
  <c r="G399" i="2"/>
  <c r="I399" i="2"/>
  <c r="G400" i="2"/>
  <c r="I400" i="2"/>
  <c r="G344" i="2"/>
  <c r="I344" i="2"/>
  <c r="G345" i="2"/>
  <c r="I345" i="2"/>
  <c r="G346" i="2"/>
  <c r="I346" i="2"/>
  <c r="G319" i="2"/>
  <c r="I319" i="2"/>
  <c r="G320" i="2"/>
  <c r="I320" i="2"/>
  <c r="G321" i="2"/>
  <c r="I321" i="2"/>
  <c r="G369" i="2"/>
  <c r="I369" i="2"/>
  <c r="G370" i="2"/>
  <c r="I370" i="2"/>
  <c r="G371" i="2"/>
  <c r="I371" i="2"/>
  <c r="G292" i="2"/>
  <c r="I292" i="2"/>
  <c r="G293" i="2"/>
  <c r="I293" i="2"/>
  <c r="G294" i="2"/>
  <c r="I294" i="2"/>
  <c r="G265" i="2"/>
  <c r="I265" i="2"/>
  <c r="G266" i="2"/>
  <c r="I266" i="2"/>
  <c r="G267" i="2"/>
  <c r="I267" i="2"/>
  <c r="G235" i="2"/>
  <c r="I235" i="2"/>
  <c r="G236" i="2"/>
  <c r="I236" i="2"/>
  <c r="G237" i="2"/>
  <c r="I237" i="2"/>
  <c r="G206" i="2"/>
  <c r="I206" i="2"/>
  <c r="G207" i="2"/>
  <c r="I207" i="2"/>
  <c r="G208" i="2"/>
  <c r="I208" i="2"/>
  <c r="G180" i="2"/>
  <c r="I180" i="2"/>
  <c r="G181" i="2"/>
  <c r="I181" i="2"/>
  <c r="G182" i="2"/>
  <c r="I182" i="2"/>
  <c r="G153" i="2"/>
  <c r="I153" i="2"/>
  <c r="G154" i="2"/>
  <c r="I154" i="2"/>
  <c r="G155" i="2"/>
  <c r="I155" i="2"/>
  <c r="G123" i="2"/>
  <c r="I123" i="2"/>
  <c r="G124" i="2"/>
  <c r="I124" i="2"/>
  <c r="G126" i="2"/>
  <c r="I126" i="2"/>
  <c r="G97" i="2"/>
  <c r="I97" i="2"/>
  <c r="G98" i="2"/>
  <c r="I98" i="2"/>
  <c r="G99" i="2"/>
  <c r="I99" i="2"/>
  <c r="G71" i="2"/>
  <c r="I71" i="2"/>
  <c r="G72" i="2"/>
  <c r="I72" i="2"/>
  <c r="G73" i="2"/>
  <c r="I73" i="2"/>
  <c r="G47" i="2"/>
  <c r="I47" i="2"/>
  <c r="G48" i="2"/>
  <c r="I48" i="2"/>
  <c r="G49" i="2"/>
  <c r="I49" i="2"/>
  <c r="G22" i="2"/>
  <c r="I22" i="2"/>
  <c r="G21" i="2"/>
  <c r="I21" i="2"/>
  <c r="G20" i="2"/>
  <c r="I20" i="2"/>
  <c r="G175" i="2"/>
  <c r="I175" i="2"/>
  <c r="G176" i="2"/>
  <c r="I176" i="2"/>
  <c r="G177" i="2"/>
  <c r="I177" i="2"/>
  <c r="G178" i="2"/>
  <c r="I178" i="2"/>
  <c r="G179" i="2"/>
  <c r="I179" i="2"/>
  <c r="G201" i="2"/>
  <c r="I201" i="2"/>
  <c r="G202" i="2"/>
  <c r="I202" i="2"/>
  <c r="G203" i="2"/>
  <c r="I203" i="2"/>
  <c r="G204" i="2"/>
  <c r="I204" i="2"/>
  <c r="G205" i="2"/>
  <c r="I205" i="2"/>
  <c r="G230" i="2"/>
  <c r="I230" i="2"/>
  <c r="G231" i="2"/>
  <c r="I231" i="2"/>
  <c r="G232" i="2"/>
  <c r="I232" i="2"/>
  <c r="G233" i="2"/>
  <c r="I233" i="2"/>
  <c r="G234" i="2"/>
  <c r="I234" i="2"/>
  <c r="G260" i="2"/>
  <c r="I260" i="2"/>
  <c r="G261" i="2"/>
  <c r="I261" i="2"/>
  <c r="G262" i="2"/>
  <c r="I262" i="2"/>
  <c r="G263" i="2"/>
  <c r="I263" i="2"/>
  <c r="G264" i="2"/>
  <c r="I264" i="2"/>
  <c r="G287" i="2"/>
  <c r="I287" i="2"/>
  <c r="G288" i="2"/>
  <c r="I288" i="2"/>
  <c r="G289" i="2"/>
  <c r="I289" i="2"/>
  <c r="G290" i="2"/>
  <c r="I290" i="2"/>
  <c r="G291" i="2"/>
  <c r="I291" i="2"/>
  <c r="G368" i="2"/>
  <c r="I368" i="2"/>
  <c r="G314" i="2"/>
  <c r="I314" i="2"/>
  <c r="G315" i="2"/>
  <c r="I315" i="2"/>
  <c r="G316" i="2"/>
  <c r="I316" i="2"/>
  <c r="G317" i="2"/>
  <c r="I317" i="2"/>
  <c r="G318" i="2"/>
  <c r="I318" i="2"/>
  <c r="G339" i="2"/>
  <c r="I339" i="2"/>
  <c r="G340" i="2"/>
  <c r="I340" i="2"/>
  <c r="G341" i="2"/>
  <c r="I341" i="2"/>
  <c r="G342" i="2"/>
  <c r="I342" i="2"/>
  <c r="G343" i="2"/>
  <c r="I343" i="2"/>
  <c r="G393" i="2"/>
  <c r="I393" i="2"/>
  <c r="G394" i="2"/>
  <c r="I394" i="2"/>
  <c r="G395" i="2"/>
  <c r="I395" i="2"/>
  <c r="G396" i="2"/>
  <c r="I396" i="2"/>
  <c r="G397" i="2"/>
  <c r="I397" i="2"/>
  <c r="G418" i="2"/>
  <c r="I418" i="2"/>
  <c r="G419" i="2"/>
  <c r="I419" i="2"/>
  <c r="G420" i="2"/>
  <c r="I420" i="2"/>
  <c r="G421" i="2"/>
  <c r="I421" i="2"/>
  <c r="G422" i="2"/>
  <c r="I422" i="2"/>
  <c r="G446" i="2"/>
  <c r="I446" i="2"/>
  <c r="G447" i="2"/>
  <c r="I447" i="2"/>
  <c r="G448" i="2"/>
  <c r="I448" i="2"/>
  <c r="G449" i="2"/>
  <c r="I449" i="2"/>
  <c r="G450" i="2"/>
  <c r="I450" i="2"/>
  <c r="G478" i="2"/>
  <c r="I478" i="2"/>
  <c r="G479" i="2"/>
  <c r="I479" i="2"/>
  <c r="G480" i="2"/>
  <c r="I480" i="2"/>
  <c r="G481" i="2"/>
  <c r="I481" i="2"/>
  <c r="G482" i="2"/>
  <c r="I482" i="2"/>
  <c r="G506" i="2"/>
  <c r="I506" i="2"/>
  <c r="G507" i="2"/>
  <c r="I507" i="2"/>
  <c r="G508" i="2"/>
  <c r="I508" i="2"/>
  <c r="G509" i="2"/>
  <c r="I509" i="2"/>
  <c r="G510" i="2"/>
  <c r="I510" i="2"/>
  <c r="G531" i="2"/>
  <c r="I531" i="2"/>
  <c r="G532" i="2"/>
  <c r="I532" i="2"/>
  <c r="G533" i="2"/>
  <c r="I533" i="2"/>
  <c r="G534" i="2"/>
  <c r="I534" i="2"/>
  <c r="G535" i="2"/>
  <c r="I535" i="2"/>
  <c r="G561" i="2"/>
  <c r="I561" i="2"/>
  <c r="G562" i="2"/>
  <c r="I562" i="2"/>
  <c r="G563" i="2"/>
  <c r="I563" i="2"/>
  <c r="G564" i="2"/>
  <c r="I564" i="2"/>
  <c r="G565" i="2"/>
  <c r="I565" i="2"/>
  <c r="G148" i="2"/>
  <c r="I148" i="2"/>
  <c r="G149" i="2"/>
  <c r="I149" i="2"/>
  <c r="G150" i="2"/>
  <c r="I150" i="2"/>
  <c r="G151" i="2"/>
  <c r="I151" i="2"/>
  <c r="G152" i="2"/>
  <c r="I152" i="2"/>
  <c r="G118" i="2"/>
  <c r="I118" i="2"/>
  <c r="G119" i="2"/>
  <c r="I119" i="2"/>
  <c r="G120" i="2"/>
  <c r="I120" i="2"/>
  <c r="G121" i="2"/>
  <c r="I121" i="2"/>
  <c r="G122" i="2"/>
  <c r="I122" i="2"/>
  <c r="G92" i="2"/>
  <c r="I92" i="2"/>
  <c r="G93" i="2"/>
  <c r="I93" i="2"/>
  <c r="G94" i="2"/>
  <c r="I94" i="2"/>
  <c r="G95" i="2"/>
  <c r="I95" i="2"/>
  <c r="G96" i="2"/>
  <c r="I96" i="2"/>
  <c r="G70" i="2"/>
  <c r="I70" i="2"/>
  <c r="G42" i="2"/>
  <c r="I42" i="2"/>
  <c r="G43" i="2"/>
  <c r="I43" i="2"/>
  <c r="G44" i="2"/>
  <c r="I44" i="2"/>
  <c r="G45" i="2"/>
  <c r="I45" i="2"/>
  <c r="G46" i="2"/>
  <c r="I46" i="2"/>
  <c r="G15" i="2"/>
  <c r="I15" i="2"/>
  <c r="G16" i="2"/>
  <c r="I16" i="2"/>
  <c r="G17" i="2"/>
  <c r="I17" i="2"/>
  <c r="G18" i="2"/>
  <c r="I18" i="2"/>
  <c r="G19" i="2"/>
  <c r="I19" i="2"/>
  <c r="G530" i="2"/>
  <c r="I530" i="2"/>
  <c r="G313" i="2"/>
  <c r="I313" i="2"/>
  <c r="G477" i="2"/>
  <c r="I477" i="2"/>
  <c r="G229" i="2"/>
  <c r="I229" i="2"/>
  <c r="G41" i="2"/>
  <c r="I41" i="2"/>
  <c r="G13" i="2"/>
  <c r="I13" i="2"/>
  <c r="G14" i="2"/>
  <c r="I14" i="2"/>
  <c r="G12" i="2"/>
  <c r="I12" i="2"/>
  <c r="G505" i="2"/>
  <c r="I505" i="2"/>
  <c r="G392" i="2"/>
  <c r="I392" i="2"/>
  <c r="G259" i="2"/>
  <c r="I259" i="2"/>
  <c r="G147" i="2"/>
  <c r="I147" i="2"/>
  <c r="G117" i="2"/>
  <c r="I117" i="2"/>
  <c r="G312" i="2"/>
  <c r="I312" i="2"/>
  <c r="G529" i="2"/>
  <c r="I529" i="2"/>
  <c r="G476" i="2"/>
  <c r="I476" i="2"/>
  <c r="G91" i="2"/>
  <c r="I91" i="2"/>
  <c r="G445" i="2"/>
  <c r="I445" i="2"/>
  <c r="G228" i="2"/>
  <c r="I228" i="2"/>
  <c r="G200" i="2"/>
  <c r="I200" i="2"/>
  <c r="G257" i="2"/>
  <c r="I257" i="2"/>
  <c r="G145" i="2"/>
  <c r="I145" i="2"/>
  <c r="G115" i="2"/>
  <c r="I115" i="2"/>
  <c r="G311" i="2"/>
  <c r="I311" i="2"/>
  <c r="G11" i="2"/>
  <c r="I11" i="2"/>
  <c r="I10" i="2"/>
  <c r="I40" i="2"/>
  <c r="I90" i="2"/>
  <c r="I116" i="2"/>
  <c r="I146" i="2"/>
  <c r="I174" i="2"/>
  <c r="I199" i="2"/>
  <c r="I227" i="2"/>
  <c r="I258" i="2"/>
  <c r="I286" i="2"/>
  <c r="I310" i="2"/>
  <c r="I338" i="2"/>
  <c r="I391" i="2"/>
  <c r="I417" i="2"/>
  <c r="I444" i="2"/>
  <c r="I474" i="2"/>
  <c r="I504" i="2"/>
  <c r="I528" i="2"/>
  <c r="I560" i="2"/>
  <c r="G10" i="2"/>
  <c r="G40" i="2"/>
  <c r="G90" i="2"/>
  <c r="G116" i="2"/>
  <c r="G146" i="2"/>
  <c r="G174" i="2"/>
  <c r="G199" i="2"/>
  <c r="G227" i="2"/>
  <c r="G258" i="2"/>
  <c r="G286" i="2"/>
  <c r="G310" i="2"/>
  <c r="G338" i="2"/>
  <c r="G391" i="2"/>
  <c r="G417" i="2"/>
  <c r="G444" i="2"/>
  <c r="G474" i="2"/>
  <c r="G504" i="2"/>
  <c r="G528" i="2"/>
  <c r="G560" i="2"/>
  <c r="H42" i="1"/>
  <c r="H41" i="1"/>
  <c r="D40" i="1"/>
  <c r="H40" i="1" s="1"/>
  <c r="H39" i="1"/>
  <c r="D38" i="1"/>
  <c r="H38" i="1" s="1"/>
  <c r="H36" i="1"/>
  <c r="D23" i="1"/>
  <c r="H23" i="1" s="1"/>
  <c r="D21" i="1"/>
  <c r="H21" i="1" s="1"/>
  <c r="D15" i="1"/>
  <c r="H15" i="1" s="1"/>
  <c r="D13" i="1"/>
  <c r="H13" i="1" s="1"/>
  <c r="H3" i="1"/>
  <c r="H4" i="1"/>
  <c r="H6" i="1"/>
  <c r="H8" i="1"/>
  <c r="H9" i="1"/>
  <c r="H10" i="1"/>
  <c r="H11" i="1"/>
  <c r="H17" i="1"/>
  <c r="H19" i="1"/>
  <c r="H25" i="1"/>
  <c r="H26" i="1"/>
  <c r="H28" i="1"/>
  <c r="H30" i="1"/>
  <c r="H31" i="1"/>
  <c r="H33" i="1"/>
  <c r="H34" i="1"/>
  <c r="C4" i="4"/>
  <c r="L466" i="2" l="1"/>
  <c r="L302" i="2"/>
  <c r="L278" i="2"/>
  <c r="L465" i="2"/>
  <c r="L436" i="2"/>
  <c r="L409" i="2"/>
  <c r="L383" i="2"/>
  <c r="L166" i="2"/>
  <c r="L32" i="2"/>
  <c r="L107" i="2"/>
  <c r="L551" i="2"/>
  <c r="L550" i="2"/>
  <c r="L495" i="2"/>
  <c r="L137" i="2"/>
  <c r="L31" i="2"/>
  <c r="L464" i="2"/>
  <c r="L382" i="2"/>
  <c r="L249" i="2"/>
  <c r="L191" i="2"/>
  <c r="B7" i="4"/>
  <c r="C6" i="4"/>
  <c r="C5" i="4"/>
  <c r="L576" i="2"/>
  <c r="L353" i="2"/>
  <c r="L277" i="2"/>
  <c r="L82" i="2"/>
  <c r="L218" i="2"/>
  <c r="L526" i="2"/>
  <c r="L518" i="2"/>
  <c r="L493" i="2"/>
  <c r="L428" i="2"/>
  <c r="L397" i="2"/>
  <c r="L347" i="2"/>
  <c r="L268" i="2"/>
  <c r="L229" i="2"/>
  <c r="L150" i="2"/>
  <c r="L135" i="2"/>
  <c r="L98" i="2"/>
  <c r="L80" i="2"/>
  <c r="L78" i="2"/>
  <c r="L38" i="2"/>
  <c r="L520" i="2"/>
  <c r="L288" i="2"/>
  <c r="L226" i="2"/>
  <c r="L151" i="2"/>
  <c r="L552" i="2"/>
  <c r="L247" i="2"/>
  <c r="L128" i="2"/>
  <c r="L354" i="2"/>
  <c r="L378" i="2"/>
  <c r="L362" i="2"/>
  <c r="L371" i="2"/>
  <c r="L374" i="2"/>
  <c r="L358" i="2"/>
  <c r="L377" i="2"/>
  <c r="L369" i="2"/>
  <c r="L359" i="2"/>
  <c r="L376" i="2"/>
  <c r="L365" i="2"/>
  <c r="L368" i="2"/>
  <c r="L375" i="2"/>
  <c r="L366" i="2"/>
  <c r="L363" i="2"/>
  <c r="L370" i="2"/>
  <c r="L380" i="2"/>
  <c r="L373" i="2"/>
  <c r="L356" i="2"/>
  <c r="L193" i="2"/>
  <c r="L217" i="2"/>
  <c r="L201" i="2"/>
  <c r="L204" i="2"/>
  <c r="L207" i="2"/>
  <c r="L211" i="2"/>
  <c r="L205" i="2"/>
  <c r="L199" i="2"/>
  <c r="L208" i="2"/>
  <c r="L213" i="2"/>
  <c r="L194" i="2"/>
  <c r="L209" i="2"/>
  <c r="L203" i="2"/>
  <c r="L212" i="2"/>
  <c r="L206" i="2"/>
  <c r="L200" i="2"/>
  <c r="L198" i="2"/>
  <c r="L216" i="2"/>
  <c r="L196" i="2"/>
  <c r="L202" i="2"/>
  <c r="L197" i="2"/>
  <c r="L210" i="2"/>
  <c r="L214" i="2"/>
  <c r="L178" i="2"/>
  <c r="L189" i="2"/>
  <c r="L184" i="2"/>
  <c r="L187" i="2"/>
  <c r="L176" i="2"/>
  <c r="L190" i="2"/>
  <c r="L172" i="2"/>
  <c r="L168" i="2"/>
  <c r="L186" i="2"/>
  <c r="L175" i="2"/>
  <c r="L179" i="2"/>
  <c r="L170" i="2"/>
  <c r="L174" i="2"/>
  <c r="L183" i="2"/>
  <c r="L182" i="2"/>
  <c r="L171" i="2"/>
  <c r="L177" i="2"/>
  <c r="L173" i="2"/>
  <c r="L180" i="2"/>
  <c r="L188" i="2"/>
  <c r="L139" i="2"/>
  <c r="L145" i="2"/>
  <c r="L165" i="2"/>
  <c r="L142" i="2"/>
  <c r="L160" i="2"/>
  <c r="L143" i="2"/>
  <c r="L147" i="2"/>
  <c r="L152" i="2"/>
  <c r="L146" i="2"/>
  <c r="L148" i="2"/>
  <c r="L156" i="2"/>
  <c r="L164" i="2"/>
  <c r="L159" i="2"/>
  <c r="L155" i="2"/>
  <c r="L157" i="2"/>
  <c r="L158" i="2"/>
  <c r="L161" i="2"/>
  <c r="L37" i="2"/>
  <c r="L9" i="2"/>
  <c r="L11" i="2"/>
  <c r="L29" i="2"/>
  <c r="L26" i="2"/>
  <c r="L6" i="2"/>
  <c r="L24" i="2"/>
  <c r="L28" i="2"/>
  <c r="L17" i="2"/>
  <c r="L15" i="2"/>
  <c r="L13" i="2"/>
  <c r="L5" i="2"/>
  <c r="L27" i="2"/>
  <c r="L14" i="2"/>
  <c r="L22" i="2"/>
  <c r="L7" i="2"/>
  <c r="L8" i="2"/>
  <c r="L70" i="2"/>
  <c r="L167" i="2"/>
  <c r="L345" i="2"/>
  <c r="L185" i="2"/>
  <c r="L162" i="2"/>
  <c r="L496" i="2"/>
  <c r="L491" i="2"/>
  <c r="L110" i="2"/>
  <c r="L140" i="2"/>
  <c r="L532" i="2"/>
  <c r="L536" i="2"/>
  <c r="L545" i="2"/>
  <c r="L527" i="2"/>
  <c r="L522" i="2"/>
  <c r="L540" i="2"/>
  <c r="L535" i="2"/>
  <c r="L542" i="2"/>
  <c r="L525" i="2"/>
  <c r="L533" i="2"/>
  <c r="L538" i="2"/>
  <c r="L521" i="2"/>
  <c r="L530" i="2"/>
  <c r="L539" i="2"/>
  <c r="L549" i="2"/>
  <c r="L537" i="2"/>
  <c r="L528" i="2"/>
  <c r="L541" i="2"/>
  <c r="L451" i="2"/>
  <c r="L461" i="2"/>
  <c r="L442" i="2"/>
  <c r="L452" i="2"/>
  <c r="L444" i="2"/>
  <c r="L441" i="2"/>
  <c r="L457" i="2"/>
  <c r="L449" i="2"/>
  <c r="L453" i="2"/>
  <c r="L450" i="2"/>
  <c r="L462" i="2"/>
  <c r="L463" i="2"/>
  <c r="L447" i="2"/>
  <c r="L445" i="2"/>
  <c r="L454" i="2"/>
  <c r="L446" i="2"/>
  <c r="L460" i="2"/>
  <c r="L438" i="2"/>
  <c r="L448" i="2"/>
  <c r="L407" i="2"/>
  <c r="L396" i="2"/>
  <c r="L395" i="2"/>
  <c r="L386" i="2"/>
  <c r="L408" i="2"/>
  <c r="L384" i="2"/>
  <c r="L403" i="2"/>
  <c r="L401" i="2"/>
  <c r="L400" i="2"/>
  <c r="L406" i="2"/>
  <c r="L389" i="2"/>
  <c r="L394" i="2"/>
  <c r="L405" i="2"/>
  <c r="L399" i="2"/>
  <c r="L387" i="2"/>
  <c r="L388" i="2"/>
  <c r="L398" i="2"/>
  <c r="L385" i="2"/>
  <c r="L392" i="2"/>
  <c r="L86" i="2"/>
  <c r="L101" i="2"/>
  <c r="L104" i="2"/>
  <c r="L90" i="2"/>
  <c r="L89" i="2"/>
  <c r="L96" i="2"/>
  <c r="L87" i="2"/>
  <c r="L85" i="2"/>
  <c r="L84" i="2"/>
  <c r="L88" i="2"/>
  <c r="L97" i="2"/>
  <c r="L100" i="2"/>
  <c r="L99" i="2"/>
  <c r="L94" i="2"/>
  <c r="L106" i="2"/>
  <c r="L92" i="2"/>
  <c r="L103" i="2"/>
  <c r="L91" i="2"/>
  <c r="L105" i="2"/>
  <c r="L83" i="2"/>
  <c r="L102" i="2"/>
  <c r="L93" i="2"/>
  <c r="L534" i="2"/>
  <c r="L269" i="2"/>
  <c r="L413" i="2"/>
  <c r="L300" i="2"/>
  <c r="L21" i="2"/>
  <c r="L350" i="2"/>
  <c r="L411" i="2"/>
  <c r="L379" i="2"/>
  <c r="L471" i="2"/>
  <c r="L556" i="2"/>
  <c r="L566" i="2"/>
  <c r="L575" i="2"/>
  <c r="L563" i="2"/>
  <c r="L558" i="2"/>
  <c r="L565" i="2"/>
  <c r="L574" i="2"/>
  <c r="L569" i="2"/>
  <c r="L562" i="2"/>
  <c r="L567" i="2"/>
  <c r="L559" i="2"/>
  <c r="L557" i="2"/>
  <c r="L564" i="2"/>
  <c r="L570" i="2"/>
  <c r="L573" i="2"/>
  <c r="L560" i="2"/>
  <c r="L568" i="2"/>
  <c r="L553" i="2"/>
  <c r="L572" i="2"/>
  <c r="L571" i="2"/>
  <c r="L554" i="2"/>
  <c r="L504" i="2"/>
  <c r="L508" i="2"/>
  <c r="L517" i="2"/>
  <c r="L505" i="2"/>
  <c r="L500" i="2"/>
  <c r="L514" i="2"/>
  <c r="L509" i="2"/>
  <c r="L497" i="2"/>
  <c r="L510" i="2"/>
  <c r="L502" i="2"/>
  <c r="L513" i="2"/>
  <c r="L516" i="2"/>
  <c r="L503" i="2"/>
  <c r="L519" i="2"/>
  <c r="L507" i="2"/>
  <c r="L320" i="2"/>
  <c r="L323" i="2"/>
  <c r="L316" i="2"/>
  <c r="L309" i="2"/>
  <c r="L317" i="2"/>
  <c r="L312" i="2"/>
  <c r="L304" i="2"/>
  <c r="L329" i="2"/>
  <c r="L328" i="2"/>
  <c r="L306" i="2"/>
  <c r="L326" i="2"/>
  <c r="L319" i="2"/>
  <c r="L303" i="2"/>
  <c r="L330" i="2"/>
  <c r="L318" i="2"/>
  <c r="L310" i="2"/>
  <c r="L315" i="2"/>
  <c r="L321" i="2"/>
  <c r="L314" i="2"/>
  <c r="L324" i="2"/>
  <c r="L308" i="2"/>
  <c r="L282" i="2"/>
  <c r="L285" i="2"/>
  <c r="L286" i="2"/>
  <c r="L295" i="2"/>
  <c r="L296" i="2"/>
  <c r="L291" i="2"/>
  <c r="L284" i="2"/>
  <c r="L294" i="2"/>
  <c r="L292" i="2"/>
  <c r="L297" i="2"/>
  <c r="L293" i="2"/>
  <c r="L290" i="2"/>
  <c r="L289" i="2"/>
  <c r="L299" i="2"/>
  <c r="L281" i="2"/>
  <c r="L287" i="2"/>
  <c r="L279" i="2"/>
  <c r="L498" i="2"/>
  <c r="L335" i="2"/>
  <c r="L469" i="2"/>
  <c r="L119" i="2"/>
  <c r="L195" i="2"/>
  <c r="L367" i="2"/>
  <c r="L313" i="2"/>
  <c r="L250" i="2"/>
  <c r="L420" i="2"/>
  <c r="L483" i="2"/>
  <c r="L481" i="2"/>
  <c r="L480" i="2"/>
  <c r="L470" i="2"/>
  <c r="L492" i="2"/>
  <c r="L472" i="2"/>
  <c r="L485" i="2"/>
  <c r="L488" i="2"/>
  <c r="L482" i="2"/>
  <c r="L484" i="2"/>
  <c r="L487" i="2"/>
  <c r="L467" i="2"/>
  <c r="L474" i="2"/>
  <c r="L476" i="2"/>
  <c r="L494" i="2"/>
  <c r="L478" i="2"/>
  <c r="L548" i="2"/>
  <c r="L357" i="2"/>
  <c r="L322" i="2"/>
  <c r="L425" i="2"/>
  <c r="L391" i="2"/>
  <c r="L390" i="2"/>
  <c r="L169" i="2"/>
  <c r="L138" i="2"/>
  <c r="L132" i="2"/>
  <c r="L546" i="2"/>
  <c r="L415" i="2"/>
  <c r="L434" i="2"/>
  <c r="L422" i="2"/>
  <c r="L427" i="2"/>
  <c r="L424" i="2"/>
  <c r="L417" i="2"/>
  <c r="L412" i="2"/>
  <c r="L414" i="2"/>
  <c r="L418" i="2"/>
  <c r="L430" i="2"/>
  <c r="L421" i="2"/>
  <c r="L419" i="2"/>
  <c r="L416" i="2"/>
  <c r="L431" i="2"/>
  <c r="L433" i="2"/>
  <c r="L265" i="2"/>
  <c r="L253" i="2"/>
  <c r="L272" i="2"/>
  <c r="L267" i="2"/>
  <c r="L261" i="2"/>
  <c r="L252" i="2"/>
  <c r="L259" i="2"/>
  <c r="L255" i="2"/>
  <c r="L262" i="2"/>
  <c r="L257" i="2"/>
  <c r="L266" i="2"/>
  <c r="L264" i="2"/>
  <c r="L254" i="2"/>
  <c r="L274" i="2"/>
  <c r="L276" i="2"/>
  <c r="L270" i="2"/>
  <c r="L258" i="2"/>
  <c r="L271" i="2"/>
  <c r="L275" i="2"/>
  <c r="L256" i="2"/>
  <c r="L242" i="2"/>
  <c r="L237" i="2"/>
  <c r="L232" i="2"/>
  <c r="L235" i="2"/>
  <c r="L243" i="2"/>
  <c r="L240" i="2"/>
  <c r="L245" i="2"/>
  <c r="L244" i="2"/>
  <c r="L219" i="2"/>
  <c r="L241" i="2"/>
  <c r="L228" i="2"/>
  <c r="L234" i="2"/>
  <c r="L246" i="2"/>
  <c r="L227" i="2"/>
  <c r="L222" i="2"/>
  <c r="L239" i="2"/>
  <c r="L231" i="2"/>
  <c r="L223" i="2"/>
  <c r="L220" i="2"/>
  <c r="L236" i="2"/>
  <c r="L118" i="2"/>
  <c r="L124" i="2"/>
  <c r="L113" i="2"/>
  <c r="L131" i="2"/>
  <c r="L133" i="2"/>
  <c r="L120" i="2"/>
  <c r="L108" i="2"/>
  <c r="L125" i="2"/>
  <c r="L127" i="2"/>
  <c r="L123" i="2"/>
  <c r="L111" i="2"/>
  <c r="L126" i="2"/>
  <c r="L129" i="2"/>
  <c r="L121" i="2"/>
  <c r="L117" i="2"/>
  <c r="L112" i="2"/>
  <c r="L116" i="2"/>
  <c r="L109" i="2"/>
  <c r="L130" i="2"/>
  <c r="L114" i="2"/>
  <c r="L122" i="2"/>
  <c r="L134" i="2"/>
  <c r="L115" i="2"/>
  <c r="L561" i="2"/>
  <c r="L489" i="2"/>
  <c r="L153" i="2"/>
  <c r="L192" i="2"/>
  <c r="L260" i="2"/>
  <c r="L224" i="2"/>
  <c r="L3" i="2"/>
  <c r="L455" i="2"/>
  <c r="L251" i="2"/>
  <c r="L248" i="2"/>
  <c r="L62" i="2"/>
  <c r="L346" i="2"/>
  <c r="L348" i="2"/>
  <c r="L337" i="2"/>
  <c r="L351" i="2"/>
  <c r="L339" i="2"/>
  <c r="L349" i="2"/>
  <c r="L331" i="2"/>
  <c r="L334" i="2"/>
  <c r="L333" i="2"/>
  <c r="L338" i="2"/>
  <c r="L332" i="2"/>
  <c r="L341" i="2"/>
  <c r="L342" i="2"/>
  <c r="L344" i="2"/>
  <c r="L343" i="2"/>
  <c r="L336" i="2"/>
  <c r="L404" i="2"/>
  <c r="L402" i="2"/>
  <c r="L437" i="2"/>
  <c r="L225" i="2"/>
  <c r="L52" i="2"/>
  <c r="L63" i="2"/>
  <c r="L95" i="2"/>
  <c r="L79" i="2"/>
  <c r="L263" i="2"/>
  <c r="L233" i="2"/>
  <c r="L16" i="2"/>
  <c r="L40" i="2"/>
  <c r="L64" i="2"/>
  <c r="L35" i="2"/>
  <c r="L73" i="2"/>
  <c r="L60" i="2"/>
  <c r="L499" i="2"/>
  <c r="L55" i="2"/>
  <c r="L456" i="2"/>
  <c r="L439" i="2"/>
  <c r="L46" i="2"/>
  <c r="L141" i="2"/>
  <c r="L280" i="2"/>
  <c r="L468" i="2"/>
  <c r="L515" i="2"/>
  <c r="L61" i="2"/>
  <c r="L42" i="2"/>
  <c r="L34" i="2"/>
  <c r="L43" i="2"/>
  <c r="L39" i="2"/>
  <c r="L53" i="2"/>
  <c r="L543" i="2"/>
  <c r="L426" i="2"/>
  <c r="L410" i="2"/>
  <c r="L154" i="2"/>
  <c r="L19" i="2"/>
  <c r="L325" i="2"/>
  <c r="L71" i="2"/>
  <c r="L512" i="2"/>
  <c r="L50" i="2"/>
  <c r="L57" i="2"/>
  <c r="L81" i="2"/>
  <c r="L68" i="2"/>
  <c r="L67" i="2"/>
  <c r="L544" i="2"/>
  <c r="L149" i="2"/>
  <c r="L355" i="2"/>
  <c r="L23" i="2"/>
  <c r="L305" i="2"/>
  <c r="L20" i="2"/>
  <c r="L30" i="2"/>
  <c r="L54" i="2"/>
  <c r="L163" i="2"/>
  <c r="L352" i="2"/>
  <c r="L298" i="2"/>
  <c r="L440" i="2"/>
  <c r="L443" i="2"/>
  <c r="L459" i="2"/>
  <c r="L18" i="2"/>
  <c r="L49" i="2"/>
  <c r="L361" i="2"/>
  <c r="L44" i="2"/>
  <c r="L59" i="2"/>
  <c r="L41" i="2"/>
  <c r="L58" i="2"/>
  <c r="L36" i="2"/>
  <c r="L47" i="2"/>
  <c r="L529" i="2"/>
  <c r="L501" i="2"/>
  <c r="L72" i="2"/>
  <c r="L311" i="2"/>
  <c r="L523" i="2"/>
  <c r="L360" i="2"/>
  <c r="L381" i="2"/>
  <c r="L25" i="2"/>
  <c r="L74" i="2"/>
  <c r="L475" i="2"/>
  <c r="L547" i="2"/>
  <c r="L511" i="2"/>
  <c r="L4" i="2"/>
  <c r="L477" i="2"/>
  <c r="L65" i="2"/>
  <c r="L230" i="2"/>
  <c r="L45" i="2"/>
  <c r="L51" i="2"/>
  <c r="L33" i="2"/>
  <c r="L69" i="2"/>
  <c r="L76" i="2"/>
  <c r="L486" i="2"/>
  <c r="L301" i="2"/>
  <c r="L77" i="2"/>
  <c r="L423" i="2"/>
  <c r="L372" i="2"/>
  <c r="L75" i="2"/>
  <c r="L435" i="2"/>
  <c r="L524" i="2"/>
  <c r="L490" i="2"/>
  <c r="L283" i="2"/>
  <c r="L221" i="2"/>
  <c r="L66" i="2"/>
  <c r="L473" i="2"/>
  <c r="L432" i="2"/>
  <c r="L10" i="2"/>
  <c r="L506" i="2"/>
  <c r="L479" i="2"/>
  <c r="L273" i="2"/>
  <c r="L56" i="2"/>
  <c r="L458" i="2"/>
  <c r="L364" i="2"/>
  <c r="L307" i="2"/>
  <c r="L555" i="2"/>
  <c r="L181" i="2"/>
  <c r="L531" i="2"/>
  <c r="L429" i="2"/>
  <c r="L393" i="2"/>
  <c r="L340" i="2"/>
  <c r="L327" i="2"/>
  <c r="L238" i="2"/>
  <c r="L215" i="2"/>
  <c r="L144" i="2"/>
  <c r="L136" i="2"/>
  <c r="L48" i="2"/>
  <c r="L12" i="2"/>
  <c r="C7" i="4" l="1"/>
  <c r="B8" i="4"/>
  <c r="B9" i="4" l="1"/>
  <c r="C8" i="4"/>
  <c r="C9" i="4" l="1"/>
  <c r="B10" i="4"/>
  <c r="C10" i="4" l="1"/>
  <c r="B11" i="4"/>
  <c r="B12" i="4" l="1"/>
  <c r="C11" i="4"/>
  <c r="C12" i="4" l="1"/>
  <c r="B13" i="4"/>
  <c r="B14" i="4" l="1"/>
  <c r="C13" i="4"/>
  <c r="B15" i="4" l="1"/>
  <c r="C14" i="4"/>
  <c r="C15" i="4" l="1"/>
  <c r="B16" i="4"/>
  <c r="B17" i="4" l="1"/>
  <c r="C16" i="4"/>
  <c r="C17" i="4" l="1"/>
  <c r="B18" i="4"/>
  <c r="B19" i="4" l="1"/>
  <c r="C18" i="4"/>
  <c r="C19" i="4" l="1"/>
  <c r="B20" i="4"/>
  <c r="C20" i="4" l="1"/>
  <c r="B21" i="4"/>
  <c r="C21" i="4" l="1"/>
  <c r="B22" i="4"/>
  <c r="C22" i="4" l="1"/>
  <c r="B23" i="4"/>
  <c r="B24" i="4" l="1"/>
  <c r="C23" i="4"/>
  <c r="B25" i="4" l="1"/>
  <c r="C24" i="4"/>
  <c r="B26" i="4" l="1"/>
  <c r="C25" i="4"/>
  <c r="C26" i="4" l="1"/>
  <c r="B27" i="4"/>
  <c r="C27" i="4" l="1"/>
  <c r="B28" i="4"/>
  <c r="C28" i="4" l="1"/>
  <c r="B29" i="4"/>
  <c r="C29" i="4" l="1"/>
  <c r="B30" i="4"/>
  <c r="C30" i="4" l="1"/>
  <c r="B31" i="4"/>
  <c r="B32" i="4" l="1"/>
  <c r="C31" i="4"/>
  <c r="B33" i="4" l="1"/>
  <c r="C32" i="4"/>
  <c r="C33" i="4" l="1"/>
  <c r="B34" i="4"/>
  <c r="C34" i="4" l="1"/>
  <c r="B35" i="4"/>
  <c r="C35" i="4" l="1"/>
  <c r="B36" i="4"/>
  <c r="B37" i="4" l="1"/>
  <c r="C36" i="4"/>
  <c r="C37" i="4" l="1"/>
  <c r="B38" i="4"/>
  <c r="C38" i="4" l="1"/>
  <c r="B39" i="4"/>
  <c r="B40" i="4" l="1"/>
  <c r="C39" i="4"/>
  <c r="C40" i="4" l="1"/>
  <c r="B41" i="4"/>
  <c r="B42" i="4" l="1"/>
  <c r="C41" i="4"/>
  <c r="B43" i="4" l="1"/>
  <c r="C42" i="4"/>
  <c r="B44" i="4" l="1"/>
  <c r="C43" i="4"/>
  <c r="C44" i="4" l="1"/>
  <c r="B45" i="4"/>
  <c r="C45" i="4" l="1"/>
  <c r="B46" i="4"/>
  <c r="C46" i="4" l="1"/>
  <c r="B47" i="4"/>
  <c r="B48" i="4" l="1"/>
  <c r="C47" i="4"/>
  <c r="B49" i="4" l="1"/>
  <c r="C48" i="4"/>
  <c r="C49" i="4" l="1"/>
  <c r="B50" i="4"/>
  <c r="B51" i="4" l="1"/>
  <c r="C50" i="4"/>
  <c r="C51" i="4" l="1"/>
  <c r="B52" i="4"/>
  <c r="B53" i="4" l="1"/>
  <c r="C52" i="4"/>
  <c r="C53" i="4" l="1"/>
  <c r="B54" i="4"/>
  <c r="C54" i="4" l="1"/>
  <c r="B55" i="4"/>
  <c r="B56" i="4" l="1"/>
  <c r="C55" i="4"/>
  <c r="B57" i="4" l="1"/>
  <c r="C56" i="4"/>
  <c r="B58" i="4" l="1"/>
  <c r="C57" i="4"/>
  <c r="B59" i="4" l="1"/>
  <c r="C58" i="4"/>
  <c r="B60" i="4" l="1"/>
  <c r="C59" i="4"/>
  <c r="C60" i="4" l="1"/>
  <c r="B61" i="4"/>
  <c r="B62" i="4" l="1"/>
  <c r="C61" i="4"/>
  <c r="B63" i="4" l="1"/>
  <c r="C62" i="4"/>
  <c r="C63" i="4" l="1"/>
  <c r="B64" i="4"/>
  <c r="B65" i="4" l="1"/>
  <c r="C64" i="4"/>
  <c r="C65" i="4" l="1"/>
  <c r="B66" i="4"/>
  <c r="B67" i="4" l="1"/>
  <c r="C66" i="4"/>
  <c r="B68" i="4" l="1"/>
  <c r="C67" i="4"/>
  <c r="C68" i="4" l="1"/>
  <c r="B69" i="4"/>
  <c r="B70" i="4" l="1"/>
  <c r="C69" i="4"/>
  <c r="C70" i="4" l="1"/>
  <c r="B71" i="4"/>
  <c r="C71" i="4" l="1"/>
  <c r="B72" i="4"/>
  <c r="B73" i="4" l="1"/>
  <c r="C72" i="4"/>
  <c r="C73" i="4" l="1"/>
  <c r="B74" i="4"/>
  <c r="B75" i="4" l="1"/>
  <c r="C74" i="4"/>
  <c r="B76" i="4" l="1"/>
  <c r="C75" i="4"/>
  <c r="C76" i="4" l="1"/>
  <c r="B77" i="4"/>
  <c r="B78" i="4" l="1"/>
  <c r="C77" i="4"/>
  <c r="C78" i="4" l="1"/>
  <c r="B79" i="4"/>
  <c r="B80" i="4" l="1"/>
  <c r="C79" i="4"/>
  <c r="B81" i="4" l="1"/>
  <c r="C80" i="4"/>
  <c r="C81" i="4" l="1"/>
  <c r="B82" i="4"/>
  <c r="B83" i="4" l="1"/>
  <c r="C82" i="4"/>
  <c r="C83" i="4" l="1"/>
  <c r="B84" i="4"/>
  <c r="B85" i="4" l="1"/>
  <c r="C84" i="4"/>
  <c r="C85" i="4" l="1"/>
  <c r="B86" i="4"/>
  <c r="B87" i="4" l="1"/>
  <c r="C86" i="4"/>
  <c r="C87" i="4" l="1"/>
  <c r="B88" i="4"/>
  <c r="C88" i="4" l="1"/>
  <c r="B89" i="4"/>
  <c r="C89" i="4" l="1"/>
  <c r="B90" i="4"/>
  <c r="C90" i="4" l="1"/>
  <c r="B91" i="4"/>
  <c r="C91" i="4" l="1"/>
  <c r="B92" i="4"/>
  <c r="B93" i="4" l="1"/>
  <c r="C92" i="4"/>
  <c r="B94" i="4" l="1"/>
  <c r="C93" i="4"/>
  <c r="C94" i="4" l="1"/>
  <c r="B95" i="4"/>
  <c r="C95" i="4" l="1"/>
  <c r="B96" i="4"/>
  <c r="C96" i="4" l="1"/>
  <c r="B97" i="4"/>
  <c r="B98" i="4" l="1"/>
  <c r="C97" i="4"/>
  <c r="B99" i="4" l="1"/>
  <c r="C98" i="4"/>
  <c r="C99" i="4" l="1"/>
  <c r="B100" i="4"/>
  <c r="B101" i="4" l="1"/>
  <c r="C100" i="4"/>
  <c r="C101" i="4" l="1"/>
  <c r="B102" i="4"/>
  <c r="C102" i="4" l="1"/>
  <c r="B103" i="4"/>
  <c r="B104" i="4" l="1"/>
  <c r="C103" i="4"/>
  <c r="B105" i="4" l="1"/>
  <c r="C104" i="4"/>
  <c r="C105" i="4" l="1"/>
  <c r="B106" i="4"/>
  <c r="B107" i="4" l="1"/>
  <c r="C106" i="4"/>
  <c r="B108" i="4" l="1"/>
  <c r="C107" i="4"/>
  <c r="C108" i="4" l="1"/>
  <c r="B109" i="4"/>
  <c r="B110" i="4" l="1"/>
  <c r="C109" i="4"/>
  <c r="C110" i="4" l="1"/>
  <c r="B111" i="4"/>
  <c r="B112" i="4" l="1"/>
  <c r="C111" i="4"/>
  <c r="C112" i="4" l="1"/>
  <c r="B113" i="4"/>
  <c r="B114" i="4" l="1"/>
  <c r="C113" i="4"/>
  <c r="B115" i="4" l="1"/>
  <c r="C114" i="4"/>
  <c r="C115" i="4" l="1"/>
  <c r="B116" i="4"/>
  <c r="B117" i="4" l="1"/>
  <c r="C116" i="4"/>
  <c r="B118" i="4" l="1"/>
  <c r="C117" i="4"/>
  <c r="B119" i="4" l="1"/>
  <c r="C118" i="4"/>
  <c r="C119" i="4" l="1"/>
  <c r="B120" i="4"/>
  <c r="B121" i="4" l="1"/>
  <c r="C120" i="4"/>
  <c r="C121" i="4" l="1"/>
  <c r="B122" i="4"/>
  <c r="B123" i="4" l="1"/>
  <c r="C122" i="4"/>
  <c r="C123" i="4" l="1"/>
  <c r="B124" i="4"/>
  <c r="B125" i="4" l="1"/>
  <c r="C124" i="4"/>
  <c r="B126" i="4" l="1"/>
  <c r="C125" i="4"/>
  <c r="C126" i="4" l="1"/>
  <c r="B127" i="4"/>
  <c r="C127" i="4" l="1"/>
  <c r="B128" i="4"/>
  <c r="C128" i="4" l="1"/>
  <c r="B129" i="4"/>
  <c r="B130" i="4" l="1"/>
  <c r="C129" i="4"/>
  <c r="B131" i="4" l="1"/>
  <c r="C130" i="4"/>
  <c r="B132" i="4" l="1"/>
  <c r="C131" i="4"/>
  <c r="B133" i="4" l="1"/>
  <c r="C132" i="4"/>
  <c r="B134" i="4" l="1"/>
  <c r="C133" i="4"/>
  <c r="B135" i="4" l="1"/>
  <c r="C134" i="4"/>
  <c r="C135" i="4" l="1"/>
  <c r="B136" i="4"/>
  <c r="C136" i="4" l="1"/>
  <c r="B137" i="4"/>
  <c r="B138" i="4" l="1"/>
  <c r="C137" i="4"/>
  <c r="B139" i="4" l="1"/>
  <c r="C138" i="4"/>
  <c r="C139" i="4" l="1"/>
  <c r="B140" i="4"/>
  <c r="B141" i="4" l="1"/>
  <c r="C140" i="4"/>
  <c r="B142" i="4" l="1"/>
  <c r="C141" i="4"/>
  <c r="C142" i="4" l="1"/>
  <c r="B143" i="4"/>
  <c r="C143" i="4" l="1"/>
  <c r="B144" i="4"/>
  <c r="B145" i="4" l="1"/>
  <c r="C144" i="4"/>
  <c r="C145" i="4" l="1"/>
  <c r="B146" i="4"/>
  <c r="B147" i="4" l="1"/>
  <c r="C146" i="4"/>
  <c r="B148" i="4" l="1"/>
  <c r="C147" i="4"/>
  <c r="C148" i="4" l="1"/>
  <c r="B149" i="4"/>
  <c r="B150" i="4" l="1"/>
  <c r="C149" i="4"/>
  <c r="C150" i="4" l="1"/>
  <c r="B151" i="4"/>
  <c r="B152" i="4" l="1"/>
  <c r="C151" i="4"/>
  <c r="B153" i="4" l="1"/>
  <c r="C152" i="4"/>
  <c r="C153" i="4" l="1"/>
  <c r="B154" i="4"/>
  <c r="B155" i="4" l="1"/>
  <c r="C154" i="4"/>
  <c r="C155" i="4" l="1"/>
  <c r="B156" i="4"/>
  <c r="B157" i="4" l="1"/>
  <c r="C156" i="4"/>
  <c r="B158" i="4" l="1"/>
  <c r="C157" i="4"/>
  <c r="C158" i="4" l="1"/>
  <c r="B159" i="4"/>
  <c r="C159" i="4" l="1"/>
  <c r="B160" i="4"/>
  <c r="B161" i="4" l="1"/>
  <c r="C160" i="4"/>
  <c r="C161" i="4" l="1"/>
  <c r="B162" i="4"/>
  <c r="B163" i="4" l="1"/>
  <c r="C162" i="4"/>
  <c r="C163" i="4" l="1"/>
  <c r="B164" i="4"/>
  <c r="B165" i="4" l="1"/>
  <c r="C164" i="4"/>
  <c r="C165" i="4" l="1"/>
  <c r="B166" i="4"/>
  <c r="C166" i="4" l="1"/>
  <c r="B167" i="4"/>
  <c r="B168" i="4" l="1"/>
  <c r="C167" i="4"/>
  <c r="C168" i="4" l="1"/>
  <c r="B169" i="4"/>
  <c r="C169" i="4" l="1"/>
  <c r="B170" i="4"/>
  <c r="C170" i="4" l="1"/>
  <c r="B171" i="4"/>
  <c r="C171" i="4" l="1"/>
  <c r="B172" i="4"/>
  <c r="B173" i="4" l="1"/>
  <c r="C172" i="4"/>
  <c r="C173" i="4" l="1"/>
  <c r="B174" i="4"/>
  <c r="B175" i="4" l="1"/>
  <c r="C174" i="4"/>
  <c r="B176" i="4" l="1"/>
  <c r="C175" i="4"/>
  <c r="C176" i="4" l="1"/>
  <c r="B177" i="4"/>
  <c r="C177" i="4" l="1"/>
  <c r="B178" i="4"/>
  <c r="B179" i="4" l="1"/>
  <c r="C178" i="4"/>
  <c r="C179" i="4" l="1"/>
  <c r="B180" i="4"/>
  <c r="C180" i="4" l="1"/>
  <c r="B181" i="4"/>
  <c r="C181" i="4" l="1"/>
  <c r="B182" i="4"/>
  <c r="B183" i="4" l="1"/>
  <c r="C182" i="4"/>
  <c r="B184" i="4" l="1"/>
  <c r="C183" i="4"/>
  <c r="B185" i="4" l="1"/>
  <c r="C184" i="4"/>
  <c r="B186" i="4" l="1"/>
  <c r="C185" i="4"/>
  <c r="B187" i="4" l="1"/>
  <c r="C186" i="4"/>
  <c r="B188" i="4" l="1"/>
  <c r="C187" i="4"/>
  <c r="B189" i="4" l="1"/>
  <c r="C188" i="4"/>
  <c r="C189" i="4" l="1"/>
  <c r="B190" i="4"/>
  <c r="B191" i="4" l="1"/>
  <c r="C190" i="4"/>
  <c r="B192" i="4" l="1"/>
  <c r="C191" i="4"/>
  <c r="B193" i="4" l="1"/>
  <c r="C192" i="4"/>
  <c r="B194" i="4" l="1"/>
  <c r="C193" i="4"/>
  <c r="B195" i="4" l="1"/>
  <c r="C194" i="4"/>
  <c r="B196" i="4" l="1"/>
  <c r="C195" i="4"/>
  <c r="B197" i="4" l="1"/>
  <c r="C196" i="4"/>
  <c r="B198" i="4" l="1"/>
  <c r="C197" i="4"/>
  <c r="C198" i="4" l="1"/>
  <c r="B199" i="4"/>
  <c r="B200" i="4" l="1"/>
  <c r="C199" i="4"/>
  <c r="B201" i="4" l="1"/>
  <c r="C200" i="4"/>
  <c r="C201" i="4" l="1"/>
  <c r="B202" i="4"/>
  <c r="B203" i="4" l="1"/>
  <c r="C202" i="4"/>
  <c r="B204" i="4" l="1"/>
  <c r="C203" i="4"/>
  <c r="C204" i="4" l="1"/>
  <c r="B205" i="4"/>
  <c r="C205" i="4" l="1"/>
  <c r="B206" i="4"/>
  <c r="C206" i="4" l="1"/>
  <c r="B207" i="4"/>
  <c r="C207" i="4" l="1"/>
  <c r="B208" i="4"/>
  <c r="C208" i="4" l="1"/>
  <c r="B209" i="4"/>
  <c r="C209" i="4" l="1"/>
  <c r="B210" i="4"/>
  <c r="B211" i="4" l="1"/>
  <c r="C210" i="4"/>
  <c r="B212" i="4" l="1"/>
  <c r="C211" i="4"/>
  <c r="B213" i="4" l="1"/>
  <c r="C212" i="4"/>
  <c r="C213" i="4" l="1"/>
  <c r="B214" i="4"/>
  <c r="B215" i="4" l="1"/>
  <c r="C214" i="4"/>
  <c r="B216" i="4" l="1"/>
  <c r="C215" i="4"/>
  <c r="B217" i="4" l="1"/>
  <c r="C216" i="4"/>
  <c r="C217" i="4" l="1"/>
  <c r="B218" i="4"/>
  <c r="C218" i="4" l="1"/>
  <c r="B219" i="4"/>
  <c r="C219" i="4" l="1"/>
  <c r="B220" i="4"/>
  <c r="B221" i="4" l="1"/>
  <c r="C220" i="4"/>
  <c r="B222" i="4" l="1"/>
  <c r="C221" i="4"/>
  <c r="B223" i="4" l="1"/>
  <c r="C222" i="4"/>
  <c r="B224" i="4" l="1"/>
  <c r="C223" i="4"/>
  <c r="B225" i="4" l="1"/>
  <c r="C224" i="4"/>
  <c r="B226" i="4" l="1"/>
  <c r="C225" i="4"/>
  <c r="B227" i="4" l="1"/>
  <c r="C226" i="4"/>
  <c r="B228" i="4" l="1"/>
  <c r="C227" i="4"/>
  <c r="C228" i="4" l="1"/>
  <c r="B229" i="4"/>
  <c r="B230" i="4" l="1"/>
  <c r="C229" i="4"/>
  <c r="B231" i="4" l="1"/>
  <c r="C230" i="4"/>
  <c r="C231" i="4" l="1"/>
  <c r="B232" i="4"/>
  <c r="B233" i="4" l="1"/>
  <c r="C232" i="4"/>
  <c r="B234" i="4" l="1"/>
  <c r="C233" i="4"/>
  <c r="B235" i="4" l="1"/>
  <c r="C234" i="4"/>
  <c r="B236" i="4" l="1"/>
  <c r="C235" i="4"/>
  <c r="C236" i="4" l="1"/>
  <c r="B237" i="4"/>
  <c r="B238" i="4" l="1"/>
  <c r="C237" i="4"/>
  <c r="C238" i="4" l="1"/>
  <c r="B239" i="4"/>
  <c r="C239" i="4" l="1"/>
  <c r="B240" i="4"/>
  <c r="C240" i="4" l="1"/>
  <c r="B241" i="4"/>
  <c r="B242" i="4" l="1"/>
  <c r="C241" i="4"/>
  <c r="B243" i="4" l="1"/>
  <c r="C242" i="4"/>
  <c r="B244" i="4" l="1"/>
  <c r="C243" i="4"/>
  <c r="B245" i="4" l="1"/>
  <c r="C244" i="4"/>
  <c r="B246" i="4" l="1"/>
  <c r="C245" i="4"/>
  <c r="C246" i="4" l="1"/>
  <c r="B247" i="4"/>
  <c r="C247" i="4" l="1"/>
  <c r="B248" i="4"/>
  <c r="B249" i="4" l="1"/>
  <c r="C248" i="4"/>
  <c r="C249" i="4" l="1"/>
  <c r="B250" i="4"/>
  <c r="C250" i="4" l="1"/>
  <c r="B251" i="4"/>
  <c r="B252" i="4" l="1"/>
  <c r="C251" i="4"/>
  <c r="C252" i="4" l="1"/>
  <c r="B253" i="4"/>
  <c r="B254" i="4" l="1"/>
  <c r="C253" i="4"/>
  <c r="B255" i="4" l="1"/>
  <c r="C254" i="4"/>
  <c r="B256" i="4" l="1"/>
  <c r="C255" i="4"/>
  <c r="C256" i="4" l="1"/>
  <c r="B257" i="4"/>
  <c r="B258" i="4" l="1"/>
  <c r="C257" i="4"/>
  <c r="B259" i="4" l="1"/>
  <c r="C258" i="4"/>
  <c r="C259" i="4" l="1"/>
  <c r="B260" i="4"/>
  <c r="C260" i="4" l="1"/>
  <c r="B261" i="4"/>
  <c r="B262" i="4" l="1"/>
  <c r="C261" i="4"/>
  <c r="B263" i="4" l="1"/>
  <c r="C262" i="4"/>
  <c r="B264" i="4" l="1"/>
  <c r="C263" i="4"/>
  <c r="B265" i="4" l="1"/>
  <c r="C264" i="4"/>
  <c r="C265" i="4" l="1"/>
  <c r="B266" i="4"/>
  <c r="C266" i="4" l="1"/>
  <c r="B267" i="4"/>
  <c r="B268" i="4" l="1"/>
  <c r="C267" i="4"/>
  <c r="B269" i="4" l="1"/>
  <c r="C268" i="4"/>
  <c r="C269" i="4" l="1"/>
  <c r="B270" i="4"/>
  <c r="B271" i="4" l="1"/>
  <c r="C270" i="4"/>
  <c r="B272" i="4" l="1"/>
  <c r="C271" i="4"/>
  <c r="C272" i="4" l="1"/>
  <c r="B273" i="4"/>
  <c r="C273" i="4" l="1"/>
  <c r="B274" i="4"/>
  <c r="B275" i="4" l="1"/>
  <c r="C274" i="4"/>
  <c r="B276" i="4" l="1"/>
  <c r="C275" i="4"/>
  <c r="B277" i="4" l="1"/>
  <c r="C276" i="4"/>
  <c r="C277" i="4" l="1"/>
  <c r="B278" i="4"/>
  <c r="C278" i="4" l="1"/>
  <c r="B279" i="4"/>
  <c r="B280" i="4" l="1"/>
  <c r="C279" i="4"/>
  <c r="B281" i="4" l="1"/>
  <c r="C280" i="4"/>
  <c r="B282" i="4" l="1"/>
  <c r="C281" i="4"/>
  <c r="B283" i="4" l="1"/>
  <c r="C282" i="4"/>
  <c r="B284" i="4" l="1"/>
  <c r="C283" i="4"/>
  <c r="C284" i="4" l="1"/>
  <c r="B285" i="4"/>
  <c r="C285" i="4" l="1"/>
  <c r="B286" i="4"/>
  <c r="B287" i="4" l="1"/>
  <c r="C286" i="4"/>
  <c r="B288" i="4" l="1"/>
  <c r="C287" i="4"/>
  <c r="B289" i="4" l="1"/>
  <c r="C288" i="4"/>
  <c r="B290" i="4" l="1"/>
  <c r="C289" i="4"/>
  <c r="B291" i="4" l="1"/>
  <c r="C290" i="4"/>
  <c r="B292" i="4" l="1"/>
  <c r="C291" i="4"/>
  <c r="C292" i="4" l="1"/>
  <c r="B293" i="4"/>
  <c r="C293" i="4" l="1"/>
  <c r="B294" i="4"/>
  <c r="B295" i="4" l="1"/>
  <c r="C294" i="4"/>
  <c r="B296" i="4" l="1"/>
  <c r="C295" i="4"/>
  <c r="B297" i="4" l="1"/>
  <c r="C296" i="4"/>
  <c r="C297" i="4" l="1"/>
  <c r="B298" i="4"/>
  <c r="C298" i="4" l="1"/>
  <c r="B299" i="4"/>
  <c r="B300" i="4" l="1"/>
  <c r="C299" i="4"/>
  <c r="B301" i="4" l="1"/>
  <c r="C300" i="4"/>
  <c r="C301" i="4" l="1"/>
  <c r="B302" i="4"/>
  <c r="C302" i="4" l="1"/>
  <c r="B303" i="4"/>
  <c r="C303" i="4" l="1"/>
  <c r="B304" i="4"/>
  <c r="B305" i="4" l="1"/>
  <c r="C304" i="4"/>
  <c r="B306" i="4" l="1"/>
  <c r="C305" i="4"/>
  <c r="C306" i="4" l="1"/>
  <c r="B307" i="4"/>
  <c r="B308" i="4" l="1"/>
  <c r="C307" i="4"/>
  <c r="B309" i="4" l="1"/>
  <c r="C308" i="4"/>
  <c r="B310" i="4" l="1"/>
  <c r="C309" i="4"/>
  <c r="C310" i="4" l="1"/>
  <c r="B311" i="4"/>
  <c r="C311" i="4" l="1"/>
  <c r="B312" i="4"/>
  <c r="B313" i="4" l="1"/>
  <c r="C312" i="4"/>
  <c r="B314" i="4" l="1"/>
  <c r="C313" i="4"/>
  <c r="C314" i="4" l="1"/>
  <c r="B315" i="4"/>
  <c r="C315" i="4" l="1"/>
  <c r="B316" i="4"/>
  <c r="B317" i="4" l="1"/>
  <c r="C316" i="4"/>
  <c r="C317" i="4" l="1"/>
  <c r="B318" i="4"/>
  <c r="C318" i="4" l="1"/>
  <c r="B319" i="4"/>
  <c r="B320" i="4" l="1"/>
  <c r="C319" i="4"/>
  <c r="B321" i="4" l="1"/>
  <c r="C320" i="4"/>
  <c r="C321" i="4" l="1"/>
  <c r="B322" i="4"/>
  <c r="C322" i="4" l="1"/>
  <c r="B323" i="4"/>
  <c r="C323" i="4" l="1"/>
  <c r="B324" i="4"/>
  <c r="C324" i="4" l="1"/>
  <c r="B325" i="4"/>
  <c r="C325" i="4" l="1"/>
  <c r="B326" i="4"/>
  <c r="C326" i="4" l="1"/>
  <c r="B327" i="4"/>
  <c r="B328" i="4" l="1"/>
  <c r="C327" i="4"/>
  <c r="B329" i="4" l="1"/>
  <c r="C328" i="4"/>
  <c r="B330" i="4" l="1"/>
  <c r="C329" i="4"/>
  <c r="C330" i="4" l="1"/>
  <c r="B331" i="4"/>
  <c r="B332" i="4" l="1"/>
  <c r="C331" i="4"/>
  <c r="B333" i="4" l="1"/>
  <c r="C332" i="4"/>
  <c r="B334" i="4" l="1"/>
  <c r="C333" i="4"/>
  <c r="C334" i="4" l="1"/>
  <c r="B335" i="4"/>
  <c r="C335" i="4" l="1"/>
  <c r="B336" i="4"/>
  <c r="B337" i="4" l="1"/>
  <c r="C336" i="4"/>
  <c r="B338" i="4" l="1"/>
  <c r="C337" i="4"/>
  <c r="C338" i="4" l="1"/>
  <c r="B339" i="4"/>
  <c r="C339" i="4" l="1"/>
  <c r="B340" i="4"/>
  <c r="C340" i="4" l="1"/>
  <c r="B341" i="4"/>
  <c r="C341" i="4" l="1"/>
  <c r="B342" i="4"/>
  <c r="C342" i="4" l="1"/>
  <c r="B343" i="4"/>
  <c r="B344" i="4" l="1"/>
  <c r="C343" i="4"/>
  <c r="C344" i="4" l="1"/>
  <c r="B345" i="4"/>
  <c r="C345" i="4" l="1"/>
  <c r="B346" i="4"/>
  <c r="C346" i="4" l="1"/>
  <c r="B347" i="4"/>
  <c r="C347" i="4" l="1"/>
  <c r="B348" i="4"/>
  <c r="B349" i="4" l="1"/>
  <c r="C348" i="4"/>
  <c r="B350" i="4" l="1"/>
  <c r="C349" i="4"/>
  <c r="B351" i="4" l="1"/>
  <c r="C350" i="4"/>
  <c r="C351" i="4" l="1"/>
  <c r="B352" i="4"/>
  <c r="B353" i="4" l="1"/>
  <c r="C352" i="4"/>
  <c r="B354" i="4" l="1"/>
  <c r="C353" i="4"/>
  <c r="C354" i="4" l="1"/>
  <c r="B355" i="4"/>
  <c r="C355" i="4" l="1"/>
  <c r="B356" i="4"/>
  <c r="B357" i="4" l="1"/>
  <c r="C356" i="4"/>
  <c r="B358" i="4" l="1"/>
  <c r="C357" i="4"/>
  <c r="B359" i="4" l="1"/>
  <c r="C358" i="4"/>
  <c r="C359" i="4" l="1"/>
  <c r="B360" i="4"/>
  <c r="C360" i="4" l="1"/>
  <c r="B361" i="4"/>
  <c r="B362" i="4" l="1"/>
  <c r="C361" i="4"/>
  <c r="C362" i="4" l="1"/>
  <c r="B363" i="4"/>
  <c r="C363" i="4" l="1"/>
  <c r="B364" i="4"/>
  <c r="C364" i="4" l="1"/>
  <c r="B365" i="4"/>
  <c r="C365" i="4" l="1"/>
  <c r="B366" i="4"/>
  <c r="B367" i="4" l="1"/>
  <c r="C366" i="4"/>
  <c r="C367" i="4" l="1"/>
  <c r="B368" i="4"/>
  <c r="B369" i="4" l="1"/>
  <c r="C368" i="4"/>
  <c r="C369" i="4" l="1"/>
  <c r="B370" i="4"/>
  <c r="B371" i="4" l="1"/>
  <c r="C370" i="4"/>
  <c r="B372" i="4" l="1"/>
  <c r="C371" i="4"/>
  <c r="B373" i="4" l="1"/>
  <c r="C372" i="4"/>
  <c r="C373" i="4" l="1"/>
  <c r="B374" i="4"/>
  <c r="C374" i="4" l="1"/>
  <c r="B375" i="4"/>
  <c r="B376" i="4" l="1"/>
  <c r="C375" i="4"/>
  <c r="C376" i="4" l="1"/>
  <c r="B377" i="4"/>
  <c r="C377" i="4" l="1"/>
  <c r="B378" i="4"/>
  <c r="C378" i="4" l="1"/>
  <c r="B379" i="4"/>
  <c r="B380" i="4" l="1"/>
  <c r="C379" i="4"/>
  <c r="C380" i="4" l="1"/>
  <c r="B381" i="4"/>
  <c r="C381" i="4" l="1"/>
  <c r="B382" i="4"/>
  <c r="B383" i="4" l="1"/>
  <c r="C382" i="4"/>
  <c r="B384" i="4" l="1"/>
  <c r="C383" i="4"/>
  <c r="C384" i="4" l="1"/>
  <c r="B385" i="4"/>
  <c r="B386" i="4" l="1"/>
  <c r="C385" i="4"/>
  <c r="C386" i="4" l="1"/>
  <c r="B387" i="4"/>
  <c r="B388" i="4" l="1"/>
  <c r="C387" i="4"/>
  <c r="B389" i="4" l="1"/>
  <c r="C388" i="4"/>
  <c r="B390" i="4" l="1"/>
  <c r="C389" i="4"/>
  <c r="B391" i="4" l="1"/>
  <c r="C390" i="4"/>
  <c r="C391" i="4" l="1"/>
  <c r="B392" i="4"/>
  <c r="C392" i="4" l="1"/>
  <c r="B393" i="4"/>
  <c r="B394" i="4" l="1"/>
  <c r="C393" i="4"/>
  <c r="B395" i="4" l="1"/>
  <c r="C394" i="4"/>
  <c r="C395" i="4" l="1"/>
  <c r="B396" i="4"/>
  <c r="C396" i="4" l="1"/>
  <c r="B397" i="4"/>
  <c r="B398" i="4" l="1"/>
  <c r="C397" i="4"/>
  <c r="C398" i="4" l="1"/>
  <c r="B399" i="4"/>
  <c r="C399" i="4" l="1"/>
  <c r="B400" i="4"/>
  <c r="B401" i="4" l="1"/>
  <c r="C400" i="4"/>
  <c r="B402" i="4" l="1"/>
  <c r="C401" i="4"/>
  <c r="C402" i="4" l="1"/>
  <c r="B403" i="4"/>
  <c r="C403" i="4" l="1"/>
  <c r="B404" i="4"/>
  <c r="B405" i="4" l="1"/>
  <c r="C404" i="4"/>
  <c r="C405" i="4" l="1"/>
  <c r="B406" i="4"/>
  <c r="B407" i="4" l="1"/>
  <c r="C406" i="4"/>
  <c r="B408" i="4" l="1"/>
  <c r="C407" i="4"/>
  <c r="C408" i="4" l="1"/>
  <c r="B409" i="4"/>
  <c r="B410" i="4" l="1"/>
  <c r="C409" i="4"/>
  <c r="B411" i="4" l="1"/>
  <c r="C410" i="4"/>
  <c r="B412" i="4" l="1"/>
  <c r="C411" i="4"/>
  <c r="B413" i="4" l="1"/>
  <c r="C412" i="4"/>
  <c r="B414" i="4" l="1"/>
  <c r="C413" i="4"/>
  <c r="C414" i="4" l="1"/>
  <c r="B415" i="4"/>
  <c r="C415" i="4" l="1"/>
  <c r="B416" i="4"/>
  <c r="C416" i="4" l="1"/>
  <c r="B417" i="4"/>
  <c r="B418" i="4" l="1"/>
  <c r="C417" i="4"/>
  <c r="C418" i="4" l="1"/>
  <c r="B419" i="4"/>
  <c r="B420" i="4" l="1"/>
  <c r="C419" i="4"/>
  <c r="C420" i="4" l="1"/>
  <c r="B421" i="4"/>
  <c r="B422" i="4" l="1"/>
  <c r="C421" i="4"/>
  <c r="B423" i="4" l="1"/>
  <c r="C422" i="4"/>
  <c r="B424" i="4" l="1"/>
  <c r="C423" i="4"/>
  <c r="C424" i="4" l="1"/>
  <c r="B425" i="4"/>
  <c r="B426" i="4" l="1"/>
  <c r="C425" i="4"/>
  <c r="B427" i="4" l="1"/>
  <c r="C426" i="4"/>
  <c r="C427" i="4" l="1"/>
  <c r="B428" i="4"/>
  <c r="C428" i="4" l="1"/>
  <c r="B429" i="4"/>
  <c r="C429" i="4" l="1"/>
  <c r="B430" i="4"/>
  <c r="B431" i="4" l="1"/>
  <c r="C430" i="4"/>
  <c r="B432" i="4" l="1"/>
  <c r="C431" i="4"/>
  <c r="C432" i="4" l="1"/>
  <c r="B433" i="4"/>
  <c r="C433" i="4" l="1"/>
  <c r="B434" i="4"/>
  <c r="B435" i="4" l="1"/>
  <c r="C434" i="4"/>
  <c r="B436" i="4" l="1"/>
  <c r="C435" i="4"/>
  <c r="C436" i="4" l="1"/>
  <c r="B437" i="4"/>
  <c r="C437" i="4" l="1"/>
  <c r="B438" i="4"/>
  <c r="C438" i="4" l="1"/>
  <c r="B439" i="4"/>
  <c r="C439" i="4" l="1"/>
  <c r="B440" i="4"/>
  <c r="C440" i="4" l="1"/>
  <c r="B441" i="4"/>
  <c r="B442" i="4" l="1"/>
  <c r="C441" i="4"/>
  <c r="C442" i="4" l="1"/>
  <c r="B443" i="4"/>
  <c r="B444" i="4" l="1"/>
  <c r="C443" i="4"/>
  <c r="B445" i="4" l="1"/>
  <c r="C444" i="4"/>
  <c r="C445" i="4" l="1"/>
  <c r="B446" i="4"/>
  <c r="C446" i="4" l="1"/>
  <c r="B447" i="4"/>
  <c r="B448" i="4" l="1"/>
  <c r="C447" i="4"/>
  <c r="B449" i="4" l="1"/>
  <c r="C448" i="4"/>
  <c r="B450" i="4" l="1"/>
  <c r="C449" i="4"/>
  <c r="B451" i="4" l="1"/>
  <c r="C450" i="4"/>
  <c r="C451" i="4" l="1"/>
  <c r="B452" i="4"/>
  <c r="C452" i="4" l="1"/>
  <c r="B453" i="4"/>
  <c r="B454" i="4" l="1"/>
  <c r="C453" i="4"/>
  <c r="B455" i="4" l="1"/>
  <c r="C454" i="4"/>
  <c r="C455" i="4" l="1"/>
  <c r="B456" i="4"/>
  <c r="B457" i="4" l="1"/>
  <c r="C456" i="4"/>
  <c r="B458" i="4" l="1"/>
  <c r="C457" i="4"/>
  <c r="B459" i="4" l="1"/>
  <c r="C458" i="4"/>
  <c r="B460" i="4" l="1"/>
  <c r="C459" i="4"/>
  <c r="C460" i="4" l="1"/>
  <c r="B461" i="4"/>
  <c r="C461" i="4" l="1"/>
  <c r="B462" i="4"/>
  <c r="B463" i="4" l="1"/>
  <c r="C462" i="4"/>
  <c r="B464" i="4" l="1"/>
  <c r="C463" i="4"/>
  <c r="C464" i="4" l="1"/>
  <c r="B465" i="4"/>
  <c r="C465" i="4" l="1"/>
  <c r="B466" i="4"/>
  <c r="C466" i="4" l="1"/>
  <c r="B467" i="4"/>
  <c r="C467" i="4" l="1"/>
  <c r="B468" i="4"/>
  <c r="B469" i="4" l="1"/>
  <c r="C468" i="4"/>
  <c r="B470" i="4" l="1"/>
  <c r="C469" i="4"/>
  <c r="C470" i="4" l="1"/>
  <c r="B471" i="4"/>
  <c r="B472" i="4" l="1"/>
  <c r="C471" i="4"/>
  <c r="C472" i="4" l="1"/>
  <c r="B473" i="4"/>
  <c r="C473" i="4" l="1"/>
  <c r="B474" i="4"/>
  <c r="C474" i="4" l="1"/>
  <c r="B475" i="4"/>
  <c r="C475" i="4" l="1"/>
  <c r="B476" i="4"/>
  <c r="C476" i="4" l="1"/>
  <c r="B477" i="4"/>
  <c r="C477" i="4" l="1"/>
  <c r="B478" i="4"/>
  <c r="C478" i="4" l="1"/>
  <c r="B479" i="4"/>
  <c r="B480" i="4" l="1"/>
  <c r="C479" i="4"/>
  <c r="C480" i="4" l="1"/>
  <c r="B481" i="4"/>
  <c r="C481" i="4" l="1"/>
  <c r="B482" i="4"/>
  <c r="B483" i="4" l="1"/>
  <c r="C482" i="4"/>
  <c r="B484" i="4" l="1"/>
  <c r="C483" i="4"/>
  <c r="B485" i="4" l="1"/>
  <c r="C484" i="4"/>
  <c r="B486" i="4" l="1"/>
  <c r="C485" i="4"/>
  <c r="B487" i="4" l="1"/>
  <c r="C486" i="4"/>
  <c r="B488" i="4" l="1"/>
  <c r="C487" i="4"/>
  <c r="B489" i="4" l="1"/>
  <c r="C488" i="4"/>
  <c r="C489" i="4" l="1"/>
  <c r="B490" i="4"/>
  <c r="B491" i="4" l="1"/>
  <c r="C490" i="4"/>
  <c r="C491" i="4" l="1"/>
  <c r="B492" i="4"/>
  <c r="C492" i="4" l="1"/>
  <c r="B493" i="4"/>
  <c r="C493" i="4" l="1"/>
  <c r="B494" i="4"/>
  <c r="B495" i="4" l="1"/>
  <c r="C494" i="4"/>
  <c r="C495" i="4" l="1"/>
  <c r="B496" i="4"/>
  <c r="B497" i="4" l="1"/>
  <c r="C496" i="4"/>
  <c r="C497" i="4" l="1"/>
  <c r="B498" i="4"/>
  <c r="B499" i="4" l="1"/>
  <c r="C498" i="4"/>
  <c r="C499" i="4" l="1"/>
  <c r="B500" i="4"/>
  <c r="B501" i="4" l="1"/>
  <c r="C500" i="4"/>
  <c r="C501" i="4" l="1"/>
  <c r="B502" i="4"/>
  <c r="B503" i="4" l="1"/>
  <c r="C502" i="4"/>
  <c r="C503" i="4" l="1"/>
  <c r="B504" i="4"/>
  <c r="C504" i="4" l="1"/>
  <c r="B505" i="4"/>
  <c r="C505" i="4" l="1"/>
  <c r="B506" i="4"/>
  <c r="B507" i="4" l="1"/>
  <c r="C506" i="4"/>
  <c r="B508" i="4" l="1"/>
  <c r="C507" i="4"/>
  <c r="B509" i="4" l="1"/>
  <c r="C508" i="4"/>
  <c r="C509" i="4" l="1"/>
  <c r="B510" i="4"/>
  <c r="B511" i="4" l="1"/>
  <c r="C510" i="4"/>
  <c r="B512" i="4" l="1"/>
  <c r="C511" i="4"/>
  <c r="B513" i="4" l="1"/>
  <c r="C512" i="4"/>
  <c r="C513" i="4" l="1"/>
  <c r="B514" i="4"/>
  <c r="C514" i="4" l="1"/>
  <c r="B515" i="4"/>
  <c r="B516" i="4" l="1"/>
  <c r="C515" i="4"/>
  <c r="C516" i="4" l="1"/>
  <c r="B517" i="4"/>
  <c r="C517" i="4" l="1"/>
  <c r="B518" i="4"/>
  <c r="B519" i="4" l="1"/>
  <c r="C518" i="4"/>
  <c r="C519" i="4" l="1"/>
  <c r="B520" i="4"/>
  <c r="B521" i="4" l="1"/>
  <c r="C520" i="4"/>
  <c r="C521" i="4" l="1"/>
  <c r="B522" i="4"/>
  <c r="B523" i="4" l="1"/>
  <c r="C522" i="4"/>
  <c r="B524" i="4" l="1"/>
  <c r="C523" i="4"/>
  <c r="B525" i="4" l="1"/>
  <c r="C524" i="4"/>
  <c r="C525" i="4" l="1"/>
  <c r="B526" i="4"/>
  <c r="B527" i="4" l="1"/>
  <c r="C526" i="4"/>
  <c r="B528" i="4" l="1"/>
  <c r="C527" i="4"/>
  <c r="B529" i="4" l="1"/>
  <c r="C528" i="4"/>
  <c r="C529" i="4" l="1"/>
  <c r="B530" i="4"/>
  <c r="B531" i="4" l="1"/>
  <c r="C530" i="4"/>
  <c r="C531" i="4" l="1"/>
  <c r="B532" i="4"/>
  <c r="B533" i="4" l="1"/>
  <c r="C532" i="4"/>
  <c r="C533" i="4" l="1"/>
  <c r="B534" i="4"/>
  <c r="B535" i="4" l="1"/>
  <c r="C534" i="4"/>
  <c r="C535" i="4" l="1"/>
  <c r="B536" i="4"/>
  <c r="B537" i="4" l="1"/>
  <c r="C536" i="4"/>
  <c r="C537" i="4" l="1"/>
  <c r="B538" i="4"/>
  <c r="B539" i="4" l="1"/>
  <c r="C538" i="4"/>
  <c r="B540" i="4" l="1"/>
  <c r="C539" i="4"/>
  <c r="C540" i="4" l="1"/>
  <c r="B541" i="4"/>
  <c r="C541" i="4" l="1"/>
  <c r="B542" i="4"/>
  <c r="B543" i="4" l="1"/>
  <c r="C542" i="4"/>
  <c r="B544" i="4" l="1"/>
  <c r="C543" i="4"/>
  <c r="B545" i="4" l="1"/>
  <c r="C544" i="4"/>
  <c r="C545" i="4" l="1"/>
  <c r="B546" i="4"/>
  <c r="B547" i="4" l="1"/>
  <c r="C546" i="4"/>
  <c r="B548" i="4" l="1"/>
  <c r="C547" i="4"/>
  <c r="B549" i="4" l="1"/>
  <c r="C548" i="4"/>
  <c r="C549" i="4" l="1"/>
  <c r="B550" i="4"/>
  <c r="B551" i="4" l="1"/>
  <c r="C550" i="4"/>
  <c r="C551" i="4" l="1"/>
  <c r="B552" i="4"/>
  <c r="C552" i="4" l="1"/>
  <c r="B553" i="4"/>
  <c r="C553" i="4" l="1"/>
  <c r="B554" i="4"/>
  <c r="B555" i="4" l="1"/>
  <c r="C554" i="4"/>
  <c r="C555" i="4" l="1"/>
  <c r="B556" i="4"/>
  <c r="B557" i="4" l="1"/>
  <c r="C556" i="4"/>
  <c r="C557" i="4" l="1"/>
  <c r="B558" i="4"/>
  <c r="B559" i="4" l="1"/>
  <c r="C558" i="4"/>
  <c r="C559" i="4" l="1"/>
  <c r="B560" i="4"/>
  <c r="B561" i="4" l="1"/>
  <c r="C560" i="4"/>
  <c r="B562" i="4" l="1"/>
  <c r="C561" i="4"/>
  <c r="B563" i="4" l="1"/>
  <c r="C562" i="4"/>
  <c r="B564" i="4" l="1"/>
  <c r="C563" i="4"/>
  <c r="B565" i="4" l="1"/>
  <c r="C564" i="4"/>
  <c r="C565" i="4" l="1"/>
  <c r="B566" i="4"/>
  <c r="C566" i="4" l="1"/>
  <c r="B567" i="4"/>
  <c r="B568" i="4" l="1"/>
  <c r="C567" i="4"/>
  <c r="B569" i="4" l="1"/>
  <c r="C568" i="4"/>
  <c r="C569" i="4" l="1"/>
  <c r="B570" i="4"/>
  <c r="B571" i="4" l="1"/>
  <c r="C570" i="4"/>
  <c r="B572" i="4" l="1"/>
  <c r="C571" i="4"/>
  <c r="B573" i="4" l="1"/>
  <c r="C572" i="4"/>
  <c r="C573" i="4" l="1"/>
  <c r="B574" i="4"/>
  <c r="B575" i="4" l="1"/>
  <c r="C574" i="4"/>
  <c r="B576" i="4" l="1"/>
  <c r="C575" i="4"/>
  <c r="B577" i="4" l="1"/>
  <c r="C576" i="4"/>
  <c r="C577" i="4" l="1"/>
  <c r="B578" i="4"/>
  <c r="C578" i="4" l="1"/>
  <c r="B579" i="4"/>
  <c r="C579" i="4" l="1"/>
  <c r="B580" i="4"/>
  <c r="C580" i="4" l="1"/>
  <c r="B581" i="4"/>
  <c r="C581" i="4" l="1"/>
  <c r="B582" i="4"/>
  <c r="C582" i="4" l="1"/>
  <c r="B583" i="4"/>
  <c r="C583" i="4" l="1"/>
  <c r="B584" i="4"/>
  <c r="B585" i="4" l="1"/>
  <c r="C584" i="4"/>
  <c r="C585" i="4" l="1"/>
  <c r="B586" i="4"/>
  <c r="C586" i="4" l="1"/>
  <c r="B587" i="4"/>
  <c r="C587" i="4" l="1"/>
  <c r="B588" i="4"/>
  <c r="B589" i="4" l="1"/>
  <c r="C588" i="4"/>
  <c r="C589" i="4" l="1"/>
  <c r="B590" i="4"/>
  <c r="B591" i="4" l="1"/>
  <c r="C590" i="4"/>
  <c r="C591" i="4" l="1"/>
  <c r="B592" i="4"/>
  <c r="B593" i="4" l="1"/>
  <c r="C592" i="4"/>
  <c r="C593" i="4" l="1"/>
  <c r="B594" i="4"/>
  <c r="B595" i="4" l="1"/>
  <c r="C594" i="4"/>
  <c r="C595" i="4" l="1"/>
  <c r="B596" i="4"/>
  <c r="B597" i="4" l="1"/>
  <c r="C596" i="4"/>
  <c r="B598" i="4" l="1"/>
  <c r="C597" i="4"/>
  <c r="B599" i="4" l="1"/>
  <c r="C598" i="4"/>
  <c r="B600" i="4" l="1"/>
  <c r="C599" i="4"/>
  <c r="B601" i="4" l="1"/>
  <c r="C600" i="4"/>
  <c r="C601" i="4" l="1"/>
  <c r="B602" i="4"/>
  <c r="B603" i="4" l="1"/>
  <c r="C602" i="4"/>
  <c r="B604" i="4" l="1"/>
  <c r="C603" i="4"/>
  <c r="B605" i="4" l="1"/>
  <c r="C604" i="4"/>
  <c r="B606" i="4" l="1"/>
  <c r="C605" i="4"/>
  <c r="B607" i="4" l="1"/>
  <c r="C606" i="4"/>
  <c r="B608" i="4" l="1"/>
  <c r="C607" i="4"/>
  <c r="B609" i="4" l="1"/>
  <c r="C608" i="4"/>
  <c r="C609" i="4" l="1"/>
  <c r="B610" i="4"/>
  <c r="B611" i="4" l="1"/>
  <c r="C610" i="4"/>
  <c r="C611" i="4" l="1"/>
  <c r="B612" i="4"/>
  <c r="C612" i="4" l="1"/>
  <c r="B613" i="4"/>
  <c r="B614" i="4" l="1"/>
  <c r="C613" i="4"/>
  <c r="B615" i="4" l="1"/>
  <c r="C614" i="4"/>
  <c r="B616" i="4" l="1"/>
  <c r="C615" i="4"/>
  <c r="B617" i="4" l="1"/>
  <c r="C616" i="4"/>
  <c r="C617" i="4" l="1"/>
  <c r="B618" i="4"/>
  <c r="B619" i="4" l="1"/>
  <c r="C618" i="4"/>
  <c r="B620" i="4" l="1"/>
  <c r="C619" i="4"/>
  <c r="C620" i="4" l="1"/>
  <c r="B621" i="4"/>
  <c r="B622" i="4" l="1"/>
  <c r="C621" i="4"/>
  <c r="C622" i="4" l="1"/>
  <c r="B623" i="4"/>
  <c r="C623" i="4" l="1"/>
  <c r="B624" i="4"/>
  <c r="B625" i="4" l="1"/>
  <c r="C624" i="4"/>
  <c r="C625" i="4" l="1"/>
  <c r="B626" i="4"/>
  <c r="B627" i="4" l="1"/>
  <c r="C626" i="4"/>
  <c r="C627" i="4" l="1"/>
  <c r="B628" i="4"/>
  <c r="C628" i="4" l="1"/>
  <c r="B629" i="4"/>
  <c r="C629" i="4" l="1"/>
  <c r="B630" i="4"/>
  <c r="B631" i="4" l="1"/>
  <c r="C630" i="4"/>
  <c r="C631" i="4" l="1"/>
  <c r="B632" i="4"/>
  <c r="C632" i="4" l="1"/>
  <c r="B633" i="4"/>
  <c r="C633" i="4" l="1"/>
  <c r="B634" i="4"/>
  <c r="B635" i="4" l="1"/>
  <c r="C634" i="4"/>
  <c r="B636" i="4" l="1"/>
  <c r="C635" i="4"/>
  <c r="C636" i="4" l="1"/>
  <c r="B637" i="4"/>
  <c r="B638" i="4" l="1"/>
  <c r="C637" i="4"/>
  <c r="B639" i="4" l="1"/>
  <c r="C638" i="4"/>
  <c r="B640" i="4" l="1"/>
  <c r="C639" i="4"/>
  <c r="B641" i="4" l="1"/>
  <c r="C640" i="4"/>
  <c r="C641" i="4" l="1"/>
  <c r="B642" i="4"/>
  <c r="B643" i="4" l="1"/>
  <c r="C642" i="4"/>
  <c r="B644" i="4" l="1"/>
  <c r="C643" i="4"/>
  <c r="B645" i="4" l="1"/>
  <c r="C644" i="4"/>
  <c r="B646" i="4" l="1"/>
  <c r="C645" i="4"/>
  <c r="B647" i="4" l="1"/>
  <c r="C646" i="4"/>
  <c r="B648" i="4" l="1"/>
  <c r="C647" i="4"/>
  <c r="B649" i="4" l="1"/>
  <c r="C648" i="4"/>
  <c r="C649" i="4" l="1"/>
  <c r="B650" i="4"/>
  <c r="B651" i="4" l="1"/>
  <c r="C650" i="4"/>
  <c r="B652" i="4" l="1"/>
  <c r="C651" i="4"/>
  <c r="B653" i="4" l="1"/>
  <c r="C652" i="4"/>
  <c r="B654" i="4" l="1"/>
  <c r="C653" i="4"/>
  <c r="B655" i="4" l="1"/>
  <c r="C654" i="4"/>
  <c r="B656" i="4" l="1"/>
  <c r="C655" i="4"/>
  <c r="C656" i="4" l="1"/>
  <c r="B657" i="4"/>
  <c r="C657" i="4" l="1"/>
  <c r="B658" i="4"/>
  <c r="B659" i="4" l="1"/>
  <c r="C658" i="4"/>
  <c r="B660" i="4" l="1"/>
  <c r="C659" i="4"/>
  <c r="C660" i="4" l="1"/>
  <c r="B661" i="4"/>
  <c r="B662" i="4" l="1"/>
  <c r="C661" i="4"/>
  <c r="B663" i="4" l="1"/>
  <c r="C662" i="4"/>
  <c r="C663" i="4" l="1"/>
  <c r="B664" i="4"/>
  <c r="B665" i="4" l="1"/>
  <c r="C664" i="4"/>
  <c r="C665" i="4" l="1"/>
  <c r="B666" i="4"/>
  <c r="B667" i="4" l="1"/>
  <c r="C666" i="4"/>
  <c r="B668" i="4" l="1"/>
  <c r="C667" i="4"/>
  <c r="C668" i="4" l="1"/>
  <c r="B669" i="4"/>
  <c r="B670" i="4" l="1"/>
  <c r="C669" i="4"/>
  <c r="B671" i="4" l="1"/>
  <c r="C670" i="4"/>
  <c r="B672" i="4" l="1"/>
  <c r="C671" i="4"/>
  <c r="B673" i="4" l="1"/>
  <c r="C672" i="4"/>
  <c r="C673" i="4" l="1"/>
  <c r="B674" i="4"/>
  <c r="B675" i="4" l="1"/>
  <c r="C674" i="4"/>
  <c r="B676" i="4" l="1"/>
  <c r="C675" i="4"/>
  <c r="C676" i="4" l="1"/>
  <c r="B677" i="4"/>
  <c r="B678" i="4" l="1"/>
  <c r="C677" i="4"/>
  <c r="B679" i="4" l="1"/>
  <c r="C678" i="4"/>
  <c r="B680" i="4" l="1"/>
  <c r="C679" i="4"/>
  <c r="C680" i="4" l="1"/>
  <c r="B681" i="4"/>
  <c r="C681" i="4" l="1"/>
  <c r="B682" i="4"/>
  <c r="B683" i="4" l="1"/>
  <c r="C682" i="4"/>
  <c r="B684" i="4" l="1"/>
  <c r="C683" i="4"/>
  <c r="C684" i="4" l="1"/>
  <c r="B685" i="4"/>
  <c r="B686" i="4" l="1"/>
  <c r="C685" i="4"/>
  <c r="B687" i="4" l="1"/>
  <c r="C686" i="4"/>
  <c r="B688" i="4" l="1"/>
  <c r="C687" i="4"/>
  <c r="B689" i="4" l="1"/>
  <c r="C688" i="4"/>
  <c r="C689" i="4" l="1"/>
  <c r="B690" i="4"/>
  <c r="B691" i="4" l="1"/>
  <c r="C690" i="4"/>
  <c r="B692" i="4" l="1"/>
  <c r="C691" i="4"/>
  <c r="C692" i="4" l="1"/>
  <c r="B693" i="4"/>
  <c r="B694" i="4" l="1"/>
  <c r="C693" i="4"/>
  <c r="B695" i="4" l="1"/>
  <c r="C694" i="4"/>
  <c r="B696" i="4" l="1"/>
  <c r="C695" i="4"/>
  <c r="B697" i="4" l="1"/>
  <c r="C696" i="4"/>
  <c r="C697" i="4" l="1"/>
  <c r="B698" i="4"/>
  <c r="B699" i="4" l="1"/>
  <c r="C698" i="4"/>
  <c r="B700" i="4" l="1"/>
  <c r="C699" i="4"/>
  <c r="B701" i="4" l="1"/>
  <c r="C700" i="4"/>
  <c r="B702" i="4" l="1"/>
  <c r="C701" i="4"/>
  <c r="B703" i="4" l="1"/>
  <c r="C702" i="4"/>
  <c r="C703" i="4" l="1"/>
  <c r="B704" i="4"/>
  <c r="B705" i="4" l="1"/>
  <c r="C704" i="4"/>
  <c r="B706" i="4" l="1"/>
  <c r="C705" i="4"/>
  <c r="B707" i="4" l="1"/>
  <c r="C706" i="4"/>
  <c r="C707" i="4" l="1"/>
  <c r="B708" i="4"/>
  <c r="B709" i="4" l="1"/>
  <c r="C708" i="4"/>
  <c r="B710" i="4" l="1"/>
  <c r="C709" i="4"/>
  <c r="B711" i="4" l="1"/>
  <c r="C710" i="4"/>
  <c r="B712" i="4" l="1"/>
  <c r="C711" i="4"/>
  <c r="B713" i="4" l="1"/>
  <c r="C712" i="4"/>
  <c r="B714" i="4" l="1"/>
  <c r="C713" i="4"/>
  <c r="B715" i="4" l="1"/>
  <c r="C714" i="4"/>
  <c r="B716" i="4" l="1"/>
  <c r="C715" i="4"/>
  <c r="B717" i="4" l="1"/>
  <c r="C716" i="4"/>
  <c r="B718" i="4" l="1"/>
  <c r="C717" i="4"/>
  <c r="B719" i="4" l="1"/>
  <c r="C718" i="4"/>
  <c r="B720" i="4" l="1"/>
  <c r="C719" i="4"/>
  <c r="B721" i="4" l="1"/>
  <c r="C720" i="4"/>
  <c r="B722" i="4" l="1"/>
  <c r="C721" i="4"/>
  <c r="B723" i="4" l="1"/>
  <c r="C722" i="4"/>
  <c r="B724" i="4" l="1"/>
  <c r="C723" i="4"/>
  <c r="B725" i="4" l="1"/>
  <c r="C724" i="4"/>
  <c r="B726" i="4" l="1"/>
  <c r="C725" i="4"/>
  <c r="B727" i="4" l="1"/>
  <c r="C726" i="4"/>
  <c r="B728" i="4" l="1"/>
  <c r="C727" i="4"/>
  <c r="B729" i="4" l="1"/>
  <c r="C728" i="4"/>
  <c r="B730" i="4" l="1"/>
  <c r="C729" i="4"/>
  <c r="B731" i="4" l="1"/>
  <c r="C730" i="4"/>
  <c r="B732" i="4" l="1"/>
  <c r="C731" i="4"/>
  <c r="B733" i="4" l="1"/>
  <c r="C732" i="4"/>
  <c r="B734" i="4" l="1"/>
  <c r="C733" i="4"/>
  <c r="B735" i="4" l="1"/>
  <c r="C734" i="4"/>
  <c r="B736" i="4" l="1"/>
  <c r="C735" i="4"/>
  <c r="B737" i="4" l="1"/>
  <c r="C736" i="4"/>
  <c r="B738" i="4" l="1"/>
  <c r="C737" i="4"/>
  <c r="B739" i="4" l="1"/>
  <c r="C738" i="4"/>
  <c r="B740" i="4" l="1"/>
  <c r="C739" i="4"/>
  <c r="B741" i="4" l="1"/>
  <c r="C740" i="4"/>
  <c r="B742" i="4" l="1"/>
  <c r="C741" i="4"/>
  <c r="B743" i="4" l="1"/>
  <c r="C742" i="4"/>
  <c r="B744" i="4" l="1"/>
  <c r="C743" i="4"/>
  <c r="B745" i="4" l="1"/>
  <c r="C744" i="4"/>
  <c r="B746" i="4" l="1"/>
  <c r="C745" i="4"/>
  <c r="B747" i="4" l="1"/>
  <c r="C746" i="4"/>
  <c r="B748" i="4" l="1"/>
  <c r="C747" i="4"/>
  <c r="B749" i="4" l="1"/>
  <c r="C748" i="4"/>
  <c r="B750" i="4" l="1"/>
  <c r="C749" i="4"/>
  <c r="B751" i="4" l="1"/>
  <c r="C750" i="4"/>
  <c r="B752" i="4" l="1"/>
  <c r="C751" i="4"/>
  <c r="B753" i="4" l="1"/>
  <c r="C752" i="4"/>
  <c r="B754" i="4" l="1"/>
  <c r="C753" i="4"/>
  <c r="B755" i="4" l="1"/>
  <c r="C754" i="4"/>
  <c r="B756" i="4" l="1"/>
  <c r="C755" i="4"/>
  <c r="B757" i="4" l="1"/>
  <c r="C756" i="4"/>
  <c r="B758" i="4" l="1"/>
  <c r="C757" i="4"/>
  <c r="B759" i="4" l="1"/>
  <c r="C758" i="4"/>
  <c r="B760" i="4" l="1"/>
  <c r="C759" i="4"/>
  <c r="B761" i="4" l="1"/>
  <c r="C760" i="4"/>
  <c r="B762" i="4" l="1"/>
  <c r="C761" i="4"/>
  <c r="B763" i="4" l="1"/>
  <c r="C762" i="4"/>
  <c r="B764" i="4" l="1"/>
  <c r="C763" i="4"/>
  <c r="B765" i="4" l="1"/>
  <c r="C764" i="4"/>
  <c r="B766" i="4" l="1"/>
  <c r="C765" i="4"/>
  <c r="B767" i="4" l="1"/>
  <c r="C766" i="4"/>
  <c r="B768" i="4" l="1"/>
  <c r="C767" i="4"/>
  <c r="B769" i="4" l="1"/>
  <c r="C768" i="4"/>
  <c r="B770" i="4" l="1"/>
  <c r="C769" i="4"/>
  <c r="B771" i="4" l="1"/>
  <c r="C771" i="4" s="1"/>
  <c r="C770" i="4"/>
</calcChain>
</file>

<file path=xl/sharedStrings.xml><?xml version="1.0" encoding="utf-8"?>
<sst xmlns="http://schemas.openxmlformats.org/spreadsheetml/2006/main" count="897" uniqueCount="136">
  <si>
    <t>Country</t>
  </si>
  <si>
    <t>Start</t>
  </si>
  <si>
    <t>End</t>
  </si>
  <si>
    <t>Type</t>
  </si>
  <si>
    <t>France</t>
  </si>
  <si>
    <t>Status</t>
  </si>
  <si>
    <t>Total</t>
  </si>
  <si>
    <t>Only Work and School</t>
  </si>
  <si>
    <t>Local</t>
  </si>
  <si>
    <t>Only few cities</t>
  </si>
  <si>
    <t>Update date</t>
  </si>
  <si>
    <t>Note</t>
  </si>
  <si>
    <t>Paris</t>
  </si>
  <si>
    <t>Germany</t>
  </si>
  <si>
    <t>No cimenas, no restaurants</t>
  </si>
  <si>
    <t>Strict</t>
  </si>
  <si>
    <t>Italy</t>
  </si>
  <si>
    <t>Spain</t>
  </si>
  <si>
    <t>Inizio to check</t>
  </si>
  <si>
    <t>Belgium</t>
  </si>
  <si>
    <t>Portugal</t>
  </si>
  <si>
    <t>70% of municipalities</t>
  </si>
  <si>
    <t>Netherlands</t>
  </si>
  <si>
    <t>Czechia</t>
  </si>
  <si>
    <t>inizio to check</t>
  </si>
  <si>
    <t>Denmark</t>
  </si>
  <si>
    <t>Minimal</t>
  </si>
  <si>
    <t>Ok reastaurant but until 22</t>
  </si>
  <si>
    <t>Ireland</t>
  </si>
  <si>
    <t>Greece</t>
  </si>
  <si>
    <t>Athens</t>
  </si>
  <si>
    <t>Inizio to check. Madrid</t>
  </si>
  <si>
    <t>Sweden</t>
  </si>
  <si>
    <t>Voluntary</t>
  </si>
  <si>
    <t>Source</t>
  </si>
  <si>
    <t>https://www.bbc.com/news/explainers-53640249</t>
  </si>
  <si>
    <t>United Kingdom</t>
  </si>
  <si>
    <t>https://www.courthousenews.com/what-parts-of-europe-are-locked-down-or-under-curfew/</t>
  </si>
  <si>
    <t>Switzerland</t>
  </si>
  <si>
    <t>Norway</t>
  </si>
  <si>
    <t>inzio-fine to check</t>
  </si>
  <si>
    <t>Austria</t>
  </si>
  <si>
    <t>(altra fonte curfew)</t>
  </si>
  <si>
    <t>Slovenia</t>
  </si>
  <si>
    <t>fine to check</t>
  </si>
  <si>
    <t>Poland</t>
  </si>
  <si>
    <t>Regione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</si>
  <si>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</si>
  <si>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</si>
  <si>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</si>
  <si>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</si>
  <si>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</si>
  <si>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</si>
  <si>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</si>
  <si>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</si>
  <si>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</si>
  <si>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</si>
  <si>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</si>
  <si>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</si>
  <si>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</si>
  <si>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</si>
  <si>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</si>
  <si>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</si>
  <si>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</si>
  <si>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</si>
  <si>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</si>
  <si>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Level</t>
  </si>
  <si>
    <t>P.A. Bolzano</t>
  </si>
  <si>
    <t>P.A. Trento</t>
  </si>
  <si>
    <t>Luxembourg</t>
  </si>
  <si>
    <t>Croatia</t>
  </si>
  <si>
    <t>https://www.croatiaweek.com/croatia-announces-new-covid-measures/</t>
  </si>
  <si>
    <t>Romania</t>
  </si>
  <si>
    <t>https://www.romania-insider.com/romania-president-restrictions-november-5</t>
  </si>
  <si>
    <t>Bulgaria</t>
  </si>
  <si>
    <t>https://www.themayor.eu/en/bulgaria-introduces-new-anti-covid-restrictions</t>
  </si>
  <si>
    <t>Ukraine</t>
  </si>
  <si>
    <t>https://www.kyivpost.com/ukraine-politics/ukraine-to-introduce-new-restrictions-but-no-lockdown-as-covid-19-outlook-worsens.html?cn-reloaded=1</t>
  </si>
  <si>
    <t>Finland</t>
  </si>
  <si>
    <t>https://www.themayor.eu/en/finland-rolls-out-new-anti-covid-restrictions</t>
  </si>
  <si>
    <t>Colore</t>
  </si>
  <si>
    <t>Arancione</t>
  </si>
  <si>
    <t>Rossa</t>
  </si>
  <si>
    <t>Gialla</t>
  </si>
  <si>
    <t>Inizio incerto</t>
  </si>
  <si>
    <t>https://www.lastampa.it/esteri/2021/01/07/news/la-francia-resta-in-lockdown-fino-a-fine-gennaio-castex-situazione-molto-fragile-1.39744557</t>
  </si>
  <si>
    <t>https://www.express.co.uk/news/world/1381458/Europe-lockdown-full-list-of-countries-currently-in-lockdown-EVG</t>
  </si>
  <si>
    <t>inizio e fine to check</t>
  </si>
  <si>
    <t>fine to check (sarebbe solo England)</t>
  </si>
  <si>
    <t>in realtà variabile</t>
  </si>
  <si>
    <t>impreciso</t>
  </si>
  <si>
    <t>anche da prima</t>
  </si>
  <si>
    <t>https://www.vlada.cz/en/media-centrum/aktualne/measures-adopted-by-the-czech-government-against-coronavirus-180545/</t>
  </si>
  <si>
    <t>estenderanno</t>
  </si>
  <si>
    <t>https://luxtimes.lu/luxembourg/42591-stricter-lockdown-rules-to-start-on-saturday</t>
  </si>
  <si>
    <t>inizio-fine to check</t>
  </si>
  <si>
    <t>https://www.brusselstimes.com/news/belgium-all-news/148718/belgium-extends-lockdown-measures-for-2-more-weeks-alexander-de-croo-driving-schools-relaxations-travellers-quarantine-teleworking-testing-holidays-checks/</t>
  </si>
  <si>
    <t>Bianca</t>
  </si>
  <si>
    <t>Locale</t>
  </si>
  <si>
    <t>Vo</t>
  </si>
  <si>
    <t>Codogno</t>
  </si>
  <si>
    <t>Scuole</t>
  </si>
  <si>
    <t>Lockdown</t>
  </si>
  <si>
    <t>Fase 2</t>
  </si>
  <si>
    <t>Anche imprese</t>
  </si>
  <si>
    <t>Locali e negozi</t>
  </si>
  <si>
    <t>Fase 3</t>
  </si>
  <si>
    <t>dal 3/6 libera circolazione tra regioni</t>
  </si>
  <si>
    <t>Locali e negozi (fino al 10 solo Pesaro-Urbino)</t>
  </si>
  <si>
    <t>Locali e negozi (Fino al 10 solo Modena, Parma, Piacenza, Reggio nell'Emilia, Rimini)</t>
  </si>
  <si>
    <t>Locali e negozi (fino al 10 Alessandria, Asti, Novara, Verbano-Cusio-Ossola, Vercelli)</t>
  </si>
  <si>
    <t>Locali e negozi (fino al 10 solo Padova, Treviso, Venezia)</t>
  </si>
  <si>
    <t>Check1</t>
  </si>
  <si>
    <t>Check2</t>
  </si>
  <si>
    <t>Check3</t>
  </si>
  <si>
    <t>Chiusura Totale</t>
  </si>
  <si>
    <t>Arancione: Totale Terni, Perugia</t>
  </si>
  <si>
    <t>Pescara e altre zone</t>
  </si>
  <si>
    <t>27 comuni; arancione dal 21</t>
  </si>
  <si>
    <t>circoscritto il comune di Roccagorga</t>
  </si>
  <si>
    <t>Provincia di Ancona rossa</t>
  </si>
  <si>
    <t>dal 17/2 al 24/2 chiusi 4 comuni: Castrezzato (in provincia di Brescia), Mede (in provincia di Pavia), Viggiù (nel Varesotto) e Bollate</t>
  </si>
  <si>
    <t>Arancione; Bologna Arancione rinforzato</t>
  </si>
  <si>
    <t>Arancione rinforzato</t>
  </si>
  <si>
    <t>Old Level</t>
  </si>
  <si>
    <t>Strong</t>
  </si>
  <si>
    <t>Bologna rossa</t>
  </si>
  <si>
    <t>Bologna, Modena, Romagna Rosse; Regione (Ferrara, Reggio Emilia, Piacenza) Arancione Rinforzato</t>
  </si>
  <si>
    <t>http://www.salute.gov.it/portale/nuovocoronavirus/dettaglioContenutiNuovoCoronavirus.jsp?lingua=italiano&amp;id=5351&amp;area=nuovoCoronavirus&amp;menu=vuoto&amp;fbclid=IwAR1IXGmK4K6qXqaZpiRLf4dodZruNh1V68i7Qa6vF-3MTL0c-9Km5EKv9tc</t>
  </si>
  <si>
    <t>Diversi comuni rossi</t>
  </si>
  <si>
    <t>Arancione. Province di Ancona e Macerata rosse</t>
  </si>
  <si>
    <t>Metà della regione è zona rossa</t>
  </si>
  <si>
    <t>Data</t>
  </si>
  <si>
    <t>Conteggio_regioni</t>
  </si>
  <si>
    <t>restrizioni pasquali</t>
  </si>
  <si>
    <t>restano in zona rossa le province di Firenze e Prato, i Comuni di San Miniato, Montopoli in Val d'Arno, Santa Croce sull'Arno, Castelfranco di Sotto parte della provincia di Pisa ma compresi nella zona socio sanitaria Valdarno Empolese Valdelsa, i comuni di Poggibonsi, San Gimignano, Colle di Val d'Elsa, Casole d'Elsa, Radicondoli compresi nella zona socio sanitaria Alta Vald'elsa, in provincia di Siena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</si>
</sst>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14" fontId="0" fillId="0" borderId="0" xfId="0" applyNumberFormat="1"/>
    <xf numFmtId="14" fontId="0" fillId="0" borderId="0" xfId="0" applyNumberFormat="1"/>
  </cellXfs>
  <cellStyles count="2">
    <cellStyle name="Collegamento ipertestuale" xfId="1" builtinId="8"/>
    <cellStyle name="Normale" xfId="0" builtinId="0"/>
  </cellStyles>
  <dxfs count="1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C9B83-0753-4237-9865-7A7660658BA1}" name="Country_Lockdown" displayName="Country_Lockdown" ref="B2:J42" totalsRowShown="0">
  <autoFilter ref="B2:J42" xr:uid="{FEB5CFB6-8EB0-42F4-9102-CD7FA68BE565}"/>
  <tableColumns count="9">
    <tableColumn id="1" xr3:uid="{6C6A5848-E667-4CBC-A87C-110304A0921A}" name="Country"/>
    <tableColumn id="2" xr3:uid="{74116515-3867-4663-82CE-C7523A496AB0}" name="Start" dataDxfId="14"/>
    <tableColumn id="3" xr3:uid="{1DDAED3A-B4C7-4A9A-A050-1E357294AF28}" name="End" dataDxfId="13"/>
    <tableColumn id="9" xr3:uid="{98FF1E7A-5CF0-4417-92E8-755E94D29429}" name="Level"/>
    <tableColumn id="6" xr3:uid="{C76E323F-1525-4A46-8A17-3F0034EA61B4}" name="Update date" dataDxfId="12"/>
    <tableColumn id="4" xr3:uid="{816ED58B-FC1B-4FD1-8B6F-352DAB311EF3}" name="Type">
      <calculatedColumnFormula>VLOOKUP(Country_Lockdown[[#This Row],[Level]],Tabella3[],2,FALSE)</calculatedColumnFormula>
    </tableColumn>
    <tableColumn id="5" xr3:uid="{37709A18-6CCA-4EE5-9B3A-72738720E29A}" name="Status" dataDxfId="11">
      <calculatedColumnFormula>IF(Country_Lockdown[[#This Row],[End]]&gt;TODAY(),"On","Off")</calculatedColumnFormula>
    </tableColumn>
    <tableColumn id="7" xr3:uid="{462F9CC2-E80B-4509-A1E3-BB94F6A3188F}" name="Note"/>
    <tableColumn id="8" xr3:uid="{8272B2E2-3754-477F-932D-BAD55110B9E3}" name="Sour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94E10-1F86-4300-951E-FCBEE163A758}" name="Region_Lockdown" displayName="Region_Lockdown" ref="B2:N576" totalsRowShown="0">
  <autoFilter ref="B2:N576" xr:uid="{322714F5-AD74-4E74-AD8A-A0E6D6138D4F}"/>
  <tableColumns count="13">
    <tableColumn id="1" xr3:uid="{648BCF58-4401-495B-8CB4-0867F4D62D45}" name="Regione"/>
    <tableColumn id="2" xr3:uid="{94031879-926B-49B9-8774-C01C2AB60E8A}" name="Start" dataDxfId="10"/>
    <tableColumn id="3" xr3:uid="{DB0FD7FD-AE67-41B6-9831-5636E3B36E0D}" name="End" dataDxfId="9"/>
    <tableColumn id="9" xr3:uid="{370B7383-3893-4183-85F2-6A51D896E92D}" name="Level"/>
    <tableColumn id="6" xr3:uid="{887E1618-D968-4DC3-83A4-7210039A9E6E}" name="Update date" dataDxfId="8"/>
    <tableColumn id="4" xr3:uid="{6374D334-85C6-4F1F-8F75-E2F10FDB2B3F}" name="Type" dataDxfId="7">
      <calculatedColumnFormula>VLOOKUP(Region_Lockdown[[#This Row],[Level]],Tabella3[],2,FALSE)</calculatedColumnFormula>
    </tableColumn>
    <tableColumn id="5" xr3:uid="{CD87D4F3-0618-4FA5-BFB7-DFA73CA0E7D2}" name="Status" dataDxfId="6">
      <calculatedColumnFormula>IF(AND(Region_Lockdown[[#This Row],[End]]&gt;=TODAY()+2,Region_Lockdown[[#This Row],[Start]]&lt;=TODAY()+2),"On","Off")</calculatedColumnFormula>
    </tableColumn>
    <tableColumn id="10" xr3:uid="{A136DA8F-70D5-42B6-B70C-B56289537A70}" name="Colore" dataDxfId="5">
      <calculatedColumnFormula>VLOOKUP(Region_Lockdown[[#This Row],[Level]],Tabella3[],3,FALSE)</calculatedColumnFormula>
    </tableColumn>
    <tableColumn id="7" xr3:uid="{6BF63E67-B586-4936-8312-980184605B7D}" name="Note"/>
    <tableColumn id="8" xr3:uid="{23C1D212-77A8-4CC4-A8B3-71E3F69A5984}" name="Source"/>
    <tableColumn id="11" xr3:uid="{0610F468-2EF8-4EE1-A195-778CF5D524B8}" name="Check1" dataDxfId="4">
      <calculatedColumnFormula>COUNTIFS(Region_Lockdown[Regione],Region_Lockdown[[#This Row],[Regione]],Region_Lockdown[Status],"On")</calculatedColumnFormula>
    </tableColumn>
    <tableColumn id="12" xr3:uid="{20231996-C319-4CE0-9F92-04B30BD3024F}" name="Check2" dataDxfId="3">
      <calculatedColumnFormula>COUNTIFS(Region_Lockdown[Regione],Region_Lockdown[[#This Row],[Regione]],Region_Lockdown[Start],"&lt;="&amp;Region_Lockdown[[#This Row],[End]],Region_Lockdown[End],"&gt;="&amp;Region_Lockdown[[#This Row],[Start]])</calculatedColumnFormula>
    </tableColumn>
    <tableColumn id="13" xr3:uid="{8EE492E1-B155-44DF-98CB-33CAD031AE12}" name="Check3" dataDxfId="2">
      <calculatedColumnFormula>COUNTIFS(Region_Lockdown[Regione],Region_Lockdown[[#This Row],[Regione]],Region_Lockdown[Start],Region_Lockdown[[#This Row],[End]]+1)+IF(_xlfn.MAXIFS(Region_Lockdown[End],Region_Lockdown[Regione],Region_Lockdown[[#This Row],[Regione]])=Region_Lockdown[[#This Row],[End]],1,0)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83F38-76BF-47CC-923B-EF64A55EE45C}" name="Tabella3" displayName="Tabella3" ref="P2:S9" totalsRowShown="0">
  <autoFilter ref="P2:S9" xr:uid="{C25FEDA5-544F-49A7-B0E1-3713C779B819}"/>
  <tableColumns count="4">
    <tableColumn id="4" xr3:uid="{BE242C79-B8EA-412F-97E2-57385F7D77D7}" name="Level"/>
    <tableColumn id="2" xr3:uid="{245D1325-4FFD-4077-BD18-D3F98672A67D}" name="Type"/>
    <tableColumn id="3" xr3:uid="{283A26A3-6E23-4DF2-B71C-EB44F79A321F}" name="Colore"/>
    <tableColumn id="1" xr3:uid="{DD93FC4D-F7B7-4925-9CB1-FAA0287AAF52}" name="Old Leve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A4C4D-1D3A-4277-A7AD-387B13061EFF}" name="Tabella4" displayName="Tabella4" ref="B2:C771" totalsRowShown="0">
  <autoFilter ref="B2:C771" xr:uid="{794550F3-85E4-4C21-8228-DCBB757B9379}"/>
  <tableColumns count="2">
    <tableColumn id="1" xr3:uid="{8D3EEDCA-AC98-4DBE-9EFD-D350638C34C9}" name="Data" dataDxfId="1"/>
    <tableColumn id="2" xr3:uid="{BFB166B9-D205-4B79-A248-5D1B1844E144}" name="Conteggio_regioni" dataDxfId="0">
      <calculatedColumnFormula>COUNTIFS(Region_Lockdown[Start],"&lt;="&amp;Tabella4[[#This Row],[Data]],Region_Lockdown[End],"&gt;="&amp;Tabella4[[#This Row],[Data]])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hyperlink" Target="http://www.salute.gov.it/portale/nuovocoronavirus/dettaglioContenutiNuovoCoronavirus.jsp?lingua=italiano&amp;id=5351&amp;area=nuovoCoronavirus&amp;menu=vuoto&amp;fbclid=IwAR1IXGmK4K6qXqaZpiRLf4dodZruNh1V68i7Qa6vF-3MTL0c-9Km5EKv9t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EE27-2210-4706-ABF7-6BE2505D16FD}">
  <dimension ref="A1:C5"/>
  <sheetViews>
    <sheetView workbookViewId="0">
      <selection activeCell="C10" sqref="C10"/>
    </sheetView>
  </sheetViews>
  <sheetFormatPr defaultRowHeight="14.5" x14ac:dyDescent="0.35"/>
  <sheetData>
    <row r="1" spans="1:3" x14ac:dyDescent="0.35">
      <c r="A1">
        <v>5</v>
      </c>
      <c r="B1" t="s">
        <v>6</v>
      </c>
      <c r="C1" t="s">
        <v>7</v>
      </c>
    </row>
    <row r="2" spans="1:3" x14ac:dyDescent="0.35">
      <c r="A2">
        <v>4</v>
      </c>
      <c r="B2" t="s">
        <v>15</v>
      </c>
      <c r="C2" t="s">
        <v>14</v>
      </c>
    </row>
    <row r="3" spans="1:3" x14ac:dyDescent="0.35">
      <c r="A3">
        <v>3</v>
      </c>
      <c r="B3" t="s">
        <v>26</v>
      </c>
      <c r="C3" t="s">
        <v>27</v>
      </c>
    </row>
    <row r="4" spans="1:3" x14ac:dyDescent="0.35">
      <c r="A4">
        <v>2</v>
      </c>
      <c r="B4" t="s">
        <v>8</v>
      </c>
      <c r="C4" t="s">
        <v>9</v>
      </c>
    </row>
    <row r="5" spans="1:3" x14ac:dyDescent="0.35">
      <c r="A5">
        <v>1</v>
      </c>
      <c r="B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workbookViewId="0">
      <selection activeCell="D5" sqref="D5"/>
    </sheetView>
  </sheetViews>
  <sheetFormatPr defaultRowHeight="14.5" x14ac:dyDescent="0.35"/>
  <cols>
    <col min="2" max="2" width="10.1796875" customWidth="1"/>
    <col min="3" max="4" width="10.7265625" bestFit="1" customWidth="1"/>
    <col min="6" max="6" width="13.54296875" bestFit="1" customWidth="1"/>
    <col min="8" max="8" width="14.26953125" bestFit="1" customWidth="1"/>
    <col min="9" max="9" width="20.453125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11</v>
      </c>
      <c r="J2" t="s">
        <v>34</v>
      </c>
    </row>
    <row r="3" spans="2:10" x14ac:dyDescent="0.35">
      <c r="B3" t="s">
        <v>4</v>
      </c>
      <c r="C3" s="2">
        <v>44134</v>
      </c>
      <c r="D3" s="2">
        <v>44166</v>
      </c>
      <c r="E3">
        <v>5</v>
      </c>
      <c r="F3" s="2">
        <v>44140</v>
      </c>
      <c r="G3" t="str">
        <f>VLOOKUP(Country_Lockdown[[#This Row],[Level]],Tabella3[],2,FALSE)</f>
        <v>Local</v>
      </c>
      <c r="H3" t="str">
        <f ca="1">IF(Country_Lockdown[[#This Row],[End]]&gt;TODAY(),"On","Off")</f>
        <v>Off</v>
      </c>
      <c r="J3" t="s">
        <v>35</v>
      </c>
    </row>
    <row r="4" spans="2:10" x14ac:dyDescent="0.35">
      <c r="B4" t="s">
        <v>4</v>
      </c>
      <c r="C4" s="2">
        <v>44121</v>
      </c>
      <c r="D4" s="2">
        <v>44133</v>
      </c>
      <c r="E4">
        <v>2</v>
      </c>
      <c r="F4" s="2">
        <v>44140</v>
      </c>
      <c r="G4" t="e">
        <f>VLOOKUP(Country_Lockdown[[#This Row],[Level]],Tabella3[],2,FALSE)</f>
        <v>#N/A</v>
      </c>
      <c r="H4" t="str">
        <f ca="1">IF(Country_Lockdown[[#This Row],[End]]&gt;TODAY(),"On","Off")</f>
        <v>Off</v>
      </c>
      <c r="I4" t="s">
        <v>12</v>
      </c>
      <c r="J4" t="s">
        <v>35</v>
      </c>
    </row>
    <row r="5" spans="2:10" x14ac:dyDescent="0.35">
      <c r="B5" t="s">
        <v>4</v>
      </c>
      <c r="C5" s="2">
        <v>44190</v>
      </c>
      <c r="D5" s="2">
        <v>44216</v>
      </c>
      <c r="E5">
        <v>4</v>
      </c>
      <c r="F5" s="2">
        <v>44205</v>
      </c>
      <c r="G5" t="str">
        <f>VLOOKUP(Country_Lockdown[[#This Row],[Level]],Tabella3[],2,FALSE)</f>
        <v>Strict</v>
      </c>
      <c r="H5" t="str">
        <f ca="1">IF(Country_Lockdown[[#This Row],[End]]&gt;TODAY(),"On","Off")</f>
        <v>Off</v>
      </c>
      <c r="I5" t="s">
        <v>84</v>
      </c>
      <c r="J5" t="s">
        <v>85</v>
      </c>
    </row>
    <row r="6" spans="2:10" x14ac:dyDescent="0.35">
      <c r="B6" t="s">
        <v>13</v>
      </c>
      <c r="C6" s="2">
        <v>44137</v>
      </c>
      <c r="D6" s="2">
        <v>44165</v>
      </c>
      <c r="E6">
        <v>4</v>
      </c>
      <c r="F6" s="2">
        <v>44140</v>
      </c>
      <c r="G6" t="str">
        <f>VLOOKUP(Country_Lockdown[[#This Row],[Level]],Tabella3[],2,FALSE)</f>
        <v>Strict</v>
      </c>
      <c r="H6" t="str">
        <f ca="1">IF(Country_Lockdown[[#This Row],[End]]&gt;TODAY(),"On","Off")</f>
        <v>Off</v>
      </c>
      <c r="J6" t="s">
        <v>35</v>
      </c>
    </row>
    <row r="7" spans="2:10" x14ac:dyDescent="0.35">
      <c r="B7" t="s">
        <v>13</v>
      </c>
      <c r="C7" s="2">
        <v>44166</v>
      </c>
      <c r="D7" s="2">
        <v>44227</v>
      </c>
      <c r="E7">
        <v>5</v>
      </c>
      <c r="F7" s="2">
        <v>44205</v>
      </c>
      <c r="G7" t="str">
        <f>VLOOKUP(Country_Lockdown[[#This Row],[Level]],Tabella3[],2,FALSE)</f>
        <v>Local</v>
      </c>
      <c r="H7" t="str">
        <f ca="1">IF(Country_Lockdown[[#This Row],[End]]&gt;TODAY(),"On","Off")</f>
        <v>Off</v>
      </c>
      <c r="I7" t="s">
        <v>84</v>
      </c>
      <c r="J7" t="s">
        <v>86</v>
      </c>
    </row>
    <row r="8" spans="2:10" x14ac:dyDescent="0.35">
      <c r="B8" t="s">
        <v>16</v>
      </c>
      <c r="C8" s="2">
        <v>44140</v>
      </c>
      <c r="D8" s="2">
        <v>44211</v>
      </c>
      <c r="E8">
        <v>4</v>
      </c>
      <c r="F8" s="2">
        <v>44205</v>
      </c>
      <c r="G8" t="str">
        <f>VLOOKUP(Country_Lockdown[[#This Row],[Level]],Tabella3[],2,FALSE)</f>
        <v>Strict</v>
      </c>
      <c r="H8" t="str">
        <f ca="1">IF(Country_Lockdown[[#This Row],[End]]&gt;TODAY(),"On","Off")</f>
        <v>Off</v>
      </c>
      <c r="J8" t="s">
        <v>35</v>
      </c>
    </row>
    <row r="9" spans="2:10" x14ac:dyDescent="0.35">
      <c r="B9" t="s">
        <v>17</v>
      </c>
      <c r="C9" s="2">
        <v>44129</v>
      </c>
      <c r="D9" s="2">
        <v>44317</v>
      </c>
      <c r="E9">
        <v>5</v>
      </c>
      <c r="F9" s="2">
        <v>44140</v>
      </c>
      <c r="G9" t="str">
        <f>VLOOKUP(Country_Lockdown[[#This Row],[Level]],Tabella3[],2,FALSE)</f>
        <v>Local</v>
      </c>
      <c r="H9" t="str">
        <f ca="1">IF(Country_Lockdown[[#This Row],[End]]&gt;TODAY(),"On","Off")</f>
        <v>Off</v>
      </c>
      <c r="J9" t="s">
        <v>35</v>
      </c>
    </row>
    <row r="10" spans="2:10" x14ac:dyDescent="0.35">
      <c r="B10" t="s">
        <v>17</v>
      </c>
      <c r="C10" s="2">
        <v>44105</v>
      </c>
      <c r="D10" s="2">
        <v>44128</v>
      </c>
      <c r="E10">
        <v>4</v>
      </c>
      <c r="F10" s="2">
        <v>44140</v>
      </c>
      <c r="G10" t="str">
        <f>VLOOKUP(Country_Lockdown[[#This Row],[Level]],Tabella3[],2,FALSE)</f>
        <v>Strict</v>
      </c>
      <c r="H10" t="str">
        <f ca="1">IF(Country_Lockdown[[#This Row],[End]]&gt;TODAY(),"On","Off")</f>
        <v>Off</v>
      </c>
      <c r="I10" t="s">
        <v>31</v>
      </c>
      <c r="J10" t="s">
        <v>35</v>
      </c>
    </row>
    <row r="11" spans="2:10" x14ac:dyDescent="0.35">
      <c r="B11" t="s">
        <v>19</v>
      </c>
      <c r="C11" s="2">
        <v>44137</v>
      </c>
      <c r="D11" s="2">
        <v>44180</v>
      </c>
      <c r="E11">
        <v>5</v>
      </c>
      <c r="F11" s="2">
        <v>44140</v>
      </c>
      <c r="G11" t="str">
        <f>VLOOKUP(Country_Lockdown[[#This Row],[Level]],Tabella3[],2,FALSE)</f>
        <v>Local</v>
      </c>
      <c r="H11" t="str">
        <f ca="1">IF(Country_Lockdown[[#This Row],[End]]&gt;TODAY(),"On","Off")</f>
        <v>Off</v>
      </c>
      <c r="I11" t="s">
        <v>42</v>
      </c>
      <c r="J11" t="s">
        <v>35</v>
      </c>
    </row>
    <row r="12" spans="2:10" x14ac:dyDescent="0.35">
      <c r="B12" t="s">
        <v>19</v>
      </c>
      <c r="C12" s="2">
        <v>44190</v>
      </c>
      <c r="D12" s="2">
        <v>44216</v>
      </c>
      <c r="E12">
        <v>5</v>
      </c>
      <c r="F12" s="2">
        <v>44205</v>
      </c>
      <c r="G12" t="str">
        <f>VLOOKUP(Country_Lockdown[[#This Row],[Level]],Tabella3[],2,FALSE)</f>
        <v>Local</v>
      </c>
      <c r="H12" t="str">
        <f ca="1">IF(Country_Lockdown[[#This Row],[End]]&gt;TODAY(),"On","Off")</f>
        <v>Off</v>
      </c>
      <c r="I12" t="s">
        <v>95</v>
      </c>
      <c r="J12" t="s">
        <v>96</v>
      </c>
    </row>
    <row r="13" spans="2:10" x14ac:dyDescent="0.35">
      <c r="B13" t="s">
        <v>20</v>
      </c>
      <c r="C13" s="2">
        <v>44139</v>
      </c>
      <c r="D13" s="2">
        <f>Country_Lockdown[[#This Row],[Start]]+14</f>
        <v>44153</v>
      </c>
      <c r="E13">
        <v>5</v>
      </c>
      <c r="F13" s="2">
        <v>44140</v>
      </c>
      <c r="G13" t="str">
        <f>VLOOKUP(Country_Lockdown[[#This Row],[Level]],Tabella3[],2,FALSE)</f>
        <v>Local</v>
      </c>
      <c r="H13" t="str">
        <f ca="1">IF(Country_Lockdown[[#This Row],[End]]&gt;TODAY(),"On","Off")</f>
        <v>Off</v>
      </c>
      <c r="I13" t="s">
        <v>21</v>
      </c>
      <c r="J13" t="s">
        <v>35</v>
      </c>
    </row>
    <row r="14" spans="2:10" x14ac:dyDescent="0.35">
      <c r="B14" t="s">
        <v>20</v>
      </c>
      <c r="C14" s="2">
        <v>44203</v>
      </c>
      <c r="D14" s="2">
        <v>44206</v>
      </c>
      <c r="E14">
        <v>4</v>
      </c>
      <c r="F14" s="2">
        <v>44205</v>
      </c>
      <c r="G14" t="str">
        <f>VLOOKUP(Country_Lockdown[[#This Row],[Level]],Tabella3[],2,FALSE)</f>
        <v>Strict</v>
      </c>
      <c r="H14" t="str">
        <f ca="1">IF(Country_Lockdown[[#This Row],[End]]&gt;TODAY(),"On","Off")</f>
        <v>Off</v>
      </c>
      <c r="I14" t="s">
        <v>90</v>
      </c>
      <c r="J14" t="s">
        <v>86</v>
      </c>
    </row>
    <row r="15" spans="2:10" x14ac:dyDescent="0.35">
      <c r="B15" t="s">
        <v>22</v>
      </c>
      <c r="C15" s="2">
        <v>44117</v>
      </c>
      <c r="D15" s="2">
        <f>Country_Lockdown[[#This Row],[Start]]+28</f>
        <v>44145</v>
      </c>
      <c r="E15">
        <v>5</v>
      </c>
      <c r="F15" s="2">
        <v>44140</v>
      </c>
      <c r="G15" t="str">
        <f>VLOOKUP(Country_Lockdown[[#This Row],[Level]],Tabella3[],2,FALSE)</f>
        <v>Local</v>
      </c>
      <c r="H15" t="str">
        <f ca="1">IF(Country_Lockdown[[#This Row],[End]]&gt;TODAY(),"On","Off")</f>
        <v>Off</v>
      </c>
      <c r="J15" t="s">
        <v>35</v>
      </c>
    </row>
    <row r="16" spans="2:10" x14ac:dyDescent="0.35">
      <c r="B16" t="s">
        <v>22</v>
      </c>
      <c r="C16" s="2">
        <v>44190</v>
      </c>
      <c r="D16" s="2">
        <v>44215</v>
      </c>
      <c r="E16">
        <v>5</v>
      </c>
      <c r="F16" s="2">
        <v>44205</v>
      </c>
      <c r="G16" t="str">
        <f>VLOOKUP(Country_Lockdown[[#This Row],[Level]],Tabella3[],2,FALSE)</f>
        <v>Local</v>
      </c>
      <c r="H16" t="str">
        <f ca="1">IF(Country_Lockdown[[#This Row],[End]]&gt;TODAY(),"On","Off")</f>
        <v>Off</v>
      </c>
      <c r="I16" t="s">
        <v>24</v>
      </c>
      <c r="J16" t="s">
        <v>86</v>
      </c>
    </row>
    <row r="17" spans="2:10" x14ac:dyDescent="0.35">
      <c r="B17" t="s">
        <v>23</v>
      </c>
      <c r="C17" s="2">
        <v>44105</v>
      </c>
      <c r="D17" s="2">
        <v>44155</v>
      </c>
      <c r="E17">
        <v>5</v>
      </c>
      <c r="F17" s="2">
        <v>44140</v>
      </c>
      <c r="G17" t="str">
        <f>VLOOKUP(Country_Lockdown[[#This Row],[Level]],Tabella3[],2,FALSE)</f>
        <v>Local</v>
      </c>
      <c r="H17" t="str">
        <f ca="1">IF(Country_Lockdown[[#This Row],[End]]&gt;TODAY(),"On","Off")</f>
        <v>Off</v>
      </c>
      <c r="I17" t="s">
        <v>24</v>
      </c>
      <c r="J17" t="s">
        <v>35</v>
      </c>
    </row>
    <row r="18" spans="2:10" x14ac:dyDescent="0.35">
      <c r="B18" t="s">
        <v>23</v>
      </c>
      <c r="C18" s="2">
        <v>44192</v>
      </c>
      <c r="D18" s="2">
        <v>44218</v>
      </c>
      <c r="E18">
        <v>4</v>
      </c>
      <c r="F18" s="2">
        <v>44205</v>
      </c>
      <c r="G18" t="str">
        <f>VLOOKUP(Country_Lockdown[[#This Row],[Level]],Tabella3[],2,FALSE)</f>
        <v>Strict</v>
      </c>
      <c r="H18" t="str">
        <f ca="1">IF(Country_Lockdown[[#This Row],[End]]&gt;TODAY(),"On","Off")</f>
        <v>Off</v>
      </c>
      <c r="I18" t="s">
        <v>91</v>
      </c>
      <c r="J18" t="s">
        <v>92</v>
      </c>
    </row>
    <row r="19" spans="2:10" x14ac:dyDescent="0.35">
      <c r="B19" t="s">
        <v>25</v>
      </c>
      <c r="C19" s="2">
        <v>44075</v>
      </c>
      <c r="D19" s="2">
        <v>44198</v>
      </c>
      <c r="E19">
        <v>3</v>
      </c>
      <c r="F19" s="2">
        <v>44140</v>
      </c>
      <c r="G19" t="str">
        <f>VLOOKUP(Country_Lockdown[[#This Row],[Level]],Tabella3[],2,FALSE)</f>
        <v>Minimal</v>
      </c>
      <c r="H19" t="str">
        <f ca="1">IF(Country_Lockdown[[#This Row],[End]]&gt;TODAY(),"On","Off")</f>
        <v>Off</v>
      </c>
      <c r="I19" t="s">
        <v>18</v>
      </c>
      <c r="J19" t="s">
        <v>35</v>
      </c>
    </row>
    <row r="20" spans="2:10" x14ac:dyDescent="0.35">
      <c r="B20" t="s">
        <v>25</v>
      </c>
      <c r="C20" s="2">
        <v>44190</v>
      </c>
      <c r="D20" s="2">
        <v>44213</v>
      </c>
      <c r="E20">
        <v>4</v>
      </c>
      <c r="F20" s="2">
        <v>44205</v>
      </c>
      <c r="G20" t="str">
        <f>VLOOKUP(Country_Lockdown[[#This Row],[Level]],Tabella3[],2,FALSE)</f>
        <v>Strict</v>
      </c>
      <c r="H20" t="str">
        <f ca="1">IF(Country_Lockdown[[#This Row],[End]]&gt;TODAY(),"On","Off")</f>
        <v>Off</v>
      </c>
      <c r="I20" t="s">
        <v>89</v>
      </c>
      <c r="J20" t="s">
        <v>86</v>
      </c>
    </row>
    <row r="21" spans="2:10" x14ac:dyDescent="0.35">
      <c r="B21" t="s">
        <v>28</v>
      </c>
      <c r="C21" s="2">
        <v>44126</v>
      </c>
      <c r="D21" s="2">
        <f>Country_Lockdown[[#This Row],[Start]]+6*7</f>
        <v>44168</v>
      </c>
      <c r="E21">
        <v>5</v>
      </c>
      <c r="F21" s="2">
        <v>44140</v>
      </c>
      <c r="G21" t="str">
        <f>VLOOKUP(Country_Lockdown[[#This Row],[Level]],Tabella3[],2,FALSE)</f>
        <v>Local</v>
      </c>
      <c r="H21" t="str">
        <f ca="1">IF(Country_Lockdown[[#This Row],[End]]&gt;TODAY(),"On","Off")</f>
        <v>Off</v>
      </c>
      <c r="J21" t="s">
        <v>35</v>
      </c>
    </row>
    <row r="22" spans="2:10" x14ac:dyDescent="0.35">
      <c r="B22" t="s">
        <v>28</v>
      </c>
      <c r="C22" s="2">
        <v>44190</v>
      </c>
      <c r="D22" s="2">
        <v>44227</v>
      </c>
      <c r="E22">
        <v>5</v>
      </c>
      <c r="F22" s="2">
        <v>44205</v>
      </c>
      <c r="G22" t="str">
        <f>VLOOKUP(Country_Lockdown[[#This Row],[Level]],Tabella3[],2,FALSE)</f>
        <v>Local</v>
      </c>
      <c r="H22" t="str">
        <f ca="1">IF(Country_Lockdown[[#This Row],[End]]&gt;TODAY(),"On","Off")</f>
        <v>Off</v>
      </c>
      <c r="I22" t="s">
        <v>24</v>
      </c>
      <c r="J22" t="s">
        <v>86</v>
      </c>
    </row>
    <row r="23" spans="2:10" x14ac:dyDescent="0.35">
      <c r="B23" t="s">
        <v>29</v>
      </c>
      <c r="C23" s="2">
        <v>44138</v>
      </c>
      <c r="D23" s="2">
        <f>Country_Lockdown[[#This Row],[Start]]+14</f>
        <v>44152</v>
      </c>
      <c r="E23">
        <v>2</v>
      </c>
      <c r="F23" s="2">
        <v>44140</v>
      </c>
      <c r="G23" t="e">
        <f>VLOOKUP(Country_Lockdown[[#This Row],[Level]],Tabella3[],2,FALSE)</f>
        <v>#N/A</v>
      </c>
      <c r="H23" t="str">
        <f ca="1">IF(Country_Lockdown[[#This Row],[End]]&gt;TODAY(),"On","Off")</f>
        <v>Off</v>
      </c>
      <c r="I23" t="s">
        <v>30</v>
      </c>
      <c r="J23" t="s">
        <v>35</v>
      </c>
    </row>
    <row r="24" spans="2:10" x14ac:dyDescent="0.35">
      <c r="B24" t="s">
        <v>29</v>
      </c>
      <c r="C24" s="2">
        <v>44166</v>
      </c>
      <c r="D24" s="2">
        <v>44207</v>
      </c>
      <c r="E24">
        <v>5</v>
      </c>
      <c r="F24" s="2">
        <v>44205</v>
      </c>
      <c r="G24" t="str">
        <f>VLOOKUP(Country_Lockdown[[#This Row],[Level]],Tabella3[],2,FALSE)</f>
        <v>Local</v>
      </c>
      <c r="H24" t="str">
        <f ca="1">IF(Country_Lockdown[[#This Row],[End]]&gt;TODAY(),"On","Off")</f>
        <v>Off</v>
      </c>
      <c r="I24" t="s">
        <v>84</v>
      </c>
      <c r="J24" t="s">
        <v>86</v>
      </c>
    </row>
    <row r="25" spans="2:10" x14ac:dyDescent="0.35">
      <c r="B25" t="s">
        <v>32</v>
      </c>
      <c r="C25" s="2">
        <v>44136</v>
      </c>
      <c r="D25" s="2">
        <v>44227</v>
      </c>
      <c r="E25">
        <v>1</v>
      </c>
      <c r="F25" s="2">
        <v>44140</v>
      </c>
      <c r="G25" t="str">
        <f>VLOOKUP(Country_Lockdown[[#This Row],[Level]],Tabella3[],2,FALSE)</f>
        <v>Voluntary</v>
      </c>
      <c r="H25" t="str">
        <f ca="1">IF(Country_Lockdown[[#This Row],[End]]&gt;TODAY(),"On","Off")</f>
        <v>Off</v>
      </c>
      <c r="I25" t="s">
        <v>87</v>
      </c>
      <c r="J25" t="s">
        <v>35</v>
      </c>
    </row>
    <row r="26" spans="2:10" x14ac:dyDescent="0.35">
      <c r="B26" t="s">
        <v>36</v>
      </c>
      <c r="C26" s="2">
        <v>44138</v>
      </c>
      <c r="D26" s="2">
        <v>44168</v>
      </c>
      <c r="E26">
        <v>5</v>
      </c>
      <c r="F26" s="2">
        <v>44140</v>
      </c>
      <c r="G26" t="str">
        <f>VLOOKUP(Country_Lockdown[[#This Row],[Level]],Tabella3[],2,FALSE)</f>
        <v>Local</v>
      </c>
      <c r="H26" t="str">
        <f ca="1">IF(Country_Lockdown[[#This Row],[End]]&gt;TODAY(),"On","Off")</f>
        <v>Off</v>
      </c>
      <c r="J26" t="s">
        <v>37</v>
      </c>
    </row>
    <row r="27" spans="2:10" x14ac:dyDescent="0.35">
      <c r="B27" t="s">
        <v>36</v>
      </c>
      <c r="C27" s="2">
        <v>44200</v>
      </c>
      <c r="D27" s="2">
        <v>44242</v>
      </c>
      <c r="E27">
        <v>5</v>
      </c>
      <c r="F27" s="2">
        <v>44205</v>
      </c>
      <c r="G27" t="str">
        <f>VLOOKUP(Country_Lockdown[[#This Row],[Level]],Tabella3[],2,FALSE)</f>
        <v>Local</v>
      </c>
      <c r="H27" t="str">
        <f ca="1">IF(Country_Lockdown[[#This Row],[End]]&gt;TODAY(),"On","Off")</f>
        <v>Off</v>
      </c>
      <c r="I27" t="s">
        <v>88</v>
      </c>
      <c r="J27" t="s">
        <v>86</v>
      </c>
    </row>
    <row r="28" spans="2:10" x14ac:dyDescent="0.35">
      <c r="B28" t="s">
        <v>38</v>
      </c>
      <c r="C28" s="2">
        <v>44136</v>
      </c>
      <c r="D28" s="2">
        <v>44166</v>
      </c>
      <c r="E28">
        <v>1</v>
      </c>
      <c r="F28" s="2">
        <v>44140</v>
      </c>
      <c r="G28" t="str">
        <f>VLOOKUP(Country_Lockdown[[#This Row],[Level]],Tabella3[],2,FALSE)</f>
        <v>Voluntary</v>
      </c>
      <c r="H28" t="str">
        <f ca="1">IF(Country_Lockdown[[#This Row],[End]]&gt;TODAY(),"On","Off")</f>
        <v>Off</v>
      </c>
      <c r="I28" t="s">
        <v>40</v>
      </c>
      <c r="J28" t="s">
        <v>37</v>
      </c>
    </row>
    <row r="29" spans="2:10" x14ac:dyDescent="0.35">
      <c r="B29" t="s">
        <v>38</v>
      </c>
      <c r="C29" s="2">
        <v>44190</v>
      </c>
      <c r="D29" s="2">
        <v>44218</v>
      </c>
      <c r="E29">
        <v>4</v>
      </c>
      <c r="F29" s="2">
        <v>44205</v>
      </c>
      <c r="G29" t="str">
        <f>VLOOKUP(Country_Lockdown[[#This Row],[Level]],Tabella3[],2,FALSE)</f>
        <v>Strict</v>
      </c>
      <c r="H29" t="str">
        <f ca="1">IF(Country_Lockdown[[#This Row],[End]]&gt;TODAY(),"On","Off")</f>
        <v>Off</v>
      </c>
      <c r="I29" t="s">
        <v>84</v>
      </c>
      <c r="J29" t="s">
        <v>86</v>
      </c>
    </row>
    <row r="30" spans="2:10" x14ac:dyDescent="0.35">
      <c r="B30" t="s">
        <v>39</v>
      </c>
      <c r="C30" s="2">
        <v>44136</v>
      </c>
      <c r="D30" s="2">
        <v>44166</v>
      </c>
      <c r="E30">
        <v>1</v>
      </c>
      <c r="F30" s="2">
        <v>44140</v>
      </c>
      <c r="G30" t="str">
        <f>VLOOKUP(Country_Lockdown[[#This Row],[Level]],Tabella3[],2,FALSE)</f>
        <v>Voluntary</v>
      </c>
      <c r="H30" t="str">
        <f ca="1">IF(Country_Lockdown[[#This Row],[End]]&gt;TODAY(),"On","Off")</f>
        <v>Off</v>
      </c>
      <c r="I30" t="s">
        <v>40</v>
      </c>
      <c r="J30" t="s">
        <v>37</v>
      </c>
    </row>
    <row r="31" spans="2:10" x14ac:dyDescent="0.35">
      <c r="B31" t="s">
        <v>41</v>
      </c>
      <c r="C31" s="2">
        <v>44140</v>
      </c>
      <c r="D31" s="2">
        <v>44170</v>
      </c>
      <c r="E31">
        <v>3</v>
      </c>
      <c r="F31" s="2">
        <v>44140</v>
      </c>
      <c r="G31" t="str">
        <f>VLOOKUP(Country_Lockdown[[#This Row],[Level]],Tabella3[],2,FALSE)</f>
        <v>Minimal</v>
      </c>
      <c r="H31" t="str">
        <f ca="1">IF(Country_Lockdown[[#This Row],[End]]&gt;TODAY(),"On","Off")</f>
        <v>Off</v>
      </c>
      <c r="I31" t="s">
        <v>44</v>
      </c>
      <c r="J31" t="s">
        <v>37</v>
      </c>
    </row>
    <row r="32" spans="2:10" x14ac:dyDescent="0.35">
      <c r="B32" t="s">
        <v>41</v>
      </c>
      <c r="C32" s="2">
        <v>44190</v>
      </c>
      <c r="D32" s="2">
        <v>44220</v>
      </c>
      <c r="E32">
        <v>5</v>
      </c>
      <c r="F32" s="2">
        <v>44205</v>
      </c>
      <c r="G32" t="str">
        <f>VLOOKUP(Country_Lockdown[[#This Row],[Level]],Tabella3[],2,FALSE)</f>
        <v>Local</v>
      </c>
      <c r="H32" t="str">
        <f ca="1">IF(Country_Lockdown[[#This Row],[End]]&gt;TODAY(),"On","Off")</f>
        <v>Off</v>
      </c>
      <c r="I32" t="s">
        <v>84</v>
      </c>
      <c r="J32" t="s">
        <v>86</v>
      </c>
    </row>
    <row r="33" spans="2:10" x14ac:dyDescent="0.35">
      <c r="B33" t="s">
        <v>43</v>
      </c>
      <c r="C33" s="2">
        <v>44136</v>
      </c>
      <c r="D33" s="2">
        <v>44166</v>
      </c>
      <c r="E33">
        <v>3</v>
      </c>
      <c r="F33" s="2">
        <v>44140</v>
      </c>
      <c r="G33" t="str">
        <f>VLOOKUP(Country_Lockdown[[#This Row],[Level]],Tabella3[],2,FALSE)</f>
        <v>Minimal</v>
      </c>
      <c r="H33" t="str">
        <f ca="1">IF(Country_Lockdown[[#This Row],[End]]&gt;TODAY(),"On","Off")</f>
        <v>Off</v>
      </c>
      <c r="I33" t="s">
        <v>40</v>
      </c>
      <c r="J33" t="s">
        <v>37</v>
      </c>
    </row>
    <row r="34" spans="2:10" x14ac:dyDescent="0.35">
      <c r="B34" t="s">
        <v>69</v>
      </c>
      <c r="C34" s="2">
        <v>44136</v>
      </c>
      <c r="D34" s="2">
        <v>44166</v>
      </c>
      <c r="E34">
        <v>3</v>
      </c>
      <c r="F34" s="2">
        <v>44140</v>
      </c>
      <c r="G34" t="str">
        <f>VLOOKUP(Country_Lockdown[[#This Row],[Level]],Tabella3[],2,FALSE)</f>
        <v>Minimal</v>
      </c>
      <c r="H34" t="str">
        <f ca="1">IF(Country_Lockdown[[#This Row],[End]]&gt;TODAY(),"On","Off")</f>
        <v>Off</v>
      </c>
      <c r="I34" t="s">
        <v>40</v>
      </c>
      <c r="J34" t="s">
        <v>37</v>
      </c>
    </row>
    <row r="35" spans="2:10" x14ac:dyDescent="0.35">
      <c r="B35" t="s">
        <v>69</v>
      </c>
      <c r="C35" s="2">
        <v>44191</v>
      </c>
      <c r="D35" s="2">
        <v>44206</v>
      </c>
      <c r="E35">
        <v>5</v>
      </c>
      <c r="F35" s="2">
        <v>44205</v>
      </c>
      <c r="G35" t="str">
        <f>VLOOKUP(Country_Lockdown[[#This Row],[Level]],Tabella3[],2,FALSE)</f>
        <v>Local</v>
      </c>
      <c r="H35" t="str">
        <f ca="1">IF(Country_Lockdown[[#This Row],[End]]&gt;TODAY(),"On","Off")</f>
        <v>Off</v>
      </c>
      <c r="I35" t="s">
        <v>93</v>
      </c>
      <c r="J35" t="s">
        <v>94</v>
      </c>
    </row>
    <row r="36" spans="2:10" x14ac:dyDescent="0.35">
      <c r="B36" t="s">
        <v>45</v>
      </c>
      <c r="C36" s="2">
        <v>44136</v>
      </c>
      <c r="D36" s="2">
        <v>44166</v>
      </c>
      <c r="E36">
        <v>3</v>
      </c>
      <c r="F36" s="2">
        <v>44140</v>
      </c>
      <c r="G36" t="str">
        <f>VLOOKUP(Country_Lockdown[[#This Row],[Level]],Tabella3[],2,FALSE)</f>
        <v>Minimal</v>
      </c>
      <c r="H36" s="1" t="str">
        <f ca="1">IF(Country_Lockdown[[#This Row],[End]]&gt;TODAY(),"On","Off")</f>
        <v>Off</v>
      </c>
      <c r="I36" t="s">
        <v>40</v>
      </c>
      <c r="J36" t="s">
        <v>37</v>
      </c>
    </row>
    <row r="37" spans="2:10" x14ac:dyDescent="0.35">
      <c r="B37" t="s">
        <v>45</v>
      </c>
      <c r="C37" s="2">
        <v>44193</v>
      </c>
      <c r="D37" s="2">
        <v>44213</v>
      </c>
      <c r="E37">
        <v>5</v>
      </c>
      <c r="F37" s="2">
        <v>44205</v>
      </c>
      <c r="G37" t="str">
        <f>VLOOKUP(Country_Lockdown[[#This Row],[Level]],Tabella3[],2,FALSE)</f>
        <v>Local</v>
      </c>
      <c r="H37" s="1" t="str">
        <f ca="1">IF(Country_Lockdown[[#This Row],[End]]&gt;TODAY(),"On","Off")</f>
        <v>Off</v>
      </c>
      <c r="J37" t="s">
        <v>86</v>
      </c>
    </row>
    <row r="38" spans="2:10" x14ac:dyDescent="0.35">
      <c r="B38" t="s">
        <v>70</v>
      </c>
      <c r="C38" s="2">
        <v>44129</v>
      </c>
      <c r="D38" s="2">
        <f>Country_Lockdown[[#This Row],[Start]]+14</f>
        <v>44143</v>
      </c>
      <c r="E38">
        <v>3</v>
      </c>
      <c r="F38" s="2">
        <v>44140</v>
      </c>
      <c r="G38" t="str">
        <f>VLOOKUP(Country_Lockdown[[#This Row],[Level]],Tabella3[],2,FALSE)</f>
        <v>Minimal</v>
      </c>
      <c r="H38" s="1" t="str">
        <f ca="1">IF(Country_Lockdown[[#This Row],[End]]&gt;TODAY(),"On","Off")</f>
        <v>Off</v>
      </c>
      <c r="J38" t="s">
        <v>71</v>
      </c>
    </row>
    <row r="39" spans="2:10" x14ac:dyDescent="0.35">
      <c r="B39" t="s">
        <v>72</v>
      </c>
      <c r="C39" s="2">
        <v>44144</v>
      </c>
      <c r="D39" s="2"/>
      <c r="E39">
        <v>1</v>
      </c>
      <c r="F39" s="2">
        <v>44141</v>
      </c>
      <c r="G39" t="str">
        <f>VLOOKUP(Country_Lockdown[[#This Row],[Level]],Tabella3[],2,FALSE)</f>
        <v>Voluntary</v>
      </c>
      <c r="H39" s="1" t="str">
        <f ca="1">IF(Country_Lockdown[[#This Row],[End]]&gt;TODAY(),"On","Off")</f>
        <v>Off</v>
      </c>
      <c r="J39" t="s">
        <v>73</v>
      </c>
    </row>
    <row r="40" spans="2:10" x14ac:dyDescent="0.35">
      <c r="B40" t="s">
        <v>74</v>
      </c>
      <c r="C40" s="2">
        <v>44132</v>
      </c>
      <c r="D40" s="2">
        <f>Country_Lockdown[[#This Row],[Start]]+14</f>
        <v>44146</v>
      </c>
      <c r="E40">
        <v>3</v>
      </c>
      <c r="F40" s="2">
        <v>44141</v>
      </c>
      <c r="G40" t="str">
        <f>VLOOKUP(Country_Lockdown[[#This Row],[Level]],Tabella3[],2,FALSE)</f>
        <v>Minimal</v>
      </c>
      <c r="H40" s="1" t="str">
        <f ca="1">IF(Country_Lockdown[[#This Row],[End]]&gt;TODAY(),"On","Off")</f>
        <v>Off</v>
      </c>
      <c r="J40" t="s">
        <v>75</v>
      </c>
    </row>
    <row r="41" spans="2:10" x14ac:dyDescent="0.35">
      <c r="B41" t="s">
        <v>76</v>
      </c>
      <c r="C41" s="2">
        <v>44144</v>
      </c>
      <c r="D41" s="2"/>
      <c r="E41">
        <v>3</v>
      </c>
      <c r="F41" s="2">
        <v>44141</v>
      </c>
      <c r="G41" t="str">
        <f>VLOOKUP(Country_Lockdown[[#This Row],[Level]],Tabella3[],2,FALSE)</f>
        <v>Minimal</v>
      </c>
      <c r="H41" s="1" t="str">
        <f ca="1">IF(Country_Lockdown[[#This Row],[End]]&gt;TODAY(),"On","Off")</f>
        <v>Off</v>
      </c>
      <c r="J41" t="s">
        <v>77</v>
      </c>
    </row>
    <row r="42" spans="2:10" x14ac:dyDescent="0.35">
      <c r="B42" t="s">
        <v>78</v>
      </c>
      <c r="C42" s="2">
        <v>44115</v>
      </c>
      <c r="D42" s="2">
        <v>44145</v>
      </c>
      <c r="E42">
        <v>3</v>
      </c>
      <c r="F42" s="2">
        <v>44141</v>
      </c>
      <c r="G42" t="str">
        <f>VLOOKUP(Country_Lockdown[[#This Row],[Level]],Tabella3[],2,FALSE)</f>
        <v>Minimal</v>
      </c>
      <c r="H42" s="1" t="str">
        <f ca="1">IF(Country_Lockdown[[#This Row],[End]]&gt;TODAY(),"On","Off")</f>
        <v>Off</v>
      </c>
      <c r="I42" t="s">
        <v>44</v>
      </c>
      <c r="J42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5DF9-4211-49BB-AE45-26C9814D47C9}">
  <dimension ref="B1:S576"/>
  <sheetViews>
    <sheetView tabSelected="1" topLeftCell="A456" workbookViewId="0">
      <selection activeCell="E466" sqref="E466"/>
    </sheetView>
  </sheetViews>
  <sheetFormatPr defaultRowHeight="14.5" x14ac:dyDescent="0.35"/>
  <cols>
    <col min="2" max="2" width="19.26953125" bestFit="1" customWidth="1"/>
    <col min="3" max="4" width="10.7265625" bestFit="1" customWidth="1"/>
    <col min="5" max="5" width="11.26953125" bestFit="1" customWidth="1"/>
    <col min="6" max="6" width="13.54296875" bestFit="1" customWidth="1"/>
    <col min="7" max="7" width="5.81640625" customWidth="1"/>
    <col min="8" max="8" width="6.1796875" customWidth="1"/>
    <col min="9" max="9" width="14.26953125" customWidth="1"/>
    <col min="14" max="14" width="13" bestFit="1" customWidth="1"/>
    <col min="19" max="19" width="19.54296875" bestFit="1" customWidth="1"/>
  </cols>
  <sheetData>
    <row r="1" spans="2:19" x14ac:dyDescent="0.35">
      <c r="B1" s="3" t="s">
        <v>128</v>
      </c>
    </row>
    <row r="2" spans="2:19" x14ac:dyDescent="0.35">
      <c r="B2" t="s">
        <v>46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80</v>
      </c>
      <c r="J2" t="s">
        <v>11</v>
      </c>
      <c r="K2" t="s">
        <v>34</v>
      </c>
      <c r="L2" t="s">
        <v>112</v>
      </c>
      <c r="M2" t="s">
        <v>113</v>
      </c>
      <c r="N2" t="s">
        <v>114</v>
      </c>
      <c r="P2" t="s">
        <v>66</v>
      </c>
      <c r="Q2" t="s">
        <v>3</v>
      </c>
      <c r="R2" t="s">
        <v>80</v>
      </c>
      <c r="S2" t="s">
        <v>124</v>
      </c>
    </row>
    <row r="3" spans="2:19" x14ac:dyDescent="0.35">
      <c r="B3" t="s">
        <v>47</v>
      </c>
      <c r="C3" s="5">
        <v>43894</v>
      </c>
      <c r="D3" s="5">
        <v>43900</v>
      </c>
      <c r="E3">
        <v>3</v>
      </c>
      <c r="F3" s="5">
        <v>44213</v>
      </c>
      <c r="G3" t="str">
        <f>VLOOKUP(Region_Lockdown[[#This Row],[Level]],Tabella3[],2,FALSE)</f>
        <v>Minimal</v>
      </c>
      <c r="H3" t="str">
        <f ca="1">IF(AND(Region_Lockdown[[#This Row],[End]]&gt;=TODAY()+2,Region_Lockdown[[#This Row],[Start]]&lt;=TODAY()+2),"On","Off")</f>
        <v>Off</v>
      </c>
      <c r="I3" t="str">
        <f>VLOOKUP(Region_Lockdown[[#This Row],[Level]],Tabella3[],3,FALSE)</f>
        <v>Gialla</v>
      </c>
      <c r="J3" t="s">
        <v>101</v>
      </c>
      <c r="L3">
        <f ca="1">COUNTIFS(Region_Lockdown[Regione],Region_Lockdown[[#This Row],[Regione]],Region_Lockdown[Status],"On")</f>
        <v>1</v>
      </c>
      <c r="M3">
        <f>COUNTIFS(Region_Lockdown[Regione],Region_Lockdown[[#This Row],[Regione]],Region_Lockdown[Start],"&lt;="&amp;Region_Lockdown[[#This Row],[End]],Region_Lockdown[End],"&gt;="&amp;Region_Lockdown[[#This Row],[Start]])</f>
        <v>1</v>
      </c>
      <c r="N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3">
        <v>1</v>
      </c>
      <c r="Q3" t="s">
        <v>33</v>
      </c>
      <c r="R3" t="s">
        <v>97</v>
      </c>
      <c r="S3">
        <v>1</v>
      </c>
    </row>
    <row r="4" spans="2:19" x14ac:dyDescent="0.35">
      <c r="B4" t="s">
        <v>47</v>
      </c>
      <c r="C4" s="2">
        <v>43901</v>
      </c>
      <c r="D4" s="2">
        <v>43907</v>
      </c>
      <c r="E4">
        <v>7</v>
      </c>
      <c r="F4" s="2">
        <v>44213</v>
      </c>
      <c r="G4" t="str">
        <f>VLOOKUP(Region_Lockdown[[#This Row],[Level]],Tabella3[],2,FALSE)</f>
        <v>Total</v>
      </c>
      <c r="H4" t="str">
        <f ca="1">IF(AND(Region_Lockdown[[#This Row],[End]]&gt;=TODAY()+2,Region_Lockdown[[#This Row],[Start]]&lt;=TODAY()+2),"On","Off")</f>
        <v>Off</v>
      </c>
      <c r="I4" t="str">
        <f>VLOOKUP(Region_Lockdown[[#This Row],[Level]],Tabella3[],3,FALSE)</f>
        <v>Rossa</v>
      </c>
      <c r="J4" t="s">
        <v>105</v>
      </c>
      <c r="L4">
        <f ca="1">COUNTIFS(Region_Lockdown[Regione],Region_Lockdown[[#This Row],[Regione]],Region_Lockdown[Status],"On")</f>
        <v>1</v>
      </c>
      <c r="M4">
        <f>COUNTIFS(Region_Lockdown[Regione],Region_Lockdown[[#This Row],[Regione]],Region_Lockdown[Start],"&lt;="&amp;Region_Lockdown[[#This Row],[End]],Region_Lockdown[End],"&gt;="&amp;Region_Lockdown[[#This Row],[Start]])</f>
        <v>1</v>
      </c>
      <c r="N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4">
        <v>3</v>
      </c>
      <c r="Q4" t="s">
        <v>26</v>
      </c>
      <c r="R4" t="s">
        <v>83</v>
      </c>
      <c r="S4">
        <v>3</v>
      </c>
    </row>
    <row r="5" spans="2:19" x14ac:dyDescent="0.35">
      <c r="B5" t="s">
        <v>47</v>
      </c>
      <c r="C5" s="5">
        <v>43908</v>
      </c>
      <c r="D5" s="5">
        <v>43954</v>
      </c>
      <c r="E5">
        <v>8</v>
      </c>
      <c r="F5" s="5">
        <v>44213</v>
      </c>
      <c r="G5" t="str">
        <f>VLOOKUP(Region_Lockdown[[#This Row],[Level]],Tabella3[],2,FALSE)</f>
        <v>Lockdown</v>
      </c>
      <c r="H5" t="str">
        <f ca="1">IF(AND(Region_Lockdown[[#This Row],[End]]&gt;=TODAY()+2,Region_Lockdown[[#This Row],[Start]]&lt;=TODAY()+2),"On","Off")</f>
        <v>Off</v>
      </c>
      <c r="I5" t="str">
        <f>VLOOKUP(Region_Lockdown[[#This Row],[Level]],Tabella3[],3,FALSE)</f>
        <v>Chiusura Totale</v>
      </c>
      <c r="J5" t="s">
        <v>104</v>
      </c>
      <c r="L5">
        <f ca="1">COUNTIFS(Region_Lockdown[Regione],Region_Lockdown[[#This Row],[Regione]],Region_Lockdown[Status],"On")</f>
        <v>1</v>
      </c>
      <c r="M5">
        <f>COUNTIFS(Region_Lockdown[Regione],Region_Lockdown[[#This Row],[Regione]],Region_Lockdown[Start],"&lt;="&amp;Region_Lockdown[[#This Row],[End]],Region_Lockdown[End],"&gt;="&amp;Region_Lockdown[[#This Row],[Start]])</f>
        <v>1</v>
      </c>
      <c r="N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5">
        <v>4</v>
      </c>
      <c r="Q5" t="s">
        <v>15</v>
      </c>
      <c r="R5" t="s">
        <v>81</v>
      </c>
      <c r="S5">
        <v>4</v>
      </c>
    </row>
    <row r="6" spans="2:19" x14ac:dyDescent="0.35">
      <c r="B6" t="s">
        <v>47</v>
      </c>
      <c r="C6" s="5">
        <v>43955</v>
      </c>
      <c r="D6" s="5">
        <v>43984</v>
      </c>
      <c r="E6">
        <v>4</v>
      </c>
      <c r="F6" s="5">
        <v>44213</v>
      </c>
      <c r="G6" t="str">
        <f>VLOOKUP(Region_Lockdown[[#This Row],[Level]],Tabella3[],2,FALSE)</f>
        <v>Strict</v>
      </c>
      <c r="H6" t="str">
        <f ca="1">IF(AND(Region_Lockdown[[#This Row],[End]]&gt;=TODAY()+2,Region_Lockdown[[#This Row],[Start]]&lt;=TODAY()+2),"On","Off")</f>
        <v>Off</v>
      </c>
      <c r="I6" t="str">
        <f>VLOOKUP(Region_Lockdown[[#This Row],[Level]],Tabella3[],3,FALSE)</f>
        <v>Arancione</v>
      </c>
      <c r="J6" t="s">
        <v>103</v>
      </c>
      <c r="L6">
        <f ca="1">COUNTIFS(Region_Lockdown[Regione],Region_Lockdown[[#This Row],[Regione]],Region_Lockdown[Status],"On")</f>
        <v>1</v>
      </c>
      <c r="M6">
        <f>COUNTIFS(Region_Lockdown[Regione],Region_Lockdown[[#This Row],[Regione]],Region_Lockdown[Start],"&lt;="&amp;Region_Lockdown[[#This Row],[End]],Region_Lockdown[End],"&gt;="&amp;Region_Lockdown[[#This Row],[Start]])</f>
        <v>1</v>
      </c>
      <c r="N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6">
        <v>5</v>
      </c>
      <c r="Q6" t="s">
        <v>8</v>
      </c>
      <c r="R6" t="s">
        <v>98</v>
      </c>
      <c r="S6">
        <v>2</v>
      </c>
    </row>
    <row r="7" spans="2:19" x14ac:dyDescent="0.35">
      <c r="B7" t="s">
        <v>47</v>
      </c>
      <c r="C7" s="5">
        <v>43985</v>
      </c>
      <c r="D7" s="5">
        <v>43996</v>
      </c>
      <c r="E7">
        <v>3</v>
      </c>
      <c r="F7" s="5">
        <v>44213</v>
      </c>
      <c r="G7" t="str">
        <f>VLOOKUP(Region_Lockdown[[#This Row],[Level]],Tabella3[],2,FALSE)</f>
        <v>Minimal</v>
      </c>
      <c r="H7" t="str">
        <f ca="1">IF(AND(Region_Lockdown[[#This Row],[End]]&gt;=TODAY()+2,Region_Lockdown[[#This Row],[Start]]&lt;=TODAY()+2),"On","Off")</f>
        <v>Off</v>
      </c>
      <c r="I7" t="str">
        <f>VLOOKUP(Region_Lockdown[[#This Row],[Level]],Tabella3[],3,FALSE)</f>
        <v>Gialla</v>
      </c>
      <c r="J7" t="s">
        <v>107</v>
      </c>
      <c r="L7">
        <f ca="1">COUNTIFS(Region_Lockdown[Regione],Region_Lockdown[[#This Row],[Regione]],Region_Lockdown[Status],"On")</f>
        <v>1</v>
      </c>
      <c r="M7">
        <f>COUNTIFS(Region_Lockdown[Regione],Region_Lockdown[[#This Row],[Regione]],Region_Lockdown[Start],"&lt;="&amp;Region_Lockdown[[#This Row],[End]],Region_Lockdown[End],"&gt;="&amp;Region_Lockdown[[#This Row],[Start]])</f>
        <v>1</v>
      </c>
      <c r="N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7">
        <v>6</v>
      </c>
      <c r="Q7" t="s">
        <v>125</v>
      </c>
      <c r="R7" t="s">
        <v>123</v>
      </c>
    </row>
    <row r="8" spans="2:19" x14ac:dyDescent="0.35">
      <c r="B8" t="s">
        <v>47</v>
      </c>
      <c r="C8" s="5">
        <v>43997</v>
      </c>
      <c r="D8" s="5">
        <v>44129</v>
      </c>
      <c r="E8">
        <v>1</v>
      </c>
      <c r="F8" s="5">
        <v>44213</v>
      </c>
      <c r="G8" t="str">
        <f>VLOOKUP(Region_Lockdown[[#This Row],[Level]],Tabella3[],2,FALSE)</f>
        <v>Voluntary</v>
      </c>
      <c r="H8" t="str">
        <f ca="1">IF(AND(Region_Lockdown[[#This Row],[End]]&gt;=TODAY()+2,Region_Lockdown[[#This Row],[Start]]&lt;=TODAY()+2),"On","Off")</f>
        <v>Off</v>
      </c>
      <c r="I8" t="str">
        <f>VLOOKUP(Region_Lockdown[[#This Row],[Level]],Tabella3[],3,FALSE)</f>
        <v>Bianca</v>
      </c>
      <c r="J8" t="s">
        <v>106</v>
      </c>
      <c r="L8">
        <f ca="1">COUNTIFS(Region_Lockdown[Regione],Region_Lockdown[[#This Row],[Regione]],Region_Lockdown[Status],"On")</f>
        <v>1</v>
      </c>
      <c r="M8">
        <f>COUNTIFS(Region_Lockdown[Regione],Region_Lockdown[[#This Row],[Regione]],Region_Lockdown[Start],"&lt;="&amp;Region_Lockdown[[#This Row],[End]],Region_Lockdown[End],"&gt;="&amp;Region_Lockdown[[#This Row],[Start]])</f>
        <v>1</v>
      </c>
      <c r="N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8">
        <v>7</v>
      </c>
      <c r="Q8" t="s">
        <v>6</v>
      </c>
      <c r="R8" t="s">
        <v>82</v>
      </c>
      <c r="S8">
        <v>5</v>
      </c>
    </row>
    <row r="9" spans="2:19" x14ac:dyDescent="0.35">
      <c r="B9" t="s">
        <v>47</v>
      </c>
      <c r="C9" s="5">
        <v>44130</v>
      </c>
      <c r="D9" s="5">
        <v>44145</v>
      </c>
      <c r="E9">
        <v>3</v>
      </c>
      <c r="F9" s="5">
        <v>44213</v>
      </c>
      <c r="G9" t="str">
        <f>VLOOKUP(Region_Lockdown[[#This Row],[Level]],Tabella3[],2,FALSE)</f>
        <v>Minimal</v>
      </c>
      <c r="H9" t="str">
        <f ca="1">IF(AND(Region_Lockdown[[#This Row],[End]]&gt;=TODAY()+2,Region_Lockdown[[#This Row],[Start]]&lt;=TODAY()+2),"On","Off")</f>
        <v>Off</v>
      </c>
      <c r="I9" t="str">
        <f>VLOOKUP(Region_Lockdown[[#This Row],[Level]],Tabella3[],3,FALSE)</f>
        <v>Gialla</v>
      </c>
      <c r="L9">
        <f ca="1">COUNTIFS(Region_Lockdown[Regione],Region_Lockdown[[#This Row],[Regione]],Region_Lockdown[Status],"On")</f>
        <v>1</v>
      </c>
      <c r="M9">
        <f>COUNTIFS(Region_Lockdown[Regione],Region_Lockdown[[#This Row],[Regione]],Region_Lockdown[Start],"&lt;="&amp;Region_Lockdown[[#This Row],[End]],Region_Lockdown[End],"&gt;="&amp;Region_Lockdown[[#This Row],[Start]])</f>
        <v>1</v>
      </c>
      <c r="N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9">
        <v>8</v>
      </c>
      <c r="Q9" t="s">
        <v>102</v>
      </c>
      <c r="R9" t="s">
        <v>115</v>
      </c>
      <c r="S9">
        <v>6</v>
      </c>
    </row>
    <row r="10" spans="2:19" x14ac:dyDescent="0.35">
      <c r="B10" t="s">
        <v>47</v>
      </c>
      <c r="C10" s="5">
        <v>44146</v>
      </c>
      <c r="D10" s="5">
        <v>44156</v>
      </c>
      <c r="E10">
        <v>4</v>
      </c>
      <c r="F10" s="5">
        <v>44140</v>
      </c>
      <c r="G10" t="str">
        <f>VLOOKUP(Region_Lockdown[[#This Row],[Level]],Tabella3[],2,FALSE)</f>
        <v>Strict</v>
      </c>
      <c r="H10" t="str">
        <f ca="1">IF(AND(Region_Lockdown[[#This Row],[End]]&gt;=TODAY()+2,Region_Lockdown[[#This Row],[Start]]&lt;=TODAY()+2),"On","Off")</f>
        <v>Off</v>
      </c>
      <c r="I10" s="2" t="str">
        <f>VLOOKUP(Region_Lockdown[[#This Row],[Level]],Tabella3[],3,FALSE)</f>
        <v>Arancione</v>
      </c>
      <c r="L10">
        <f ca="1">COUNTIFS(Region_Lockdown[Regione],Region_Lockdown[[#This Row],[Regione]],Region_Lockdown[Status],"On")</f>
        <v>1</v>
      </c>
      <c r="M10">
        <f>COUNTIFS(Region_Lockdown[Regione],Region_Lockdown[[#This Row],[Regione]],Region_Lockdown[Start],"&lt;="&amp;Region_Lockdown[[#This Row],[End]],Region_Lockdown[End],"&gt;="&amp;Region_Lockdown[[#This Row],[Start]])</f>
        <v>1</v>
      </c>
      <c r="N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" spans="2:19" x14ac:dyDescent="0.35">
      <c r="B11" t="s">
        <v>47</v>
      </c>
      <c r="C11" s="5">
        <v>44157</v>
      </c>
      <c r="D11" s="5">
        <v>44171</v>
      </c>
      <c r="E11">
        <v>7</v>
      </c>
      <c r="F11" s="5">
        <v>44175</v>
      </c>
      <c r="G11" t="str">
        <f>VLOOKUP(Region_Lockdown[[#This Row],[Level]],Tabella3[],2,FALSE)</f>
        <v>Total</v>
      </c>
      <c r="H11" t="str">
        <f ca="1">IF(AND(Region_Lockdown[[#This Row],[End]]&gt;=TODAY()+2,Region_Lockdown[[#This Row],[Start]]&lt;=TODAY()+2),"On","Off")</f>
        <v>Off</v>
      </c>
      <c r="I11" s="2" t="str">
        <f>VLOOKUP(Region_Lockdown[[#This Row],[Level]],Tabella3[],3,FALSE)</f>
        <v>Rossa</v>
      </c>
      <c r="L11">
        <f ca="1">COUNTIFS(Region_Lockdown[Regione],Region_Lockdown[[#This Row],[Regione]],Region_Lockdown[Status],"On")</f>
        <v>1</v>
      </c>
      <c r="M11">
        <f>COUNTIFS(Region_Lockdown[Regione],Region_Lockdown[[#This Row],[Regione]],Region_Lockdown[Start],"&lt;="&amp;Region_Lockdown[[#This Row],[End]],Region_Lockdown[End],"&gt;="&amp;Region_Lockdown[[#This Row],[Start]])</f>
        <v>1</v>
      </c>
      <c r="N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" spans="2:19" x14ac:dyDescent="0.35">
      <c r="B12" t="s">
        <v>47</v>
      </c>
      <c r="C12" s="5">
        <v>44172</v>
      </c>
      <c r="D12" s="5">
        <v>44176</v>
      </c>
      <c r="E12">
        <v>4</v>
      </c>
      <c r="F12" s="5">
        <v>44178</v>
      </c>
      <c r="G12" t="str">
        <f>VLOOKUP(Region_Lockdown[[#This Row],[Level]],Tabella3[],2,FALSE)</f>
        <v>Strict</v>
      </c>
      <c r="H12" t="str">
        <f ca="1">IF(AND(Region_Lockdown[[#This Row],[End]]&gt;=TODAY()+2,Region_Lockdown[[#This Row],[Start]]&lt;=TODAY()+2),"On","Off")</f>
        <v>Off</v>
      </c>
      <c r="I12" s="2" t="str">
        <f>VLOOKUP(Region_Lockdown[[#This Row],[Level]],Tabella3[],3,FALSE)</f>
        <v>Arancione</v>
      </c>
      <c r="L12">
        <f ca="1">COUNTIFS(Region_Lockdown[Regione],Region_Lockdown[[#This Row],[Regione]],Region_Lockdown[Status],"On")</f>
        <v>1</v>
      </c>
      <c r="M12">
        <f>COUNTIFS(Region_Lockdown[Regione],Region_Lockdown[[#This Row],[Regione]],Region_Lockdown[Start],"&lt;="&amp;Region_Lockdown[[#This Row],[End]],Region_Lockdown[End],"&gt;="&amp;Region_Lockdown[[#This Row],[Start]])</f>
        <v>1</v>
      </c>
      <c r="N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" spans="2:19" x14ac:dyDescent="0.35">
      <c r="B13" t="s">
        <v>47</v>
      </c>
      <c r="C13" s="5">
        <v>44177</v>
      </c>
      <c r="D13" s="5">
        <v>44177</v>
      </c>
      <c r="E13">
        <v>7</v>
      </c>
      <c r="F13" s="5">
        <v>44178</v>
      </c>
      <c r="G13" t="str">
        <f>VLOOKUP(Region_Lockdown[[#This Row],[Level]],Tabella3[],2,FALSE)</f>
        <v>Total</v>
      </c>
      <c r="H13" t="str">
        <f ca="1">IF(AND(Region_Lockdown[[#This Row],[End]]&gt;=TODAY()+2,Region_Lockdown[[#This Row],[Start]]&lt;=TODAY()+2),"On","Off")</f>
        <v>Off</v>
      </c>
      <c r="I13" s="2" t="str">
        <f>VLOOKUP(Region_Lockdown[[#This Row],[Level]],Tabella3[],3,FALSE)</f>
        <v>Rossa</v>
      </c>
      <c r="L13">
        <f ca="1">COUNTIFS(Region_Lockdown[Regione],Region_Lockdown[[#This Row],[Regione]],Region_Lockdown[Status],"On")</f>
        <v>1</v>
      </c>
      <c r="M13">
        <f>COUNTIFS(Region_Lockdown[Regione],Region_Lockdown[[#This Row],[Regione]],Region_Lockdown[Start],"&lt;="&amp;Region_Lockdown[[#This Row],[End]],Region_Lockdown[End],"&gt;="&amp;Region_Lockdown[[#This Row],[Start]])</f>
        <v>1</v>
      </c>
      <c r="N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" spans="2:19" x14ac:dyDescent="0.35">
      <c r="B14" t="s">
        <v>47</v>
      </c>
      <c r="C14" s="5">
        <v>44178</v>
      </c>
      <c r="D14" s="5">
        <v>44188</v>
      </c>
      <c r="E14">
        <v>4</v>
      </c>
      <c r="F14" s="5">
        <v>44191</v>
      </c>
      <c r="G14" t="str">
        <f>VLOOKUP(Region_Lockdown[[#This Row],[Level]],Tabella3[],2,FALSE)</f>
        <v>Strict</v>
      </c>
      <c r="H14" t="str">
        <f ca="1">IF(AND(Region_Lockdown[[#This Row],[End]]&gt;=TODAY()+2,Region_Lockdown[[#This Row],[Start]]&lt;=TODAY()+2),"On","Off")</f>
        <v>Off</v>
      </c>
      <c r="I14" s="2" t="str">
        <f>VLOOKUP(Region_Lockdown[[#This Row],[Level]],Tabella3[],3,FALSE)</f>
        <v>Arancione</v>
      </c>
      <c r="L14">
        <f ca="1">COUNTIFS(Region_Lockdown[Regione],Region_Lockdown[[#This Row],[Regione]],Region_Lockdown[Status],"On")</f>
        <v>1</v>
      </c>
      <c r="M14">
        <f>COUNTIFS(Region_Lockdown[Regione],Region_Lockdown[[#This Row],[Regione]],Region_Lockdown[Start],"&lt;="&amp;Region_Lockdown[[#This Row],[End]],Region_Lockdown[End],"&gt;="&amp;Region_Lockdown[[#This Row],[Start]])</f>
        <v>1</v>
      </c>
      <c r="N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" spans="2:19" x14ac:dyDescent="0.35">
      <c r="B15" t="s">
        <v>47</v>
      </c>
      <c r="C15" s="5">
        <v>44189</v>
      </c>
      <c r="D15" s="5">
        <v>44192</v>
      </c>
      <c r="E15">
        <v>7</v>
      </c>
      <c r="F15" s="5">
        <v>44191</v>
      </c>
      <c r="G15" t="str">
        <f>VLOOKUP(Region_Lockdown[[#This Row],[Level]],Tabella3[],2,FALSE)</f>
        <v>Total</v>
      </c>
      <c r="H15" t="str">
        <f ca="1">IF(AND(Region_Lockdown[[#This Row],[End]]&gt;=TODAY()+2,Region_Lockdown[[#This Row],[Start]]&lt;=TODAY()+2),"On","Off")</f>
        <v>Off</v>
      </c>
      <c r="I15" s="2" t="str">
        <f>VLOOKUP(Region_Lockdown[[#This Row],[Level]],Tabella3[],3,FALSE)</f>
        <v>Rossa</v>
      </c>
      <c r="L15">
        <f ca="1">COUNTIFS(Region_Lockdown[Regione],Region_Lockdown[[#This Row],[Regione]],Region_Lockdown[Status],"On")</f>
        <v>1</v>
      </c>
      <c r="M15">
        <f>COUNTIFS(Region_Lockdown[Regione],Region_Lockdown[[#This Row],[Regione]],Region_Lockdown[Start],"&lt;="&amp;Region_Lockdown[[#This Row],[End]],Region_Lockdown[End],"&gt;="&amp;Region_Lockdown[[#This Row],[Start]])</f>
        <v>1</v>
      </c>
      <c r="N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" spans="2:19" x14ac:dyDescent="0.35">
      <c r="B16" t="s">
        <v>47</v>
      </c>
      <c r="C16" s="5">
        <v>44193</v>
      </c>
      <c r="D16" s="5">
        <v>44195</v>
      </c>
      <c r="E16">
        <v>4</v>
      </c>
      <c r="F16" s="5">
        <v>44191</v>
      </c>
      <c r="G16" t="str">
        <f>VLOOKUP(Region_Lockdown[[#This Row],[Level]],Tabella3[],2,FALSE)</f>
        <v>Strict</v>
      </c>
      <c r="H16" t="str">
        <f ca="1">IF(AND(Region_Lockdown[[#This Row],[End]]&gt;=TODAY()+2,Region_Lockdown[[#This Row],[Start]]&lt;=TODAY()+2),"On","Off")</f>
        <v>Off</v>
      </c>
      <c r="I16" s="2" t="str">
        <f>VLOOKUP(Region_Lockdown[[#This Row],[Level]],Tabella3[],3,FALSE)</f>
        <v>Arancione</v>
      </c>
      <c r="L16">
        <f ca="1">COUNTIFS(Region_Lockdown[Regione],Region_Lockdown[[#This Row],[Regione]],Region_Lockdown[Status],"On")</f>
        <v>1</v>
      </c>
      <c r="M16">
        <f>COUNTIFS(Region_Lockdown[Regione],Region_Lockdown[[#This Row],[Regione]],Region_Lockdown[Start],"&lt;="&amp;Region_Lockdown[[#This Row],[End]],Region_Lockdown[End],"&gt;="&amp;Region_Lockdown[[#This Row],[Start]])</f>
        <v>1</v>
      </c>
      <c r="N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" spans="2:14" x14ac:dyDescent="0.35">
      <c r="B17" t="s">
        <v>47</v>
      </c>
      <c r="C17" s="5">
        <v>44196</v>
      </c>
      <c r="D17" s="5">
        <v>44199</v>
      </c>
      <c r="E17">
        <v>7</v>
      </c>
      <c r="F17" s="5">
        <v>44191</v>
      </c>
      <c r="G17" t="str">
        <f>VLOOKUP(Region_Lockdown[[#This Row],[Level]],Tabella3[],2,FALSE)</f>
        <v>Total</v>
      </c>
      <c r="H17" t="str">
        <f ca="1">IF(AND(Region_Lockdown[[#This Row],[End]]&gt;=TODAY()+2,Region_Lockdown[[#This Row],[Start]]&lt;=TODAY()+2),"On","Off")</f>
        <v>Off</v>
      </c>
      <c r="I17" s="2" t="str">
        <f>VLOOKUP(Region_Lockdown[[#This Row],[Level]],Tabella3[],3,FALSE)</f>
        <v>Rossa</v>
      </c>
      <c r="L17">
        <f ca="1">COUNTIFS(Region_Lockdown[Regione],Region_Lockdown[[#This Row],[Regione]],Region_Lockdown[Status],"On")</f>
        <v>1</v>
      </c>
      <c r="M17">
        <f>COUNTIFS(Region_Lockdown[Regione],Region_Lockdown[[#This Row],[Regione]],Region_Lockdown[Start],"&lt;="&amp;Region_Lockdown[[#This Row],[End]],Region_Lockdown[End],"&gt;="&amp;Region_Lockdown[[#This Row],[Start]])</f>
        <v>1</v>
      </c>
      <c r="N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" spans="2:14" x14ac:dyDescent="0.35">
      <c r="B18" t="s">
        <v>47</v>
      </c>
      <c r="C18" s="5">
        <v>44200</v>
      </c>
      <c r="D18" s="5">
        <v>44200</v>
      </c>
      <c r="E18">
        <v>4</v>
      </c>
      <c r="F18" s="5">
        <v>44191</v>
      </c>
      <c r="G18" t="str">
        <f>VLOOKUP(Region_Lockdown[[#This Row],[Level]],Tabella3[],2,FALSE)</f>
        <v>Strict</v>
      </c>
      <c r="H18" t="str">
        <f ca="1">IF(AND(Region_Lockdown[[#This Row],[End]]&gt;=TODAY()+2,Region_Lockdown[[#This Row],[Start]]&lt;=TODAY()+2),"On","Off")</f>
        <v>Off</v>
      </c>
      <c r="I18" s="2" t="str">
        <f>VLOOKUP(Region_Lockdown[[#This Row],[Level]],Tabella3[],3,FALSE)</f>
        <v>Arancione</v>
      </c>
      <c r="L18">
        <f ca="1">COUNTIFS(Region_Lockdown[Regione],Region_Lockdown[[#This Row],[Regione]],Region_Lockdown[Status],"On")</f>
        <v>1</v>
      </c>
      <c r="M18">
        <f>COUNTIFS(Region_Lockdown[Regione],Region_Lockdown[[#This Row],[Regione]],Region_Lockdown[Start],"&lt;="&amp;Region_Lockdown[[#This Row],[End]],Region_Lockdown[End],"&gt;="&amp;Region_Lockdown[[#This Row],[Start]])</f>
        <v>1</v>
      </c>
      <c r="N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" spans="2:14" x14ac:dyDescent="0.35">
      <c r="B19" t="s">
        <v>47</v>
      </c>
      <c r="C19" s="5">
        <v>44201</v>
      </c>
      <c r="D19" s="5">
        <v>44202</v>
      </c>
      <c r="E19">
        <v>7</v>
      </c>
      <c r="F19" s="5">
        <v>44191</v>
      </c>
      <c r="G19" t="str">
        <f>VLOOKUP(Region_Lockdown[[#This Row],[Level]],Tabella3[],2,FALSE)</f>
        <v>Total</v>
      </c>
      <c r="H19" t="str">
        <f ca="1">IF(AND(Region_Lockdown[[#This Row],[End]]&gt;=TODAY()+2,Region_Lockdown[[#This Row],[Start]]&lt;=TODAY()+2),"On","Off")</f>
        <v>Off</v>
      </c>
      <c r="I19" s="2" t="str">
        <f>VLOOKUP(Region_Lockdown[[#This Row],[Level]],Tabella3[],3,FALSE)</f>
        <v>Rossa</v>
      </c>
      <c r="L19">
        <f ca="1">COUNTIFS(Region_Lockdown[Regione],Region_Lockdown[[#This Row],[Regione]],Region_Lockdown[Status],"On")</f>
        <v>1</v>
      </c>
      <c r="M19">
        <f>COUNTIFS(Region_Lockdown[Regione],Region_Lockdown[[#This Row],[Regione]],Region_Lockdown[Start],"&lt;="&amp;Region_Lockdown[[#This Row],[End]],Region_Lockdown[End],"&gt;="&amp;Region_Lockdown[[#This Row],[Start]])</f>
        <v>1</v>
      </c>
      <c r="N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" spans="2:14" x14ac:dyDescent="0.35">
      <c r="B20" t="s">
        <v>47</v>
      </c>
      <c r="C20" s="5">
        <v>44203</v>
      </c>
      <c r="D20" s="5">
        <v>44204</v>
      </c>
      <c r="E20">
        <v>3</v>
      </c>
      <c r="F20" s="5">
        <v>44205</v>
      </c>
      <c r="G20" t="str">
        <f>VLOOKUP(Region_Lockdown[[#This Row],[Level]],Tabella3[],2,FALSE)</f>
        <v>Minimal</v>
      </c>
      <c r="H20" t="str">
        <f ca="1">IF(AND(Region_Lockdown[[#This Row],[End]]&gt;=TODAY()+2,Region_Lockdown[[#This Row],[Start]]&lt;=TODAY()+2),"On","Off")</f>
        <v>Off</v>
      </c>
      <c r="I20" s="2" t="str">
        <f>VLOOKUP(Region_Lockdown[[#This Row],[Level]],Tabella3[],3,FALSE)</f>
        <v>Gialla</v>
      </c>
      <c r="L20">
        <f ca="1">COUNTIFS(Region_Lockdown[Regione],Region_Lockdown[[#This Row],[Regione]],Region_Lockdown[Status],"On")</f>
        <v>1</v>
      </c>
      <c r="M20">
        <f>COUNTIFS(Region_Lockdown[Regione],Region_Lockdown[[#This Row],[Regione]],Region_Lockdown[Start],"&lt;="&amp;Region_Lockdown[[#This Row],[End]],Region_Lockdown[End],"&gt;="&amp;Region_Lockdown[[#This Row],[Start]])</f>
        <v>1</v>
      </c>
      <c r="N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" spans="2:14" x14ac:dyDescent="0.35">
      <c r="B21" t="s">
        <v>47</v>
      </c>
      <c r="C21" s="5">
        <v>44205</v>
      </c>
      <c r="D21" s="5">
        <v>44206</v>
      </c>
      <c r="E21">
        <v>4</v>
      </c>
      <c r="F21" s="5">
        <v>44205</v>
      </c>
      <c r="G21" t="str">
        <f>VLOOKUP(Region_Lockdown[[#This Row],[Level]],Tabella3[],2,FALSE)</f>
        <v>Strict</v>
      </c>
      <c r="H21" t="str">
        <f ca="1">IF(AND(Region_Lockdown[[#This Row],[End]]&gt;=TODAY()+2,Region_Lockdown[[#This Row],[Start]]&lt;=TODAY()+2),"On","Off")</f>
        <v>Off</v>
      </c>
      <c r="I21" s="2" t="str">
        <f>VLOOKUP(Region_Lockdown[[#This Row],[Level]],Tabella3[],3,FALSE)</f>
        <v>Arancione</v>
      </c>
      <c r="L21">
        <f ca="1">COUNTIFS(Region_Lockdown[Regione],Region_Lockdown[[#This Row],[Regione]],Region_Lockdown[Status],"On")</f>
        <v>1</v>
      </c>
      <c r="M21">
        <f>COUNTIFS(Region_Lockdown[Regione],Region_Lockdown[[#This Row],[Regione]],Region_Lockdown[Start],"&lt;="&amp;Region_Lockdown[[#This Row],[End]],Region_Lockdown[End],"&gt;="&amp;Region_Lockdown[[#This Row],[Start]])</f>
        <v>1</v>
      </c>
      <c r="N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" spans="2:14" x14ac:dyDescent="0.35">
      <c r="B22" t="s">
        <v>47</v>
      </c>
      <c r="C22" s="5">
        <v>44207</v>
      </c>
      <c r="D22" s="5">
        <v>44212</v>
      </c>
      <c r="E22">
        <v>3</v>
      </c>
      <c r="F22" s="5">
        <v>44205</v>
      </c>
      <c r="G22" t="str">
        <f>VLOOKUP(Region_Lockdown[[#This Row],[Level]],Tabella3[],2,FALSE)</f>
        <v>Minimal</v>
      </c>
      <c r="H22" t="str">
        <f ca="1">IF(AND(Region_Lockdown[[#This Row],[End]]&gt;=TODAY()+2,Region_Lockdown[[#This Row],[Start]]&lt;=TODAY()+2),"On","Off")</f>
        <v>Off</v>
      </c>
      <c r="I22" s="2" t="str">
        <f>VLOOKUP(Region_Lockdown[[#This Row],[Level]],Tabella3[],3,FALSE)</f>
        <v>Gialla</v>
      </c>
      <c r="L22">
        <f ca="1">COUNTIFS(Region_Lockdown[Regione],Region_Lockdown[[#This Row],[Regione]],Region_Lockdown[Status],"On")</f>
        <v>1</v>
      </c>
      <c r="M22">
        <f>COUNTIFS(Region_Lockdown[Regione],Region_Lockdown[[#This Row],[Regione]],Region_Lockdown[Start],"&lt;="&amp;Region_Lockdown[[#This Row],[End]],Region_Lockdown[End],"&gt;="&amp;Region_Lockdown[[#This Row],[Start]])</f>
        <v>1</v>
      </c>
      <c r="N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" spans="2:14" x14ac:dyDescent="0.35">
      <c r="B23" t="s">
        <v>47</v>
      </c>
      <c r="C23" s="5">
        <v>44213</v>
      </c>
      <c r="D23" s="5">
        <v>44227</v>
      </c>
      <c r="E23">
        <v>4</v>
      </c>
      <c r="F23" s="5">
        <v>44226</v>
      </c>
      <c r="G23" s="1" t="str">
        <f>VLOOKUP(Region_Lockdown[[#This Row],[Level]],Tabella3[],2,FALSE)</f>
        <v>Strict</v>
      </c>
      <c r="H23" s="1" t="str">
        <f ca="1">IF(AND(Region_Lockdown[[#This Row],[End]]&gt;=TODAY()+2,Region_Lockdown[[#This Row],[Start]]&lt;=TODAY()+2),"On","Off")</f>
        <v>Off</v>
      </c>
      <c r="I23" s="2" t="str">
        <f>VLOOKUP(Region_Lockdown[[#This Row],[Level]],Tabella3[],3,FALSE)</f>
        <v>Arancione</v>
      </c>
      <c r="L23" s="1">
        <f ca="1">COUNTIFS(Region_Lockdown[Regione],Region_Lockdown[[#This Row],[Regione]],Region_Lockdown[Status],"On")</f>
        <v>1</v>
      </c>
      <c r="M23">
        <f>COUNTIFS(Region_Lockdown[Regione],Region_Lockdown[[#This Row],[Regione]],Region_Lockdown[Start],"&lt;="&amp;Region_Lockdown[[#This Row],[End]],Region_Lockdown[End],"&gt;="&amp;Region_Lockdown[[#This Row],[Start]])</f>
        <v>1</v>
      </c>
      <c r="N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" spans="2:14" x14ac:dyDescent="0.35">
      <c r="B24" t="s">
        <v>47</v>
      </c>
      <c r="C24" s="5">
        <v>44228</v>
      </c>
      <c r="D24" s="5">
        <v>44234</v>
      </c>
      <c r="E24">
        <v>3</v>
      </c>
      <c r="F24" s="5">
        <v>44234</v>
      </c>
      <c r="G24" s="1" t="str">
        <f>VLOOKUP(Region_Lockdown[[#This Row],[Level]],Tabella3[],2,FALSE)</f>
        <v>Minimal</v>
      </c>
      <c r="H24" s="1" t="str">
        <f ca="1">IF(AND(Region_Lockdown[[#This Row],[End]]&gt;=TODAY()+2,Region_Lockdown[[#This Row],[Start]]&lt;=TODAY()+2),"On","Off")</f>
        <v>Off</v>
      </c>
      <c r="I24" s="2" t="str">
        <f>VLOOKUP(Region_Lockdown[[#This Row],[Level]],Tabella3[],3,FALSE)</f>
        <v>Gialla</v>
      </c>
      <c r="L24" s="1">
        <f ca="1">COUNTIFS(Region_Lockdown[Regione],Region_Lockdown[[#This Row],[Regione]],Region_Lockdown[Status],"On")</f>
        <v>1</v>
      </c>
      <c r="M24">
        <f>COUNTIFS(Region_Lockdown[Regione],Region_Lockdown[[#This Row],[Regione]],Region_Lockdown[Start],"&lt;="&amp;Region_Lockdown[[#This Row],[End]],Region_Lockdown[End],"&gt;="&amp;Region_Lockdown[[#This Row],[Start]])</f>
        <v>1</v>
      </c>
      <c r="N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" spans="2:14" x14ac:dyDescent="0.35">
      <c r="B25" t="s">
        <v>47</v>
      </c>
      <c r="C25" s="5">
        <v>44235</v>
      </c>
      <c r="D25" s="5">
        <v>44240</v>
      </c>
      <c r="E25">
        <v>5</v>
      </c>
      <c r="F25" s="5">
        <v>44240</v>
      </c>
      <c r="G25" s="1" t="str">
        <f>VLOOKUP(Region_Lockdown[[#This Row],[Level]],Tabella3[],2,FALSE)</f>
        <v>Local</v>
      </c>
      <c r="H25" s="1" t="str">
        <f ca="1">IF(AND(Region_Lockdown[[#This Row],[End]]&gt;=TODAY()+2,Region_Lockdown[[#This Row],[Start]]&lt;=TODAY()+2),"On","Off")</f>
        <v>Off</v>
      </c>
      <c r="I25" s="2" t="str">
        <f>VLOOKUP(Region_Lockdown[[#This Row],[Level]],Tabella3[],3,FALSE)</f>
        <v>Locale</v>
      </c>
      <c r="J25" t="s">
        <v>117</v>
      </c>
      <c r="L25" s="1">
        <f ca="1">COUNTIFS(Region_Lockdown[Regione],Region_Lockdown[[#This Row],[Regione]],Region_Lockdown[Status],"On")</f>
        <v>1</v>
      </c>
      <c r="M25">
        <f>COUNTIFS(Region_Lockdown[Regione],Region_Lockdown[[#This Row],[Regione]],Region_Lockdown[Start],"&lt;="&amp;Region_Lockdown[[#This Row],[End]],Region_Lockdown[End],"&gt;="&amp;Region_Lockdown[[#This Row],[Start]])</f>
        <v>1</v>
      </c>
      <c r="N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" spans="2:14" x14ac:dyDescent="0.35">
      <c r="B26" t="s">
        <v>47</v>
      </c>
      <c r="C26" s="5">
        <v>44241</v>
      </c>
      <c r="D26" s="5">
        <v>44288</v>
      </c>
      <c r="E26">
        <v>4</v>
      </c>
      <c r="F26" s="5">
        <v>44240</v>
      </c>
      <c r="G26" s="1" t="str">
        <f>VLOOKUP(Region_Lockdown[[#This Row],[Level]],Tabella3[],2,FALSE)</f>
        <v>Strict</v>
      </c>
      <c r="H26" s="1" t="str">
        <f ca="1">IF(AND(Region_Lockdown[[#This Row],[End]]&gt;=TODAY()+2,Region_Lockdown[[#This Row],[Start]]&lt;=TODAY()+2),"On","Off")</f>
        <v>Off</v>
      </c>
      <c r="I26" s="2" t="str">
        <f>VLOOKUP(Region_Lockdown[[#This Row],[Level]],Tabella3[],3,FALSE)</f>
        <v>Arancione</v>
      </c>
      <c r="L26" s="1">
        <f ca="1">COUNTIFS(Region_Lockdown[Regione],Region_Lockdown[[#This Row],[Regione]],Region_Lockdown[Status],"On")</f>
        <v>1</v>
      </c>
      <c r="M26">
        <f>COUNTIFS(Region_Lockdown[Regione],Region_Lockdown[[#This Row],[Regione]],Region_Lockdown[Start],"&lt;="&amp;Region_Lockdown[[#This Row],[End]],Region_Lockdown[End],"&gt;="&amp;Region_Lockdown[[#This Row],[Start]])</f>
        <v>1</v>
      </c>
      <c r="N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" spans="2:14" x14ac:dyDescent="0.35">
      <c r="B27" t="s">
        <v>47</v>
      </c>
      <c r="C27" s="5">
        <v>44289</v>
      </c>
      <c r="D27" s="5">
        <v>44291</v>
      </c>
      <c r="E27">
        <v>7</v>
      </c>
      <c r="F27" s="5">
        <v>44283</v>
      </c>
      <c r="G27" s="1" t="str">
        <f>VLOOKUP(Region_Lockdown[[#This Row],[Level]],Tabella3[],2,FALSE)</f>
        <v>Total</v>
      </c>
      <c r="H27" s="1" t="str">
        <f ca="1">IF(AND(Region_Lockdown[[#This Row],[End]]&gt;=TODAY()+2,Region_Lockdown[[#This Row],[Start]]&lt;=TODAY()+2),"On","Off")</f>
        <v>Off</v>
      </c>
      <c r="I27" s="2" t="str">
        <f>VLOOKUP(Region_Lockdown[[#This Row],[Level]],Tabella3[],3,FALSE)</f>
        <v>Rossa</v>
      </c>
      <c r="J27" t="s">
        <v>134</v>
      </c>
      <c r="L27" s="1">
        <f ca="1">COUNTIFS(Region_Lockdown[Regione],Region_Lockdown[[#This Row],[Regione]],Region_Lockdown[Status],"On")</f>
        <v>1</v>
      </c>
      <c r="M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" spans="2:14" x14ac:dyDescent="0.35">
      <c r="B28" t="s">
        <v>47</v>
      </c>
      <c r="C28" s="5">
        <v>44292</v>
      </c>
      <c r="D28" s="5">
        <v>44311</v>
      </c>
      <c r="E28">
        <v>4</v>
      </c>
      <c r="F28" s="5">
        <v>44291</v>
      </c>
      <c r="G28" s="1" t="str">
        <f>VLOOKUP(Region_Lockdown[[#This Row],[Level]],Tabella3[],2,FALSE)</f>
        <v>Strict</v>
      </c>
      <c r="H28" s="1" t="str">
        <f ca="1">IF(AND(Region_Lockdown[[#This Row],[End]]&gt;=TODAY()+2,Region_Lockdown[[#This Row],[Start]]&lt;=TODAY()+2),"On","Off")</f>
        <v>Off</v>
      </c>
      <c r="I28" s="2" t="str">
        <f>VLOOKUP(Region_Lockdown[[#This Row],[Level]],Tabella3[],3,FALSE)</f>
        <v>Arancione</v>
      </c>
      <c r="L28" s="1">
        <f ca="1">COUNTIFS(Region_Lockdown[Regione],Region_Lockdown[[#This Row],[Regione]],Region_Lockdown[Status],"On")</f>
        <v>1</v>
      </c>
      <c r="M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" spans="2:14" x14ac:dyDescent="0.35">
      <c r="B29" t="s">
        <v>47</v>
      </c>
      <c r="C29" s="5">
        <v>44312</v>
      </c>
      <c r="D29" s="5">
        <v>44353</v>
      </c>
      <c r="E29">
        <v>3</v>
      </c>
      <c r="F29" s="5">
        <v>44311</v>
      </c>
      <c r="G29" s="1" t="str">
        <f>VLOOKUP(Region_Lockdown[[#This Row],[Level]],Tabella3[],2,FALSE)</f>
        <v>Minimal</v>
      </c>
      <c r="H29" s="1" t="str">
        <f ca="1">IF(AND(Region_Lockdown[[#This Row],[End]]&gt;=TODAY()+2,Region_Lockdown[[#This Row],[Start]]&lt;=TODAY()+2),"On","Off")</f>
        <v>Off</v>
      </c>
      <c r="I29" s="2" t="str">
        <f>VLOOKUP(Region_Lockdown[[#This Row],[Level]],Tabella3[],3,FALSE)</f>
        <v>Gialla</v>
      </c>
      <c r="L29" s="1">
        <f ca="1">COUNTIFS(Region_Lockdown[Regione],Region_Lockdown[[#This Row],[Regione]],Region_Lockdown[Status],"On")</f>
        <v>1</v>
      </c>
      <c r="M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" spans="2:14" x14ac:dyDescent="0.35">
      <c r="B30" t="s">
        <v>47</v>
      </c>
      <c r="C30" s="5">
        <v>44354</v>
      </c>
      <c r="D30" s="5">
        <v>44570</v>
      </c>
      <c r="E30">
        <v>1</v>
      </c>
      <c r="F30" s="5">
        <v>44352</v>
      </c>
      <c r="G30" s="1" t="str">
        <f>VLOOKUP(Region_Lockdown[[#This Row],[Level]],Tabella3[],2,FALSE)</f>
        <v>Voluntary</v>
      </c>
      <c r="H30" s="1" t="str">
        <f ca="1">IF(AND(Region_Lockdown[[#This Row],[End]]&gt;=TODAY()+2,Region_Lockdown[[#This Row],[Start]]&lt;=TODAY()+2),"On","Off")</f>
        <v>Off</v>
      </c>
      <c r="I30" s="2" t="str">
        <f>VLOOKUP(Region_Lockdown[[#This Row],[Level]],Tabella3[],3,FALSE)</f>
        <v>Bianca</v>
      </c>
      <c r="L30" s="1">
        <f ca="1">COUNTIFS(Region_Lockdown[Regione],Region_Lockdown[[#This Row],[Regione]],Region_Lockdown[Status],"On")</f>
        <v>1</v>
      </c>
      <c r="M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" spans="2:14" x14ac:dyDescent="0.35">
      <c r="B31" t="s">
        <v>47</v>
      </c>
      <c r="C31" s="5">
        <v>44571</v>
      </c>
      <c r="D31" s="5">
        <v>44584</v>
      </c>
      <c r="E31">
        <v>3</v>
      </c>
      <c r="F31" s="5">
        <v>44568</v>
      </c>
      <c r="G31" s="1" t="str">
        <f>VLOOKUP(Region_Lockdown[[#This Row],[Level]],Tabella3[],2,FALSE)</f>
        <v>Minimal</v>
      </c>
      <c r="H31" s="1" t="str">
        <f ca="1">IF(AND(Region_Lockdown[[#This Row],[End]]&gt;=TODAY()+2,Region_Lockdown[[#This Row],[Start]]&lt;=TODAY()+2),"On","Off")</f>
        <v>Off</v>
      </c>
      <c r="I31" s="5" t="str">
        <f>VLOOKUP(Region_Lockdown[[#This Row],[Level]],Tabella3[],3,FALSE)</f>
        <v>Gialla</v>
      </c>
      <c r="L31" s="1">
        <f ca="1">COUNTIFS(Region_Lockdown[Regione],Region_Lockdown[[#This Row],[Regione]],Region_Lockdown[Status],"On")</f>
        <v>1</v>
      </c>
      <c r="M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" spans="2:14" x14ac:dyDescent="0.35">
      <c r="B32" t="s">
        <v>47</v>
      </c>
      <c r="C32" s="5">
        <v>44585</v>
      </c>
      <c r="D32" s="5">
        <v>44620</v>
      </c>
      <c r="E32">
        <v>4</v>
      </c>
      <c r="F32" s="5">
        <v>44582</v>
      </c>
      <c r="G32" s="1" t="str">
        <f>VLOOKUP(Region_Lockdown[[#This Row],[Level]],Tabella3[],2,FALSE)</f>
        <v>Strict</v>
      </c>
      <c r="H32" s="1" t="str">
        <f ca="1">IF(AND(Region_Lockdown[[#This Row],[End]]&gt;=TODAY()+2,Region_Lockdown[[#This Row],[Start]]&lt;=TODAY()+2),"On","Off")</f>
        <v>On</v>
      </c>
      <c r="I32" s="5" t="str">
        <f>VLOOKUP(Region_Lockdown[[#This Row],[Level]],Tabella3[],3,FALSE)</f>
        <v>Arancione</v>
      </c>
      <c r="L32" s="1">
        <f ca="1">COUNTIFS(Region_Lockdown[Regione],Region_Lockdown[[#This Row],[Regione]],Region_Lockdown[Status],"On")</f>
        <v>1</v>
      </c>
      <c r="M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" spans="2:14" x14ac:dyDescent="0.35">
      <c r="B33" t="s">
        <v>48</v>
      </c>
      <c r="C33" s="5">
        <v>43894</v>
      </c>
      <c r="D33" s="5">
        <v>43900</v>
      </c>
      <c r="E33">
        <v>3</v>
      </c>
      <c r="F33" s="5">
        <v>44213</v>
      </c>
      <c r="G33" t="str">
        <f>VLOOKUP(Region_Lockdown[[#This Row],[Level]],Tabella3[],2,FALSE)</f>
        <v>Minimal</v>
      </c>
      <c r="H33" t="str">
        <f ca="1">IF(AND(Region_Lockdown[[#This Row],[End]]&gt;=TODAY()+2,Region_Lockdown[[#This Row],[Start]]&lt;=TODAY()+2),"On","Off")</f>
        <v>Off</v>
      </c>
      <c r="I33" t="str">
        <f>VLOOKUP(Region_Lockdown[[#This Row],[Level]],Tabella3[],3,FALSE)</f>
        <v>Gialla</v>
      </c>
      <c r="J33" t="s">
        <v>101</v>
      </c>
      <c r="L33">
        <f ca="1">COUNTIFS(Region_Lockdown[Regione],Region_Lockdown[[#This Row],[Regione]],Region_Lockdown[Status],"On")</f>
        <v>1</v>
      </c>
      <c r="M33">
        <f>COUNTIFS(Region_Lockdown[Regione],Region_Lockdown[[#This Row],[Regione]],Region_Lockdown[Start],"&lt;="&amp;Region_Lockdown[[#This Row],[End]],Region_Lockdown[End],"&gt;="&amp;Region_Lockdown[[#This Row],[Start]])</f>
        <v>1</v>
      </c>
      <c r="N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" spans="2:14" x14ac:dyDescent="0.35">
      <c r="B34" t="s">
        <v>48</v>
      </c>
      <c r="C34" s="5">
        <v>43901</v>
      </c>
      <c r="D34" s="5">
        <v>43907</v>
      </c>
      <c r="E34">
        <v>7</v>
      </c>
      <c r="F34" s="5">
        <v>44213</v>
      </c>
      <c r="G34" t="str">
        <f>VLOOKUP(Region_Lockdown[[#This Row],[Level]],Tabella3[],2,FALSE)</f>
        <v>Total</v>
      </c>
      <c r="H34" t="str">
        <f ca="1">IF(AND(Region_Lockdown[[#This Row],[End]]&gt;=TODAY()+2,Region_Lockdown[[#This Row],[Start]]&lt;=TODAY()+2),"On","Off")</f>
        <v>Off</v>
      </c>
      <c r="I34" t="str">
        <f>VLOOKUP(Region_Lockdown[[#This Row],[Level]],Tabella3[],3,FALSE)</f>
        <v>Rossa</v>
      </c>
      <c r="J34" t="s">
        <v>105</v>
      </c>
      <c r="L34">
        <f ca="1">COUNTIFS(Region_Lockdown[Regione],Region_Lockdown[[#This Row],[Regione]],Region_Lockdown[Status],"On")</f>
        <v>1</v>
      </c>
      <c r="M34">
        <f>COUNTIFS(Region_Lockdown[Regione],Region_Lockdown[[#This Row],[Regione]],Region_Lockdown[Start],"&lt;="&amp;Region_Lockdown[[#This Row],[End]],Region_Lockdown[End],"&gt;="&amp;Region_Lockdown[[#This Row],[Start]])</f>
        <v>1</v>
      </c>
      <c r="N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" spans="2:14" x14ac:dyDescent="0.35">
      <c r="B35" t="s">
        <v>48</v>
      </c>
      <c r="C35" s="5">
        <v>43908</v>
      </c>
      <c r="D35" s="5">
        <v>43954</v>
      </c>
      <c r="E35">
        <v>8</v>
      </c>
      <c r="F35" s="5">
        <v>44213</v>
      </c>
      <c r="G35" t="str">
        <f>VLOOKUP(Region_Lockdown[[#This Row],[Level]],Tabella3[],2,FALSE)</f>
        <v>Lockdown</v>
      </c>
      <c r="H35" t="str">
        <f ca="1">IF(AND(Region_Lockdown[[#This Row],[End]]&gt;=TODAY()+2,Region_Lockdown[[#This Row],[Start]]&lt;=TODAY()+2),"On","Off")</f>
        <v>Off</v>
      </c>
      <c r="I35" t="str">
        <f>VLOOKUP(Region_Lockdown[[#This Row],[Level]],Tabella3[],3,FALSE)</f>
        <v>Chiusura Totale</v>
      </c>
      <c r="J35" t="s">
        <v>104</v>
      </c>
      <c r="L35">
        <f ca="1">COUNTIFS(Region_Lockdown[Regione],Region_Lockdown[[#This Row],[Regione]],Region_Lockdown[Status],"On")</f>
        <v>1</v>
      </c>
      <c r="M35">
        <f>COUNTIFS(Region_Lockdown[Regione],Region_Lockdown[[#This Row],[Regione]],Region_Lockdown[Start],"&lt;="&amp;Region_Lockdown[[#This Row],[End]],Region_Lockdown[End],"&gt;="&amp;Region_Lockdown[[#This Row],[Start]])</f>
        <v>1</v>
      </c>
      <c r="N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" spans="2:14" x14ac:dyDescent="0.35">
      <c r="B36" t="s">
        <v>48</v>
      </c>
      <c r="C36" s="5">
        <v>43955</v>
      </c>
      <c r="D36" s="5">
        <v>43984</v>
      </c>
      <c r="E36">
        <v>4</v>
      </c>
      <c r="F36" s="5">
        <v>44213</v>
      </c>
      <c r="G36" t="str">
        <f>VLOOKUP(Region_Lockdown[[#This Row],[Level]],Tabella3[],2,FALSE)</f>
        <v>Strict</v>
      </c>
      <c r="H36" t="str">
        <f ca="1">IF(AND(Region_Lockdown[[#This Row],[End]]&gt;=TODAY()+2,Region_Lockdown[[#This Row],[Start]]&lt;=TODAY()+2),"On","Off")</f>
        <v>Off</v>
      </c>
      <c r="I36" t="str">
        <f>VLOOKUP(Region_Lockdown[[#This Row],[Level]],Tabella3[],3,FALSE)</f>
        <v>Arancione</v>
      </c>
      <c r="J36" t="s">
        <v>103</v>
      </c>
      <c r="L36">
        <f ca="1">COUNTIFS(Region_Lockdown[Regione],Region_Lockdown[[#This Row],[Regione]],Region_Lockdown[Status],"On")</f>
        <v>1</v>
      </c>
      <c r="M36">
        <f>COUNTIFS(Region_Lockdown[Regione],Region_Lockdown[[#This Row],[Regione]],Region_Lockdown[Start],"&lt;="&amp;Region_Lockdown[[#This Row],[End]],Region_Lockdown[End],"&gt;="&amp;Region_Lockdown[[#This Row],[Start]])</f>
        <v>1</v>
      </c>
      <c r="N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" spans="2:14" x14ac:dyDescent="0.35">
      <c r="B37" t="s">
        <v>48</v>
      </c>
      <c r="C37" s="5">
        <v>43985</v>
      </c>
      <c r="D37" s="5">
        <v>43996</v>
      </c>
      <c r="E37">
        <v>3</v>
      </c>
      <c r="F37" s="5">
        <v>44213</v>
      </c>
      <c r="G37" t="str">
        <f>VLOOKUP(Region_Lockdown[[#This Row],[Level]],Tabella3[],2,FALSE)</f>
        <v>Minimal</v>
      </c>
      <c r="H37" t="str">
        <f ca="1">IF(AND(Region_Lockdown[[#This Row],[End]]&gt;=TODAY()+2,Region_Lockdown[[#This Row],[Start]]&lt;=TODAY()+2),"On","Off")</f>
        <v>Off</v>
      </c>
      <c r="I37" t="str">
        <f>VLOOKUP(Region_Lockdown[[#This Row],[Level]],Tabella3[],3,FALSE)</f>
        <v>Gialla</v>
      </c>
      <c r="J37" t="s">
        <v>107</v>
      </c>
      <c r="L37">
        <f ca="1">COUNTIFS(Region_Lockdown[Regione],Region_Lockdown[[#This Row],[Regione]],Region_Lockdown[Status],"On")</f>
        <v>1</v>
      </c>
      <c r="M37">
        <f>COUNTIFS(Region_Lockdown[Regione],Region_Lockdown[[#This Row],[Regione]],Region_Lockdown[Start],"&lt;="&amp;Region_Lockdown[[#This Row],[End]],Region_Lockdown[End],"&gt;="&amp;Region_Lockdown[[#This Row],[Start]])</f>
        <v>1</v>
      </c>
      <c r="N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" spans="2:14" x14ac:dyDescent="0.35">
      <c r="B38" t="s">
        <v>48</v>
      </c>
      <c r="C38" s="5">
        <v>43997</v>
      </c>
      <c r="D38" s="5">
        <v>44129</v>
      </c>
      <c r="E38">
        <v>1</v>
      </c>
      <c r="F38" s="5">
        <v>44213</v>
      </c>
      <c r="G38" t="str">
        <f>VLOOKUP(Region_Lockdown[[#This Row],[Level]],Tabella3[],2,FALSE)</f>
        <v>Voluntary</v>
      </c>
      <c r="H38" t="str">
        <f ca="1">IF(AND(Region_Lockdown[[#This Row],[End]]&gt;=TODAY()+2,Region_Lockdown[[#This Row],[Start]]&lt;=TODAY()+2),"On","Off")</f>
        <v>Off</v>
      </c>
      <c r="I38" t="str">
        <f>VLOOKUP(Region_Lockdown[[#This Row],[Level]],Tabella3[],3,FALSE)</f>
        <v>Bianca</v>
      </c>
      <c r="J38" t="s">
        <v>106</v>
      </c>
      <c r="L38">
        <f ca="1">COUNTIFS(Region_Lockdown[Regione],Region_Lockdown[[#This Row],[Regione]],Region_Lockdown[Status],"On")</f>
        <v>1</v>
      </c>
      <c r="M38">
        <f>COUNTIFS(Region_Lockdown[Regione],Region_Lockdown[[#This Row],[Regione]],Region_Lockdown[Start],"&lt;="&amp;Region_Lockdown[[#This Row],[End]],Region_Lockdown[End],"&gt;="&amp;Region_Lockdown[[#This Row],[Start]])</f>
        <v>1</v>
      </c>
      <c r="N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" spans="2:14" x14ac:dyDescent="0.35">
      <c r="B39" t="s">
        <v>48</v>
      </c>
      <c r="C39" s="5">
        <v>44130</v>
      </c>
      <c r="D39" s="5">
        <v>44145</v>
      </c>
      <c r="E39">
        <v>3</v>
      </c>
      <c r="F39" s="5">
        <v>44213</v>
      </c>
      <c r="G39" t="str">
        <f>VLOOKUP(Region_Lockdown[[#This Row],[Level]],Tabella3[],2,FALSE)</f>
        <v>Minimal</v>
      </c>
      <c r="H39" t="str">
        <f ca="1">IF(AND(Region_Lockdown[[#This Row],[End]]&gt;=TODAY()+2,Region_Lockdown[[#This Row],[Start]]&lt;=TODAY()+2),"On","Off")</f>
        <v>Off</v>
      </c>
      <c r="I39" t="str">
        <f>VLOOKUP(Region_Lockdown[[#This Row],[Level]],Tabella3[],3,FALSE)</f>
        <v>Gialla</v>
      </c>
      <c r="L39">
        <f ca="1">COUNTIFS(Region_Lockdown[Regione],Region_Lockdown[[#This Row],[Regione]],Region_Lockdown[Status],"On")</f>
        <v>1</v>
      </c>
      <c r="M39">
        <f>COUNTIFS(Region_Lockdown[Regione],Region_Lockdown[[#This Row],[Regione]],Region_Lockdown[Start],"&lt;="&amp;Region_Lockdown[[#This Row],[End]],Region_Lockdown[End],"&gt;="&amp;Region_Lockdown[[#This Row],[Start]])</f>
        <v>1</v>
      </c>
      <c r="N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" spans="2:14" x14ac:dyDescent="0.35">
      <c r="B40" t="s">
        <v>48</v>
      </c>
      <c r="C40" s="5">
        <v>44146</v>
      </c>
      <c r="D40" s="5">
        <v>44177</v>
      </c>
      <c r="E40">
        <v>4</v>
      </c>
      <c r="F40" s="5">
        <v>44178</v>
      </c>
      <c r="G40" t="str">
        <f>VLOOKUP(Region_Lockdown[[#This Row],[Level]],Tabella3[],2,FALSE)</f>
        <v>Strict</v>
      </c>
      <c r="H40" t="str">
        <f ca="1">IF(AND(Region_Lockdown[[#This Row],[End]]&gt;=TODAY()+2,Region_Lockdown[[#This Row],[Start]]&lt;=TODAY()+2),"On","Off")</f>
        <v>Off</v>
      </c>
      <c r="I40" s="2" t="str">
        <f>VLOOKUP(Region_Lockdown[[#This Row],[Level]],Tabella3[],3,FALSE)</f>
        <v>Arancione</v>
      </c>
      <c r="L40">
        <f ca="1">COUNTIFS(Region_Lockdown[Regione],Region_Lockdown[[#This Row],[Regione]],Region_Lockdown[Status],"On")</f>
        <v>1</v>
      </c>
      <c r="M40">
        <f>COUNTIFS(Region_Lockdown[Regione],Region_Lockdown[[#This Row],[Regione]],Region_Lockdown[Start],"&lt;="&amp;Region_Lockdown[[#This Row],[End]],Region_Lockdown[End],"&gt;="&amp;Region_Lockdown[[#This Row],[Start]])</f>
        <v>1</v>
      </c>
      <c r="N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" spans="2:14" x14ac:dyDescent="0.35">
      <c r="B41" t="s">
        <v>48</v>
      </c>
      <c r="C41" s="5">
        <v>44178</v>
      </c>
      <c r="D41" s="5">
        <v>44188</v>
      </c>
      <c r="E41">
        <v>3</v>
      </c>
      <c r="F41" s="5">
        <v>44191</v>
      </c>
      <c r="G41" t="str">
        <f>VLOOKUP(Region_Lockdown[[#This Row],[Level]],Tabella3[],2,FALSE)</f>
        <v>Minimal</v>
      </c>
      <c r="H41" t="str">
        <f ca="1">IF(AND(Region_Lockdown[[#This Row],[End]]&gt;=TODAY()+2,Region_Lockdown[[#This Row],[Start]]&lt;=TODAY()+2),"On","Off")</f>
        <v>Off</v>
      </c>
      <c r="I41" s="2" t="str">
        <f>VLOOKUP(Region_Lockdown[[#This Row],[Level]],Tabella3[],3,FALSE)</f>
        <v>Gialla</v>
      </c>
      <c r="L41">
        <f ca="1">COUNTIFS(Region_Lockdown[Regione],Region_Lockdown[[#This Row],[Regione]],Region_Lockdown[Status],"On")</f>
        <v>1</v>
      </c>
      <c r="M41">
        <f>COUNTIFS(Region_Lockdown[Regione],Region_Lockdown[[#This Row],[Regione]],Region_Lockdown[Start],"&lt;="&amp;Region_Lockdown[[#This Row],[End]],Region_Lockdown[End],"&gt;="&amp;Region_Lockdown[[#This Row],[Start]])</f>
        <v>1</v>
      </c>
      <c r="N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" spans="2:14" x14ac:dyDescent="0.35">
      <c r="B42" t="s">
        <v>48</v>
      </c>
      <c r="C42" s="5">
        <v>44189</v>
      </c>
      <c r="D42" s="5">
        <v>44192</v>
      </c>
      <c r="E42">
        <v>7</v>
      </c>
      <c r="F42" s="5">
        <v>44191</v>
      </c>
      <c r="G42" t="str">
        <f>VLOOKUP(Region_Lockdown[[#This Row],[Level]],Tabella3[],2,FALSE)</f>
        <v>Total</v>
      </c>
      <c r="H42" t="str">
        <f ca="1">IF(AND(Region_Lockdown[[#This Row],[End]]&gt;=TODAY()+2,Region_Lockdown[[#This Row],[Start]]&lt;=TODAY()+2),"On","Off")</f>
        <v>Off</v>
      </c>
      <c r="I42" s="2" t="str">
        <f>VLOOKUP(Region_Lockdown[[#This Row],[Level]],Tabella3[],3,FALSE)</f>
        <v>Rossa</v>
      </c>
      <c r="L42">
        <f ca="1">COUNTIFS(Region_Lockdown[Regione],Region_Lockdown[[#This Row],[Regione]],Region_Lockdown[Status],"On")</f>
        <v>1</v>
      </c>
      <c r="M42">
        <f>COUNTIFS(Region_Lockdown[Regione],Region_Lockdown[[#This Row],[Regione]],Region_Lockdown[Start],"&lt;="&amp;Region_Lockdown[[#This Row],[End]],Region_Lockdown[End],"&gt;="&amp;Region_Lockdown[[#This Row],[Start]])</f>
        <v>1</v>
      </c>
      <c r="N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" spans="2:14" x14ac:dyDescent="0.35">
      <c r="B43" t="s">
        <v>48</v>
      </c>
      <c r="C43" s="5">
        <v>44193</v>
      </c>
      <c r="D43" s="5">
        <v>44195</v>
      </c>
      <c r="E43">
        <v>4</v>
      </c>
      <c r="F43" s="5">
        <v>44191</v>
      </c>
      <c r="G43" t="str">
        <f>VLOOKUP(Region_Lockdown[[#This Row],[Level]],Tabella3[],2,FALSE)</f>
        <v>Strict</v>
      </c>
      <c r="H43" t="str">
        <f ca="1">IF(AND(Region_Lockdown[[#This Row],[End]]&gt;=TODAY()+2,Region_Lockdown[[#This Row],[Start]]&lt;=TODAY()+2),"On","Off")</f>
        <v>Off</v>
      </c>
      <c r="I43" s="2" t="str">
        <f>VLOOKUP(Region_Lockdown[[#This Row],[Level]],Tabella3[],3,FALSE)</f>
        <v>Arancione</v>
      </c>
      <c r="L43">
        <f ca="1">COUNTIFS(Region_Lockdown[Regione],Region_Lockdown[[#This Row],[Regione]],Region_Lockdown[Status],"On")</f>
        <v>1</v>
      </c>
      <c r="M43">
        <f>COUNTIFS(Region_Lockdown[Regione],Region_Lockdown[[#This Row],[Regione]],Region_Lockdown[Start],"&lt;="&amp;Region_Lockdown[[#This Row],[End]],Region_Lockdown[End],"&gt;="&amp;Region_Lockdown[[#This Row],[Start]])</f>
        <v>1</v>
      </c>
      <c r="N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" spans="2:14" x14ac:dyDescent="0.35">
      <c r="B44" t="s">
        <v>48</v>
      </c>
      <c r="C44" s="5">
        <v>44196</v>
      </c>
      <c r="D44" s="5">
        <v>44199</v>
      </c>
      <c r="E44">
        <v>7</v>
      </c>
      <c r="F44" s="5">
        <v>44191</v>
      </c>
      <c r="G44" t="str">
        <f>VLOOKUP(Region_Lockdown[[#This Row],[Level]],Tabella3[],2,FALSE)</f>
        <v>Total</v>
      </c>
      <c r="H44" t="str">
        <f ca="1">IF(AND(Region_Lockdown[[#This Row],[End]]&gt;=TODAY()+2,Region_Lockdown[[#This Row],[Start]]&lt;=TODAY()+2),"On","Off")</f>
        <v>Off</v>
      </c>
      <c r="I44" s="2" t="str">
        <f>VLOOKUP(Region_Lockdown[[#This Row],[Level]],Tabella3[],3,FALSE)</f>
        <v>Rossa</v>
      </c>
      <c r="L44">
        <f ca="1">COUNTIFS(Region_Lockdown[Regione],Region_Lockdown[[#This Row],[Regione]],Region_Lockdown[Status],"On")</f>
        <v>1</v>
      </c>
      <c r="M44">
        <f>COUNTIFS(Region_Lockdown[Regione],Region_Lockdown[[#This Row],[Regione]],Region_Lockdown[Start],"&lt;="&amp;Region_Lockdown[[#This Row],[End]],Region_Lockdown[End],"&gt;="&amp;Region_Lockdown[[#This Row],[Start]])</f>
        <v>1</v>
      </c>
      <c r="N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" spans="2:14" x14ac:dyDescent="0.35">
      <c r="B45" t="s">
        <v>48</v>
      </c>
      <c r="C45" s="5">
        <v>44200</v>
      </c>
      <c r="D45" s="5">
        <v>44200</v>
      </c>
      <c r="E45">
        <v>4</v>
      </c>
      <c r="F45" s="5">
        <v>44191</v>
      </c>
      <c r="G45" t="str">
        <f>VLOOKUP(Region_Lockdown[[#This Row],[Level]],Tabella3[],2,FALSE)</f>
        <v>Strict</v>
      </c>
      <c r="H45" t="str">
        <f ca="1">IF(AND(Region_Lockdown[[#This Row],[End]]&gt;=TODAY()+2,Region_Lockdown[[#This Row],[Start]]&lt;=TODAY()+2),"On","Off")</f>
        <v>Off</v>
      </c>
      <c r="I45" s="2" t="str">
        <f>VLOOKUP(Region_Lockdown[[#This Row],[Level]],Tabella3[],3,FALSE)</f>
        <v>Arancione</v>
      </c>
      <c r="L45">
        <f ca="1">COUNTIFS(Region_Lockdown[Regione],Region_Lockdown[[#This Row],[Regione]],Region_Lockdown[Status],"On")</f>
        <v>1</v>
      </c>
      <c r="M45">
        <f>COUNTIFS(Region_Lockdown[Regione],Region_Lockdown[[#This Row],[Regione]],Region_Lockdown[Start],"&lt;="&amp;Region_Lockdown[[#This Row],[End]],Region_Lockdown[End],"&gt;="&amp;Region_Lockdown[[#This Row],[Start]])</f>
        <v>1</v>
      </c>
      <c r="N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" spans="2:14" x14ac:dyDescent="0.35">
      <c r="B46" t="s">
        <v>48</v>
      </c>
      <c r="C46" s="5">
        <v>44201</v>
      </c>
      <c r="D46" s="5">
        <v>44202</v>
      </c>
      <c r="E46">
        <v>7</v>
      </c>
      <c r="F46" s="5">
        <v>44191</v>
      </c>
      <c r="G46" t="str">
        <f>VLOOKUP(Region_Lockdown[[#This Row],[Level]],Tabella3[],2,FALSE)</f>
        <v>Total</v>
      </c>
      <c r="H46" t="str">
        <f ca="1">IF(AND(Region_Lockdown[[#This Row],[End]]&gt;=TODAY()+2,Region_Lockdown[[#This Row],[Start]]&lt;=TODAY()+2),"On","Off")</f>
        <v>Off</v>
      </c>
      <c r="I46" s="2" t="str">
        <f>VLOOKUP(Region_Lockdown[[#This Row],[Level]],Tabella3[],3,FALSE)</f>
        <v>Rossa</v>
      </c>
      <c r="L46">
        <f ca="1">COUNTIFS(Region_Lockdown[Regione],Region_Lockdown[[#This Row],[Regione]],Region_Lockdown[Status],"On")</f>
        <v>1</v>
      </c>
      <c r="M46">
        <f>COUNTIFS(Region_Lockdown[Regione],Region_Lockdown[[#This Row],[Regione]],Region_Lockdown[Start],"&lt;="&amp;Region_Lockdown[[#This Row],[End]],Region_Lockdown[End],"&gt;="&amp;Region_Lockdown[[#This Row],[Start]])</f>
        <v>1</v>
      </c>
      <c r="N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" spans="2:14" x14ac:dyDescent="0.35">
      <c r="B47" t="s">
        <v>48</v>
      </c>
      <c r="C47" s="5">
        <v>44203</v>
      </c>
      <c r="D47" s="5">
        <v>44204</v>
      </c>
      <c r="E47">
        <v>3</v>
      </c>
      <c r="F47" s="5">
        <v>44205</v>
      </c>
      <c r="G47" t="str">
        <f>VLOOKUP(Region_Lockdown[[#This Row],[Level]],Tabella3[],2,FALSE)</f>
        <v>Minimal</v>
      </c>
      <c r="H47" t="str">
        <f ca="1">IF(AND(Region_Lockdown[[#This Row],[End]]&gt;=TODAY()+2,Region_Lockdown[[#This Row],[Start]]&lt;=TODAY()+2),"On","Off")</f>
        <v>Off</v>
      </c>
      <c r="I47" s="2" t="str">
        <f>VLOOKUP(Region_Lockdown[[#This Row],[Level]],Tabella3[],3,FALSE)</f>
        <v>Gialla</v>
      </c>
      <c r="L47">
        <f ca="1">COUNTIFS(Region_Lockdown[Regione],Region_Lockdown[[#This Row],[Regione]],Region_Lockdown[Status],"On")</f>
        <v>1</v>
      </c>
      <c r="M47">
        <f>COUNTIFS(Region_Lockdown[Regione],Region_Lockdown[[#This Row],[Regione]],Region_Lockdown[Start],"&lt;="&amp;Region_Lockdown[[#This Row],[End]],Region_Lockdown[End],"&gt;="&amp;Region_Lockdown[[#This Row],[Start]])</f>
        <v>1</v>
      </c>
      <c r="N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" spans="2:14" x14ac:dyDescent="0.35">
      <c r="B48" t="s">
        <v>48</v>
      </c>
      <c r="C48" s="5">
        <v>44205</v>
      </c>
      <c r="D48" s="5">
        <v>44206</v>
      </c>
      <c r="E48">
        <v>4</v>
      </c>
      <c r="F48" s="5">
        <v>44205</v>
      </c>
      <c r="G48" t="str">
        <f>VLOOKUP(Region_Lockdown[[#This Row],[Level]],Tabella3[],2,FALSE)</f>
        <v>Strict</v>
      </c>
      <c r="H48" t="str">
        <f ca="1">IF(AND(Region_Lockdown[[#This Row],[End]]&gt;=TODAY()+2,Region_Lockdown[[#This Row],[Start]]&lt;=TODAY()+2),"On","Off")</f>
        <v>Off</v>
      </c>
      <c r="I48" s="2" t="str">
        <f>VLOOKUP(Region_Lockdown[[#This Row],[Level]],Tabella3[],3,FALSE)</f>
        <v>Arancione</v>
      </c>
      <c r="L48">
        <f ca="1">COUNTIFS(Region_Lockdown[Regione],Region_Lockdown[[#This Row],[Regione]],Region_Lockdown[Status],"On")</f>
        <v>1</v>
      </c>
      <c r="M48">
        <f>COUNTIFS(Region_Lockdown[Regione],Region_Lockdown[[#This Row],[Regione]],Region_Lockdown[Start],"&lt;="&amp;Region_Lockdown[[#This Row],[End]],Region_Lockdown[End],"&gt;="&amp;Region_Lockdown[[#This Row],[Start]])</f>
        <v>1</v>
      </c>
      <c r="N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" spans="2:14" x14ac:dyDescent="0.35">
      <c r="B49" t="s">
        <v>48</v>
      </c>
      <c r="C49" s="5">
        <v>44207</v>
      </c>
      <c r="D49" s="5">
        <v>44255</v>
      </c>
      <c r="E49">
        <v>3</v>
      </c>
      <c r="F49" s="5">
        <v>44253</v>
      </c>
      <c r="G49" t="str">
        <f>VLOOKUP(Region_Lockdown[[#This Row],[Level]],Tabella3[],2,FALSE)</f>
        <v>Minimal</v>
      </c>
      <c r="H49" t="str">
        <f ca="1">IF(AND(Region_Lockdown[[#This Row],[End]]&gt;=TODAY()+2,Region_Lockdown[[#This Row],[Start]]&lt;=TODAY()+2),"On","Off")</f>
        <v>Off</v>
      </c>
      <c r="I49" s="2" t="str">
        <f>VLOOKUP(Region_Lockdown[[#This Row],[Level]],Tabella3[],3,FALSE)</f>
        <v>Gialla</v>
      </c>
      <c r="L49">
        <f ca="1">COUNTIFS(Region_Lockdown[Regione],Region_Lockdown[[#This Row],[Regione]],Region_Lockdown[Status],"On")</f>
        <v>1</v>
      </c>
      <c r="M49">
        <f>COUNTIFS(Region_Lockdown[Regione],Region_Lockdown[[#This Row],[Regione]],Region_Lockdown[Start],"&lt;="&amp;Region_Lockdown[[#This Row],[End]],Region_Lockdown[End],"&gt;="&amp;Region_Lockdown[[#This Row],[Start]])</f>
        <v>1</v>
      </c>
      <c r="N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" spans="2:14" x14ac:dyDescent="0.35">
      <c r="B50" t="s">
        <v>48</v>
      </c>
      <c r="C50" s="5">
        <v>44256</v>
      </c>
      <c r="D50" s="5">
        <v>44270</v>
      </c>
      <c r="E50">
        <v>7</v>
      </c>
      <c r="F50" s="5">
        <v>44253</v>
      </c>
      <c r="G50" t="str">
        <f>VLOOKUP(Region_Lockdown[[#This Row],[Level]],Tabella3[],2,FALSE)</f>
        <v>Total</v>
      </c>
      <c r="H50" t="str">
        <f ca="1">IF(AND(Region_Lockdown[[#This Row],[End]]&gt;=TODAY()+2,Region_Lockdown[[#This Row],[Start]]&lt;=TODAY()+2),"On","Off")</f>
        <v>Off</v>
      </c>
      <c r="I50" s="2" t="str">
        <f>VLOOKUP(Region_Lockdown[[#This Row],[Level]],Tabella3[],3,FALSE)</f>
        <v>Rossa</v>
      </c>
      <c r="L50">
        <f ca="1">COUNTIFS(Region_Lockdown[Regione],Region_Lockdown[[#This Row],[Regione]],Region_Lockdown[Status],"On")</f>
        <v>1</v>
      </c>
      <c r="M50">
        <f>COUNTIFS(Region_Lockdown[Regione],Region_Lockdown[[#This Row],[Regione]],Region_Lockdown[Start],"&lt;="&amp;Region_Lockdown[[#This Row],[End]],Region_Lockdown[End],"&gt;="&amp;Region_Lockdown[[#This Row],[Start]])</f>
        <v>1</v>
      </c>
      <c r="N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" spans="2:14" x14ac:dyDescent="0.35">
      <c r="B51" t="s">
        <v>48</v>
      </c>
      <c r="C51" s="5">
        <v>44271</v>
      </c>
      <c r="D51" s="5">
        <v>44288</v>
      </c>
      <c r="E51">
        <v>4</v>
      </c>
      <c r="F51" s="5">
        <v>44269</v>
      </c>
      <c r="G51" t="str">
        <f>VLOOKUP(Region_Lockdown[[#This Row],[Level]],Tabella3[],2,FALSE)</f>
        <v>Strict</v>
      </c>
      <c r="H51" t="str">
        <f ca="1">IF(AND(Region_Lockdown[[#This Row],[End]]&gt;=TODAY()+2,Region_Lockdown[[#This Row],[Start]]&lt;=TODAY()+2),"On","Off")</f>
        <v>Off</v>
      </c>
      <c r="I51" s="2" t="str">
        <f>VLOOKUP(Region_Lockdown[[#This Row],[Level]],Tabella3[],3,FALSE)</f>
        <v>Arancione</v>
      </c>
      <c r="L51">
        <f ca="1">COUNTIFS(Region_Lockdown[Regione],Region_Lockdown[[#This Row],[Regione]],Region_Lockdown[Status],"On")</f>
        <v>1</v>
      </c>
      <c r="M51">
        <f>COUNTIFS(Region_Lockdown[Regione],Region_Lockdown[[#This Row],[Regione]],Region_Lockdown[Start],"&lt;="&amp;Region_Lockdown[[#This Row],[End]],Region_Lockdown[End],"&gt;="&amp;Region_Lockdown[[#This Row],[Start]])</f>
        <v>1</v>
      </c>
      <c r="N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" spans="2:14" x14ac:dyDescent="0.35">
      <c r="B52" t="s">
        <v>48</v>
      </c>
      <c r="C52" s="5">
        <v>44289</v>
      </c>
      <c r="D52" s="5">
        <v>44291</v>
      </c>
      <c r="E52">
        <v>7</v>
      </c>
      <c r="F52" s="5">
        <v>44283</v>
      </c>
      <c r="G52" s="1" t="str">
        <f>VLOOKUP(Region_Lockdown[[#This Row],[Level]],Tabella3[],2,FALSE)</f>
        <v>Total</v>
      </c>
      <c r="H52" s="1" t="str">
        <f ca="1">IF(AND(Region_Lockdown[[#This Row],[End]]&gt;=TODAY()+2,Region_Lockdown[[#This Row],[Start]]&lt;=TODAY()+2),"On","Off")</f>
        <v>Off</v>
      </c>
      <c r="I52" s="2" t="str">
        <f>VLOOKUP(Region_Lockdown[[#This Row],[Level]],Tabella3[],3,FALSE)</f>
        <v>Rossa</v>
      </c>
      <c r="J52" t="s">
        <v>134</v>
      </c>
      <c r="L52" s="1">
        <f ca="1">COUNTIFS(Region_Lockdown[Regione],Region_Lockdown[[#This Row],[Regione]],Region_Lockdown[Status],"On")</f>
        <v>1</v>
      </c>
      <c r="M5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" spans="2:14" x14ac:dyDescent="0.35">
      <c r="B53" t="s">
        <v>48</v>
      </c>
      <c r="C53" s="5">
        <v>44292</v>
      </c>
      <c r="D53" s="5">
        <v>44325</v>
      </c>
      <c r="E53">
        <v>4</v>
      </c>
      <c r="F53" s="5">
        <v>44291</v>
      </c>
      <c r="G53" s="1" t="str">
        <f>VLOOKUP(Region_Lockdown[[#This Row],[Level]],Tabella3[],2,FALSE)</f>
        <v>Strict</v>
      </c>
      <c r="H53" s="1" t="str">
        <f ca="1">IF(AND(Region_Lockdown[[#This Row],[End]]&gt;=TODAY()+2,Region_Lockdown[[#This Row],[Start]]&lt;=TODAY()+2),"On","Off")</f>
        <v>Off</v>
      </c>
      <c r="I53" s="2" t="str">
        <f>VLOOKUP(Region_Lockdown[[#This Row],[Level]],Tabella3[],3,FALSE)</f>
        <v>Arancione</v>
      </c>
      <c r="L53" s="1">
        <f ca="1">COUNTIFS(Region_Lockdown[Regione],Region_Lockdown[[#This Row],[Regione]],Region_Lockdown[Status],"On")</f>
        <v>1</v>
      </c>
      <c r="M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" spans="2:14" x14ac:dyDescent="0.35">
      <c r="B54" t="s">
        <v>48</v>
      </c>
      <c r="C54" s="5">
        <v>44326</v>
      </c>
      <c r="D54" s="5">
        <v>44367</v>
      </c>
      <c r="E54">
        <v>3</v>
      </c>
      <c r="F54" s="5">
        <v>44325</v>
      </c>
      <c r="G54" s="1" t="str">
        <f>VLOOKUP(Region_Lockdown[[#This Row],[Level]],Tabella3[],2,FALSE)</f>
        <v>Minimal</v>
      </c>
      <c r="H54" s="1" t="str">
        <f ca="1">IF(AND(Region_Lockdown[[#This Row],[End]]&gt;=TODAY()+2,Region_Lockdown[[#This Row],[Start]]&lt;=TODAY()+2),"On","Off")</f>
        <v>Off</v>
      </c>
      <c r="I54" s="2" t="str">
        <f>VLOOKUP(Region_Lockdown[[#This Row],[Level]],Tabella3[],3,FALSE)</f>
        <v>Gialla</v>
      </c>
      <c r="L54" s="1">
        <f ca="1">COUNTIFS(Region_Lockdown[Regione],Region_Lockdown[[#This Row],[Regione]],Region_Lockdown[Status],"On")</f>
        <v>1</v>
      </c>
      <c r="M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" spans="2:14" x14ac:dyDescent="0.35">
      <c r="B55" t="s">
        <v>48</v>
      </c>
      <c r="C55" s="5">
        <v>44368</v>
      </c>
      <c r="D55" s="5">
        <v>44620</v>
      </c>
      <c r="E55">
        <v>1</v>
      </c>
      <c r="F55" s="5">
        <v>44373</v>
      </c>
      <c r="G55" s="1" t="str">
        <f>VLOOKUP(Region_Lockdown[[#This Row],[Level]],Tabella3[],2,FALSE)</f>
        <v>Voluntary</v>
      </c>
      <c r="H55" s="1" t="str">
        <f ca="1">IF(AND(Region_Lockdown[[#This Row],[End]]&gt;=TODAY()+2,Region_Lockdown[[#This Row],[Start]]&lt;=TODAY()+2),"On","Off")</f>
        <v>On</v>
      </c>
      <c r="I55" s="4" t="str">
        <f>VLOOKUP(Region_Lockdown[[#This Row],[Level]],Tabella3[],3,FALSE)</f>
        <v>Bianca</v>
      </c>
      <c r="L55" s="1">
        <f ca="1">COUNTIFS(Region_Lockdown[Regione],Region_Lockdown[[#This Row],[Regione]],Region_Lockdown[Status],"On")</f>
        <v>1</v>
      </c>
      <c r="M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" spans="2:14" x14ac:dyDescent="0.35">
      <c r="B56" t="s">
        <v>49</v>
      </c>
      <c r="C56" s="5">
        <v>43894</v>
      </c>
      <c r="D56" s="5">
        <v>43900</v>
      </c>
      <c r="E56">
        <v>3</v>
      </c>
      <c r="F56" s="5">
        <v>44213</v>
      </c>
      <c r="G56" t="str">
        <f>VLOOKUP(Region_Lockdown[[#This Row],[Level]],Tabella3[],2,FALSE)</f>
        <v>Minimal</v>
      </c>
      <c r="H56" t="str">
        <f ca="1">IF(AND(Region_Lockdown[[#This Row],[End]]&gt;=TODAY()+2,Region_Lockdown[[#This Row],[Start]]&lt;=TODAY()+2),"On","Off")</f>
        <v>Off</v>
      </c>
      <c r="I56" t="str">
        <f>VLOOKUP(Region_Lockdown[[#This Row],[Level]],Tabella3[],3,FALSE)</f>
        <v>Gialla</v>
      </c>
      <c r="J56" t="s">
        <v>101</v>
      </c>
      <c r="L56">
        <f ca="1">COUNTIFS(Region_Lockdown[Regione],Region_Lockdown[[#This Row],[Regione]],Region_Lockdown[Status],"On")</f>
        <v>1</v>
      </c>
      <c r="M56">
        <f>COUNTIFS(Region_Lockdown[Regione],Region_Lockdown[[#This Row],[Regione]],Region_Lockdown[Start],"&lt;="&amp;Region_Lockdown[[#This Row],[End]],Region_Lockdown[End],"&gt;="&amp;Region_Lockdown[[#This Row],[Start]])</f>
        <v>1</v>
      </c>
      <c r="N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" spans="2:14" x14ac:dyDescent="0.35">
      <c r="B57" t="s">
        <v>49</v>
      </c>
      <c r="C57" s="5">
        <v>43901</v>
      </c>
      <c r="D57" s="5">
        <v>43907</v>
      </c>
      <c r="E57">
        <v>7</v>
      </c>
      <c r="F57" s="5">
        <v>44213</v>
      </c>
      <c r="G57" t="str">
        <f>VLOOKUP(Region_Lockdown[[#This Row],[Level]],Tabella3[],2,FALSE)</f>
        <v>Total</v>
      </c>
      <c r="H57" t="str">
        <f ca="1">IF(AND(Region_Lockdown[[#This Row],[End]]&gt;=TODAY()+2,Region_Lockdown[[#This Row],[Start]]&lt;=TODAY()+2),"On","Off")</f>
        <v>Off</v>
      </c>
      <c r="I57" t="str">
        <f>VLOOKUP(Region_Lockdown[[#This Row],[Level]],Tabella3[],3,FALSE)</f>
        <v>Rossa</v>
      </c>
      <c r="J57" t="s">
        <v>105</v>
      </c>
      <c r="L57">
        <f ca="1">COUNTIFS(Region_Lockdown[Regione],Region_Lockdown[[#This Row],[Regione]],Region_Lockdown[Status],"On")</f>
        <v>1</v>
      </c>
      <c r="M57">
        <f>COUNTIFS(Region_Lockdown[Regione],Region_Lockdown[[#This Row],[Regione]],Region_Lockdown[Start],"&lt;="&amp;Region_Lockdown[[#This Row],[End]],Region_Lockdown[End],"&gt;="&amp;Region_Lockdown[[#This Row],[Start]])</f>
        <v>1</v>
      </c>
      <c r="N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" spans="2:14" x14ac:dyDescent="0.35">
      <c r="B58" t="s">
        <v>49</v>
      </c>
      <c r="C58" s="5">
        <v>43908</v>
      </c>
      <c r="D58" s="5">
        <v>43954</v>
      </c>
      <c r="E58">
        <v>8</v>
      </c>
      <c r="F58" s="5">
        <v>44213</v>
      </c>
      <c r="G58" t="str">
        <f>VLOOKUP(Region_Lockdown[[#This Row],[Level]],Tabella3[],2,FALSE)</f>
        <v>Lockdown</v>
      </c>
      <c r="H58" t="str">
        <f ca="1">IF(AND(Region_Lockdown[[#This Row],[End]]&gt;=TODAY()+2,Region_Lockdown[[#This Row],[Start]]&lt;=TODAY()+2),"On","Off")</f>
        <v>Off</v>
      </c>
      <c r="I58" t="str">
        <f>VLOOKUP(Region_Lockdown[[#This Row],[Level]],Tabella3[],3,FALSE)</f>
        <v>Chiusura Totale</v>
      </c>
      <c r="J58" t="s">
        <v>104</v>
      </c>
      <c r="L58">
        <f ca="1">COUNTIFS(Region_Lockdown[Regione],Region_Lockdown[[#This Row],[Regione]],Region_Lockdown[Status],"On")</f>
        <v>1</v>
      </c>
      <c r="M58">
        <f>COUNTIFS(Region_Lockdown[Regione],Region_Lockdown[[#This Row],[Regione]],Region_Lockdown[Start],"&lt;="&amp;Region_Lockdown[[#This Row],[End]],Region_Lockdown[End],"&gt;="&amp;Region_Lockdown[[#This Row],[Start]])</f>
        <v>1</v>
      </c>
      <c r="N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" spans="2:14" x14ac:dyDescent="0.35">
      <c r="B59" t="s">
        <v>49</v>
      </c>
      <c r="C59" s="5">
        <v>43955</v>
      </c>
      <c r="D59" s="5">
        <v>43984</v>
      </c>
      <c r="E59">
        <v>4</v>
      </c>
      <c r="F59" s="5">
        <v>44213</v>
      </c>
      <c r="G59" t="str">
        <f>VLOOKUP(Region_Lockdown[[#This Row],[Level]],Tabella3[],2,FALSE)</f>
        <v>Strict</v>
      </c>
      <c r="H59" t="str">
        <f ca="1">IF(AND(Region_Lockdown[[#This Row],[End]]&gt;=TODAY()+2,Region_Lockdown[[#This Row],[Start]]&lt;=TODAY()+2),"On","Off")</f>
        <v>Off</v>
      </c>
      <c r="I59" t="str">
        <f>VLOOKUP(Region_Lockdown[[#This Row],[Level]],Tabella3[],3,FALSE)</f>
        <v>Arancione</v>
      </c>
      <c r="J59" t="s">
        <v>103</v>
      </c>
      <c r="L59">
        <f ca="1">COUNTIFS(Region_Lockdown[Regione],Region_Lockdown[[#This Row],[Regione]],Region_Lockdown[Status],"On")</f>
        <v>1</v>
      </c>
      <c r="M59">
        <f>COUNTIFS(Region_Lockdown[Regione],Region_Lockdown[[#This Row],[Regione]],Region_Lockdown[Start],"&lt;="&amp;Region_Lockdown[[#This Row],[End]],Region_Lockdown[End],"&gt;="&amp;Region_Lockdown[[#This Row],[Start]])</f>
        <v>1</v>
      </c>
      <c r="N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0" spans="2:14" x14ac:dyDescent="0.35">
      <c r="B60" t="s">
        <v>49</v>
      </c>
      <c r="C60" s="5">
        <v>43985</v>
      </c>
      <c r="D60" s="5">
        <v>43996</v>
      </c>
      <c r="E60">
        <v>3</v>
      </c>
      <c r="F60" s="5">
        <v>44213</v>
      </c>
      <c r="G60" t="str">
        <f>VLOOKUP(Region_Lockdown[[#This Row],[Level]],Tabella3[],2,FALSE)</f>
        <v>Minimal</v>
      </c>
      <c r="H60" t="str">
        <f ca="1">IF(AND(Region_Lockdown[[#This Row],[End]]&gt;=TODAY()+2,Region_Lockdown[[#This Row],[Start]]&lt;=TODAY()+2),"On","Off")</f>
        <v>Off</v>
      </c>
      <c r="I60" t="str">
        <f>VLOOKUP(Region_Lockdown[[#This Row],[Level]],Tabella3[],3,FALSE)</f>
        <v>Gialla</v>
      </c>
      <c r="J60" t="s">
        <v>107</v>
      </c>
      <c r="L60">
        <f ca="1">COUNTIFS(Region_Lockdown[Regione],Region_Lockdown[[#This Row],[Regione]],Region_Lockdown[Status],"On")</f>
        <v>1</v>
      </c>
      <c r="M60">
        <f>COUNTIFS(Region_Lockdown[Regione],Region_Lockdown[[#This Row],[Regione]],Region_Lockdown[Start],"&lt;="&amp;Region_Lockdown[[#This Row],[End]],Region_Lockdown[End],"&gt;="&amp;Region_Lockdown[[#This Row],[Start]])</f>
        <v>1</v>
      </c>
      <c r="N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1" spans="2:14" x14ac:dyDescent="0.35">
      <c r="B61" t="s">
        <v>49</v>
      </c>
      <c r="C61" s="5">
        <v>43997</v>
      </c>
      <c r="D61" s="5">
        <v>44129</v>
      </c>
      <c r="E61">
        <v>1</v>
      </c>
      <c r="F61" s="5">
        <v>44213</v>
      </c>
      <c r="G61" t="str">
        <f>VLOOKUP(Region_Lockdown[[#This Row],[Level]],Tabella3[],2,FALSE)</f>
        <v>Voluntary</v>
      </c>
      <c r="H61" t="str">
        <f ca="1">IF(AND(Region_Lockdown[[#This Row],[End]]&gt;=TODAY()+2,Region_Lockdown[[#This Row],[Start]]&lt;=TODAY()+2),"On","Off")</f>
        <v>Off</v>
      </c>
      <c r="I61" t="str">
        <f>VLOOKUP(Region_Lockdown[[#This Row],[Level]],Tabella3[],3,FALSE)</f>
        <v>Bianca</v>
      </c>
      <c r="J61" t="s">
        <v>106</v>
      </c>
      <c r="L61">
        <f ca="1">COUNTIFS(Region_Lockdown[Regione],Region_Lockdown[[#This Row],[Regione]],Region_Lockdown[Status],"On")</f>
        <v>1</v>
      </c>
      <c r="M61">
        <f>COUNTIFS(Region_Lockdown[Regione],Region_Lockdown[[#This Row],[Regione]],Region_Lockdown[Start],"&lt;="&amp;Region_Lockdown[[#This Row],[End]],Region_Lockdown[End],"&gt;="&amp;Region_Lockdown[[#This Row],[Start]])</f>
        <v>1</v>
      </c>
      <c r="N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2" spans="2:14" x14ac:dyDescent="0.35">
      <c r="B62" t="s">
        <v>49</v>
      </c>
      <c r="C62" s="5">
        <v>44130</v>
      </c>
      <c r="D62" s="5">
        <v>44140</v>
      </c>
      <c r="E62">
        <v>3</v>
      </c>
      <c r="F62" s="5">
        <v>44213</v>
      </c>
      <c r="G62" t="str">
        <f>VLOOKUP(Region_Lockdown[[#This Row],[Level]],Tabella3[],2,FALSE)</f>
        <v>Minimal</v>
      </c>
      <c r="H62" t="str">
        <f ca="1">IF(AND(Region_Lockdown[[#This Row],[End]]&gt;=TODAY()+2,Region_Lockdown[[#This Row],[Start]]&lt;=TODAY()+2),"On","Off")</f>
        <v>Off</v>
      </c>
      <c r="I62" t="str">
        <f>VLOOKUP(Region_Lockdown[[#This Row],[Level]],Tabella3[],3,FALSE)</f>
        <v>Gialla</v>
      </c>
      <c r="L62">
        <f ca="1">COUNTIFS(Region_Lockdown[Regione],Region_Lockdown[[#This Row],[Regione]],Region_Lockdown[Status],"On")</f>
        <v>1</v>
      </c>
      <c r="M62">
        <f>COUNTIFS(Region_Lockdown[Regione],Region_Lockdown[[#This Row],[Regione]],Region_Lockdown[Start],"&lt;="&amp;Region_Lockdown[[#This Row],[End]],Region_Lockdown[End],"&gt;="&amp;Region_Lockdown[[#This Row],[Start]])</f>
        <v>1</v>
      </c>
      <c r="N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3" spans="2:14" x14ac:dyDescent="0.35">
      <c r="B63" t="s">
        <v>49</v>
      </c>
      <c r="C63" s="5">
        <v>44141</v>
      </c>
      <c r="D63" s="5">
        <v>44163</v>
      </c>
      <c r="E63">
        <v>7</v>
      </c>
      <c r="F63" s="5">
        <v>44140</v>
      </c>
      <c r="G63" t="str">
        <f>VLOOKUP(Region_Lockdown[[#This Row],[Level]],Tabella3[],2,FALSE)</f>
        <v>Total</v>
      </c>
      <c r="H63" t="str">
        <f ca="1">IF(AND(Region_Lockdown[[#This Row],[End]]&gt;=TODAY()+2,Region_Lockdown[[#This Row],[Start]]&lt;=TODAY()+2),"On","Off")</f>
        <v>Off</v>
      </c>
      <c r="I63" s="2" t="str">
        <f>VLOOKUP(Region_Lockdown[[#This Row],[Level]],Tabella3[],3,FALSE)</f>
        <v>Rossa</v>
      </c>
      <c r="L63">
        <f ca="1">COUNTIFS(Region_Lockdown[Regione],Region_Lockdown[[#This Row],[Regione]],Region_Lockdown[Status],"On")</f>
        <v>1</v>
      </c>
      <c r="M63">
        <f>COUNTIFS(Region_Lockdown[Regione],Region_Lockdown[[#This Row],[Regione]],Region_Lockdown[Start],"&lt;="&amp;Region_Lockdown[[#This Row],[End]],Region_Lockdown[End],"&gt;="&amp;Region_Lockdown[[#This Row],[Start]])</f>
        <v>1</v>
      </c>
      <c r="N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4" spans="2:14" x14ac:dyDescent="0.35">
      <c r="B64" t="s">
        <v>49</v>
      </c>
      <c r="C64" s="5">
        <v>44164</v>
      </c>
      <c r="D64" s="5">
        <v>44177</v>
      </c>
      <c r="E64">
        <v>4</v>
      </c>
      <c r="F64" s="5">
        <v>44178</v>
      </c>
      <c r="G64" t="str">
        <f>VLOOKUP(Region_Lockdown[[#This Row],[Level]],Tabella3[],2,FALSE)</f>
        <v>Strict</v>
      </c>
      <c r="H64" t="str">
        <f ca="1">IF(AND(Region_Lockdown[[#This Row],[End]]&gt;=TODAY()+2,Region_Lockdown[[#This Row],[Start]]&lt;=TODAY()+2),"On","Off")</f>
        <v>Off</v>
      </c>
      <c r="I64" s="2" t="str">
        <f>VLOOKUP(Region_Lockdown[[#This Row],[Level]],Tabella3[],3,FALSE)</f>
        <v>Arancione</v>
      </c>
      <c r="L64">
        <f ca="1">COUNTIFS(Region_Lockdown[Regione],Region_Lockdown[[#This Row],[Regione]],Region_Lockdown[Status],"On")</f>
        <v>1</v>
      </c>
      <c r="M64">
        <f>COUNTIFS(Region_Lockdown[Regione],Region_Lockdown[[#This Row],[Regione]],Region_Lockdown[Start],"&lt;="&amp;Region_Lockdown[[#This Row],[End]],Region_Lockdown[End],"&gt;="&amp;Region_Lockdown[[#This Row],[Start]])</f>
        <v>1</v>
      </c>
      <c r="N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5" spans="2:14" x14ac:dyDescent="0.35">
      <c r="B65" t="s">
        <v>49</v>
      </c>
      <c r="C65" s="5">
        <v>44178</v>
      </c>
      <c r="D65" s="5">
        <v>44188</v>
      </c>
      <c r="E65">
        <v>3</v>
      </c>
      <c r="F65" s="5">
        <v>44191</v>
      </c>
      <c r="G65" t="str">
        <f>VLOOKUP(Region_Lockdown[[#This Row],[Level]],Tabella3[],2,FALSE)</f>
        <v>Minimal</v>
      </c>
      <c r="H65" t="str">
        <f ca="1">IF(AND(Region_Lockdown[[#This Row],[End]]&gt;=TODAY()+2,Region_Lockdown[[#This Row],[Start]]&lt;=TODAY()+2),"On","Off")</f>
        <v>Off</v>
      </c>
      <c r="I65" s="2" t="str">
        <f>VLOOKUP(Region_Lockdown[[#This Row],[Level]],Tabella3[],3,FALSE)</f>
        <v>Gialla</v>
      </c>
      <c r="L65">
        <f ca="1">COUNTIFS(Region_Lockdown[Regione],Region_Lockdown[[#This Row],[Regione]],Region_Lockdown[Status],"On")</f>
        <v>1</v>
      </c>
      <c r="M65">
        <f>COUNTIFS(Region_Lockdown[Regione],Region_Lockdown[[#This Row],[Regione]],Region_Lockdown[Start],"&lt;="&amp;Region_Lockdown[[#This Row],[End]],Region_Lockdown[End],"&gt;="&amp;Region_Lockdown[[#This Row],[Start]])</f>
        <v>1</v>
      </c>
      <c r="N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6" spans="2:14" x14ac:dyDescent="0.35">
      <c r="B66" t="s">
        <v>49</v>
      </c>
      <c r="C66" s="5">
        <v>44189</v>
      </c>
      <c r="D66" s="5">
        <v>44192</v>
      </c>
      <c r="E66">
        <v>7</v>
      </c>
      <c r="F66" s="5">
        <v>44191</v>
      </c>
      <c r="G66" t="str">
        <f>VLOOKUP(Region_Lockdown[[#This Row],[Level]],Tabella3[],2,FALSE)</f>
        <v>Total</v>
      </c>
      <c r="H66" t="str">
        <f ca="1">IF(AND(Region_Lockdown[[#This Row],[End]]&gt;=TODAY()+2,Region_Lockdown[[#This Row],[Start]]&lt;=TODAY()+2),"On","Off")</f>
        <v>Off</v>
      </c>
      <c r="I66" s="2" t="str">
        <f>VLOOKUP(Region_Lockdown[[#This Row],[Level]],Tabella3[],3,FALSE)</f>
        <v>Rossa</v>
      </c>
      <c r="L66">
        <f ca="1">COUNTIFS(Region_Lockdown[Regione],Region_Lockdown[[#This Row],[Regione]],Region_Lockdown[Status],"On")</f>
        <v>1</v>
      </c>
      <c r="M66">
        <f>COUNTIFS(Region_Lockdown[Regione],Region_Lockdown[[#This Row],[Regione]],Region_Lockdown[Start],"&lt;="&amp;Region_Lockdown[[#This Row],[End]],Region_Lockdown[End],"&gt;="&amp;Region_Lockdown[[#This Row],[Start]])</f>
        <v>1</v>
      </c>
      <c r="N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7" spans="2:14" x14ac:dyDescent="0.35">
      <c r="B67" t="s">
        <v>49</v>
      </c>
      <c r="C67" s="5">
        <v>44193</v>
      </c>
      <c r="D67" s="5">
        <v>44195</v>
      </c>
      <c r="E67">
        <v>4</v>
      </c>
      <c r="F67" s="5">
        <v>44191</v>
      </c>
      <c r="G67" t="str">
        <f>VLOOKUP(Region_Lockdown[[#This Row],[Level]],Tabella3[],2,FALSE)</f>
        <v>Strict</v>
      </c>
      <c r="H67" t="str">
        <f ca="1">IF(AND(Region_Lockdown[[#This Row],[End]]&gt;=TODAY()+2,Region_Lockdown[[#This Row],[Start]]&lt;=TODAY()+2),"On","Off")</f>
        <v>Off</v>
      </c>
      <c r="I67" s="2" t="str">
        <f>VLOOKUP(Region_Lockdown[[#This Row],[Level]],Tabella3[],3,FALSE)</f>
        <v>Arancione</v>
      </c>
      <c r="L67">
        <f ca="1">COUNTIFS(Region_Lockdown[Regione],Region_Lockdown[[#This Row],[Regione]],Region_Lockdown[Status],"On")</f>
        <v>1</v>
      </c>
      <c r="M67">
        <f>COUNTIFS(Region_Lockdown[Regione],Region_Lockdown[[#This Row],[Regione]],Region_Lockdown[Start],"&lt;="&amp;Region_Lockdown[[#This Row],[End]],Region_Lockdown[End],"&gt;="&amp;Region_Lockdown[[#This Row],[Start]])</f>
        <v>1</v>
      </c>
      <c r="N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8" spans="2:14" x14ac:dyDescent="0.35">
      <c r="B68" t="s">
        <v>49</v>
      </c>
      <c r="C68" s="5">
        <v>44196</v>
      </c>
      <c r="D68" s="5">
        <v>44199</v>
      </c>
      <c r="E68">
        <v>7</v>
      </c>
      <c r="F68" s="5">
        <v>44191</v>
      </c>
      <c r="G68" t="str">
        <f>VLOOKUP(Region_Lockdown[[#This Row],[Level]],Tabella3[],2,FALSE)</f>
        <v>Total</v>
      </c>
      <c r="H68" t="str">
        <f ca="1">IF(AND(Region_Lockdown[[#This Row],[End]]&gt;=TODAY()+2,Region_Lockdown[[#This Row],[Start]]&lt;=TODAY()+2),"On","Off")</f>
        <v>Off</v>
      </c>
      <c r="I68" s="2" t="str">
        <f>VLOOKUP(Region_Lockdown[[#This Row],[Level]],Tabella3[],3,FALSE)</f>
        <v>Rossa</v>
      </c>
      <c r="L68">
        <f ca="1">COUNTIFS(Region_Lockdown[Regione],Region_Lockdown[[#This Row],[Regione]],Region_Lockdown[Status],"On")</f>
        <v>1</v>
      </c>
      <c r="M68">
        <f>COUNTIFS(Region_Lockdown[Regione],Region_Lockdown[[#This Row],[Regione]],Region_Lockdown[Start],"&lt;="&amp;Region_Lockdown[[#This Row],[End]],Region_Lockdown[End],"&gt;="&amp;Region_Lockdown[[#This Row],[Start]])</f>
        <v>1</v>
      </c>
      <c r="N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9" spans="2:14" x14ac:dyDescent="0.35">
      <c r="B69" t="s">
        <v>49</v>
      </c>
      <c r="C69" s="5">
        <v>44200</v>
      </c>
      <c r="D69" s="5">
        <v>44200</v>
      </c>
      <c r="E69">
        <v>4</v>
      </c>
      <c r="F69" s="5">
        <v>44191</v>
      </c>
      <c r="G69" t="str">
        <f>VLOOKUP(Region_Lockdown[[#This Row],[Level]],Tabella3[],2,FALSE)</f>
        <v>Strict</v>
      </c>
      <c r="H69" t="str">
        <f ca="1">IF(AND(Region_Lockdown[[#This Row],[End]]&gt;=TODAY()+2,Region_Lockdown[[#This Row],[Start]]&lt;=TODAY()+2),"On","Off")</f>
        <v>Off</v>
      </c>
      <c r="I69" s="2" t="str">
        <f>VLOOKUP(Region_Lockdown[[#This Row],[Level]],Tabella3[],3,FALSE)</f>
        <v>Arancione</v>
      </c>
      <c r="L69">
        <f ca="1">COUNTIFS(Region_Lockdown[Regione],Region_Lockdown[[#This Row],[Regione]],Region_Lockdown[Status],"On")</f>
        <v>1</v>
      </c>
      <c r="M69">
        <f>COUNTIFS(Region_Lockdown[Regione],Region_Lockdown[[#This Row],[Regione]],Region_Lockdown[Start],"&lt;="&amp;Region_Lockdown[[#This Row],[End]],Region_Lockdown[End],"&gt;="&amp;Region_Lockdown[[#This Row],[Start]])</f>
        <v>1</v>
      </c>
      <c r="N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0" spans="2:14" x14ac:dyDescent="0.35">
      <c r="B70" t="s">
        <v>49</v>
      </c>
      <c r="C70" s="5">
        <v>44201</v>
      </c>
      <c r="D70" s="5">
        <v>44202</v>
      </c>
      <c r="E70">
        <v>7</v>
      </c>
      <c r="F70" s="5">
        <v>44191</v>
      </c>
      <c r="G70" t="str">
        <f>VLOOKUP(Region_Lockdown[[#This Row],[Level]],Tabella3[],2,FALSE)</f>
        <v>Total</v>
      </c>
      <c r="H70" t="str">
        <f ca="1">IF(AND(Region_Lockdown[[#This Row],[End]]&gt;=TODAY()+2,Region_Lockdown[[#This Row],[Start]]&lt;=TODAY()+2),"On","Off")</f>
        <v>Off</v>
      </c>
      <c r="I70" s="2" t="str">
        <f>VLOOKUP(Region_Lockdown[[#This Row],[Level]],Tabella3[],3,FALSE)</f>
        <v>Rossa</v>
      </c>
      <c r="L70">
        <f ca="1">COUNTIFS(Region_Lockdown[Regione],Region_Lockdown[[#This Row],[Regione]],Region_Lockdown[Status],"On")</f>
        <v>1</v>
      </c>
      <c r="M70">
        <f>COUNTIFS(Region_Lockdown[Regione],Region_Lockdown[[#This Row],[Regione]],Region_Lockdown[Start],"&lt;="&amp;Region_Lockdown[[#This Row],[End]],Region_Lockdown[End],"&gt;="&amp;Region_Lockdown[[#This Row],[Start]])</f>
        <v>1</v>
      </c>
      <c r="N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1" spans="2:14" x14ac:dyDescent="0.35">
      <c r="B71" t="s">
        <v>49</v>
      </c>
      <c r="C71" s="5">
        <v>44203</v>
      </c>
      <c r="D71" s="5">
        <v>44204</v>
      </c>
      <c r="E71">
        <v>3</v>
      </c>
      <c r="F71" s="5">
        <v>44205</v>
      </c>
      <c r="G71" t="str">
        <f>VLOOKUP(Region_Lockdown[[#This Row],[Level]],Tabella3[],2,FALSE)</f>
        <v>Minimal</v>
      </c>
      <c r="H71" t="str">
        <f ca="1">IF(AND(Region_Lockdown[[#This Row],[End]]&gt;=TODAY()+2,Region_Lockdown[[#This Row],[Start]]&lt;=TODAY()+2),"On","Off")</f>
        <v>Off</v>
      </c>
      <c r="I71" s="2" t="str">
        <f>VLOOKUP(Region_Lockdown[[#This Row],[Level]],Tabella3[],3,FALSE)</f>
        <v>Gialla</v>
      </c>
      <c r="L71">
        <f ca="1">COUNTIFS(Region_Lockdown[Regione],Region_Lockdown[[#This Row],[Regione]],Region_Lockdown[Status],"On")</f>
        <v>1</v>
      </c>
      <c r="M71">
        <f>COUNTIFS(Region_Lockdown[Regione],Region_Lockdown[[#This Row],[Regione]],Region_Lockdown[Start],"&lt;="&amp;Region_Lockdown[[#This Row],[End]],Region_Lockdown[End],"&gt;="&amp;Region_Lockdown[[#This Row],[Start]])</f>
        <v>1</v>
      </c>
      <c r="N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2" spans="2:14" x14ac:dyDescent="0.35">
      <c r="B72" t="s">
        <v>49</v>
      </c>
      <c r="C72" s="5">
        <v>44205</v>
      </c>
      <c r="D72" s="5">
        <v>44206</v>
      </c>
      <c r="E72">
        <v>4</v>
      </c>
      <c r="F72" s="5">
        <v>44205</v>
      </c>
      <c r="G72" t="str">
        <f>VLOOKUP(Region_Lockdown[[#This Row],[Level]],Tabella3[],2,FALSE)</f>
        <v>Strict</v>
      </c>
      <c r="H72" t="str">
        <f ca="1">IF(AND(Region_Lockdown[[#This Row],[End]]&gt;=TODAY()+2,Region_Lockdown[[#This Row],[Start]]&lt;=TODAY()+2),"On","Off")</f>
        <v>Off</v>
      </c>
      <c r="I72" s="2" t="str">
        <f>VLOOKUP(Region_Lockdown[[#This Row],[Level]],Tabella3[],3,FALSE)</f>
        <v>Arancione</v>
      </c>
      <c r="L72">
        <f ca="1">COUNTIFS(Region_Lockdown[Regione],Region_Lockdown[[#This Row],[Regione]],Region_Lockdown[Status],"On")</f>
        <v>1</v>
      </c>
      <c r="M72">
        <f>COUNTIFS(Region_Lockdown[Regione],Region_Lockdown[[#This Row],[Regione]],Region_Lockdown[Start],"&lt;="&amp;Region_Lockdown[[#This Row],[End]],Region_Lockdown[End],"&gt;="&amp;Region_Lockdown[[#This Row],[Start]])</f>
        <v>1</v>
      </c>
      <c r="N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3" spans="2:14" x14ac:dyDescent="0.35">
      <c r="B73" t="s">
        <v>49</v>
      </c>
      <c r="C73" s="5">
        <v>44207</v>
      </c>
      <c r="D73" s="5">
        <v>44227</v>
      </c>
      <c r="E73">
        <v>4</v>
      </c>
      <c r="F73" s="5">
        <v>44226</v>
      </c>
      <c r="G73" t="str">
        <f>VLOOKUP(Region_Lockdown[[#This Row],[Level]],Tabella3[],2,FALSE)</f>
        <v>Strict</v>
      </c>
      <c r="H73" t="str">
        <f ca="1">IF(AND(Region_Lockdown[[#This Row],[End]]&gt;=TODAY()+2,Region_Lockdown[[#This Row],[Start]]&lt;=TODAY()+2),"On","Off")</f>
        <v>Off</v>
      </c>
      <c r="I73" s="2" t="str">
        <f>VLOOKUP(Region_Lockdown[[#This Row],[Level]],Tabella3[],3,FALSE)</f>
        <v>Arancione</v>
      </c>
      <c r="L73">
        <f ca="1">COUNTIFS(Region_Lockdown[Regione],Region_Lockdown[[#This Row],[Regione]],Region_Lockdown[Status],"On")</f>
        <v>1</v>
      </c>
      <c r="M73">
        <f>COUNTIFS(Region_Lockdown[Regione],Region_Lockdown[[#This Row],[Regione]],Region_Lockdown[Start],"&lt;="&amp;Region_Lockdown[[#This Row],[End]],Region_Lockdown[End],"&gt;="&amp;Region_Lockdown[[#This Row],[Start]])</f>
        <v>1</v>
      </c>
      <c r="N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4" spans="2:14" x14ac:dyDescent="0.35">
      <c r="B74" t="s">
        <v>49</v>
      </c>
      <c r="C74" s="5">
        <v>44228</v>
      </c>
      <c r="D74" s="5">
        <v>44269</v>
      </c>
      <c r="E74">
        <v>3</v>
      </c>
      <c r="F74" s="5">
        <v>44226</v>
      </c>
      <c r="G74" t="str">
        <f>VLOOKUP(Region_Lockdown[[#This Row],[Level]],Tabella3[],2,FALSE)</f>
        <v>Minimal</v>
      </c>
      <c r="H74" t="str">
        <f ca="1">IF(AND(Region_Lockdown[[#This Row],[End]]&gt;=TODAY()+2,Region_Lockdown[[#This Row],[Start]]&lt;=TODAY()+2),"On","Off")</f>
        <v>Off</v>
      </c>
      <c r="I74" s="2" t="str">
        <f>VLOOKUP(Region_Lockdown[[#This Row],[Level]],Tabella3[],3,FALSE)</f>
        <v>Gialla</v>
      </c>
      <c r="L74">
        <f ca="1">COUNTIFS(Region_Lockdown[Regione],Region_Lockdown[[#This Row],[Regione]],Region_Lockdown[Status],"On")</f>
        <v>1</v>
      </c>
      <c r="M74">
        <f>COUNTIFS(Region_Lockdown[Regione],Region_Lockdown[[#This Row],[Regione]],Region_Lockdown[Start],"&lt;="&amp;Region_Lockdown[[#This Row],[End]],Region_Lockdown[End],"&gt;="&amp;Region_Lockdown[[#This Row],[Start]])</f>
        <v>1</v>
      </c>
      <c r="N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5" spans="2:14" x14ac:dyDescent="0.35">
      <c r="B75" t="s">
        <v>49</v>
      </c>
      <c r="C75" s="5">
        <v>44270</v>
      </c>
      <c r="D75" s="5">
        <v>44283</v>
      </c>
      <c r="E75">
        <v>4</v>
      </c>
      <c r="F75" s="5">
        <v>44267</v>
      </c>
      <c r="G75" t="str">
        <f>VLOOKUP(Region_Lockdown[[#This Row],[Level]],Tabella3[],2,FALSE)</f>
        <v>Strict</v>
      </c>
      <c r="H75" t="str">
        <f ca="1">IF(AND(Region_Lockdown[[#This Row],[End]]&gt;=TODAY()+2,Region_Lockdown[[#This Row],[Start]]&lt;=TODAY()+2),"On","Off")</f>
        <v>Off</v>
      </c>
      <c r="I75" s="2" t="str">
        <f>VLOOKUP(Region_Lockdown[[#This Row],[Level]],Tabella3[],3,FALSE)</f>
        <v>Arancione</v>
      </c>
      <c r="L75">
        <f ca="1">COUNTIFS(Region_Lockdown[Regione],Region_Lockdown[[#This Row],[Regione]],Region_Lockdown[Status],"On")</f>
        <v>1</v>
      </c>
      <c r="M75">
        <f>COUNTIFS(Region_Lockdown[Regione],Region_Lockdown[[#This Row],[Regione]],Region_Lockdown[Start],"&lt;="&amp;Region_Lockdown[[#This Row],[End]],Region_Lockdown[End],"&gt;="&amp;Region_Lockdown[[#This Row],[Start]])</f>
        <v>1</v>
      </c>
      <c r="N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6" spans="2:14" x14ac:dyDescent="0.35">
      <c r="B76" t="s">
        <v>49</v>
      </c>
      <c r="C76" s="5">
        <v>44284</v>
      </c>
      <c r="D76" s="5">
        <v>44288</v>
      </c>
      <c r="E76">
        <v>7</v>
      </c>
      <c r="F76" s="5">
        <v>44283</v>
      </c>
      <c r="G76" t="str">
        <f>VLOOKUP(Region_Lockdown[[#This Row],[Level]],Tabella3[],2,FALSE)</f>
        <v>Total</v>
      </c>
      <c r="H76" t="str">
        <f ca="1">IF(AND(Region_Lockdown[[#This Row],[End]]&gt;=TODAY()+2,Region_Lockdown[[#This Row],[Start]]&lt;=TODAY()+2),"On","Off")</f>
        <v>Off</v>
      </c>
      <c r="I76" s="2" t="str">
        <f>VLOOKUP(Region_Lockdown[[#This Row],[Level]],Tabella3[],3,FALSE)</f>
        <v>Rossa</v>
      </c>
      <c r="L76">
        <f ca="1">COUNTIFS(Region_Lockdown[Regione],Region_Lockdown[[#This Row],[Regione]],Region_Lockdown[Status],"On")</f>
        <v>1</v>
      </c>
      <c r="M76">
        <f>COUNTIFS(Region_Lockdown[Regione],Region_Lockdown[[#This Row],[Regione]],Region_Lockdown[Start],"&lt;="&amp;Region_Lockdown[[#This Row],[End]],Region_Lockdown[End],"&gt;="&amp;Region_Lockdown[[#This Row],[Start]])</f>
        <v>1</v>
      </c>
      <c r="N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7" spans="2:14" x14ac:dyDescent="0.35">
      <c r="B77" t="s">
        <v>49</v>
      </c>
      <c r="C77" s="5">
        <v>44289</v>
      </c>
      <c r="D77" s="5">
        <v>44291</v>
      </c>
      <c r="E77">
        <v>7</v>
      </c>
      <c r="F77" s="5">
        <v>44283</v>
      </c>
      <c r="G77" s="1" t="str">
        <f>VLOOKUP(Region_Lockdown[[#This Row],[Level]],Tabella3[],2,FALSE)</f>
        <v>Total</v>
      </c>
      <c r="H77" s="1" t="str">
        <f ca="1">IF(AND(Region_Lockdown[[#This Row],[End]]&gt;=TODAY()+2,Region_Lockdown[[#This Row],[Start]]&lt;=TODAY()+2),"On","Off")</f>
        <v>Off</v>
      </c>
      <c r="I77" s="2" t="str">
        <f>VLOOKUP(Region_Lockdown[[#This Row],[Level]],Tabella3[],3,FALSE)</f>
        <v>Rossa</v>
      </c>
      <c r="J77" t="s">
        <v>134</v>
      </c>
      <c r="L77" s="1">
        <f ca="1">COUNTIFS(Region_Lockdown[Regione],Region_Lockdown[[#This Row],[Regione]],Region_Lockdown[Status],"On")</f>
        <v>1</v>
      </c>
      <c r="M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8" spans="2:14" x14ac:dyDescent="0.35">
      <c r="B78" t="s">
        <v>49</v>
      </c>
      <c r="C78" s="5">
        <v>44292</v>
      </c>
      <c r="D78" s="5">
        <v>44297</v>
      </c>
      <c r="E78">
        <v>7</v>
      </c>
      <c r="F78" s="5">
        <v>44291</v>
      </c>
      <c r="G78" s="1" t="str">
        <f>VLOOKUP(Region_Lockdown[[#This Row],[Level]],Tabella3[],2,FALSE)</f>
        <v>Total</v>
      </c>
      <c r="H78" s="1" t="str">
        <f ca="1">IF(AND(Region_Lockdown[[#This Row],[End]]&gt;=TODAY()+2,Region_Lockdown[[#This Row],[Start]]&lt;=TODAY()+2),"On","Off")</f>
        <v>Off</v>
      </c>
      <c r="I78" s="2" t="str">
        <f>VLOOKUP(Region_Lockdown[[#This Row],[Level]],Tabella3[],3,FALSE)</f>
        <v>Rossa</v>
      </c>
      <c r="L78" s="1">
        <f ca="1">COUNTIFS(Region_Lockdown[Regione],Region_Lockdown[[#This Row],[Regione]],Region_Lockdown[Status],"On")</f>
        <v>1</v>
      </c>
      <c r="M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9" spans="2:14" x14ac:dyDescent="0.35">
      <c r="B79" t="s">
        <v>49</v>
      </c>
      <c r="C79" s="5">
        <v>44298</v>
      </c>
      <c r="D79" s="5">
        <v>44325</v>
      </c>
      <c r="E79">
        <v>4</v>
      </c>
      <c r="F79" s="5">
        <v>44296</v>
      </c>
      <c r="G79" s="1" t="str">
        <f>VLOOKUP(Region_Lockdown[[#This Row],[Level]],Tabella3[],2,FALSE)</f>
        <v>Strict</v>
      </c>
      <c r="H79" s="1" t="str">
        <f ca="1">IF(AND(Region_Lockdown[[#This Row],[End]]&gt;=TODAY()+2,Region_Lockdown[[#This Row],[Start]]&lt;=TODAY()+2),"On","Off")</f>
        <v>Off</v>
      </c>
      <c r="I79" s="2" t="str">
        <f>VLOOKUP(Region_Lockdown[[#This Row],[Level]],Tabella3[],3,FALSE)</f>
        <v>Arancione</v>
      </c>
      <c r="L79" s="1">
        <f ca="1">COUNTIFS(Region_Lockdown[Regione],Region_Lockdown[[#This Row],[Regione]],Region_Lockdown[Status],"On")</f>
        <v>1</v>
      </c>
      <c r="M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0" spans="2:14" x14ac:dyDescent="0.35">
      <c r="B80" t="s">
        <v>49</v>
      </c>
      <c r="C80" s="5">
        <v>44326</v>
      </c>
      <c r="D80" s="5">
        <v>44367</v>
      </c>
      <c r="E80">
        <v>3</v>
      </c>
      <c r="F80" s="5">
        <v>44325</v>
      </c>
      <c r="G80" s="1" t="str">
        <f>VLOOKUP(Region_Lockdown[[#This Row],[Level]],Tabella3[],2,FALSE)</f>
        <v>Minimal</v>
      </c>
      <c r="H80" s="1" t="str">
        <f ca="1">IF(AND(Region_Lockdown[[#This Row],[End]]&gt;=TODAY()+2,Region_Lockdown[[#This Row],[Start]]&lt;=TODAY()+2),"On","Off")</f>
        <v>Off</v>
      </c>
      <c r="I80" s="2" t="str">
        <f>VLOOKUP(Region_Lockdown[[#This Row],[Level]],Tabella3[],3,FALSE)</f>
        <v>Gialla</v>
      </c>
      <c r="L80" s="1">
        <f ca="1">COUNTIFS(Region_Lockdown[Regione],Region_Lockdown[[#This Row],[Regione]],Region_Lockdown[Status],"On")</f>
        <v>1</v>
      </c>
      <c r="M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1" spans="2:14" x14ac:dyDescent="0.35">
      <c r="B81" t="s">
        <v>49</v>
      </c>
      <c r="C81" s="5">
        <v>44368</v>
      </c>
      <c r="D81" s="5">
        <v>44542</v>
      </c>
      <c r="E81">
        <v>1</v>
      </c>
      <c r="F81" s="5">
        <v>44373</v>
      </c>
      <c r="G81" s="1" t="str">
        <f>VLOOKUP(Region_Lockdown[[#This Row],[Level]],Tabella3[],2,FALSE)</f>
        <v>Voluntary</v>
      </c>
      <c r="H81" s="1" t="str">
        <f ca="1">IF(AND(Region_Lockdown[[#This Row],[End]]&gt;=TODAY()+2,Region_Lockdown[[#This Row],[Start]]&lt;=TODAY()+2),"On","Off")</f>
        <v>Off</v>
      </c>
      <c r="I81" s="4" t="str">
        <f>VLOOKUP(Region_Lockdown[[#This Row],[Level]],Tabella3[],3,FALSE)</f>
        <v>Bianca</v>
      </c>
      <c r="L81" s="1">
        <f ca="1">COUNTIFS(Region_Lockdown[Regione],Region_Lockdown[[#This Row],[Regione]],Region_Lockdown[Status],"On")</f>
        <v>1</v>
      </c>
      <c r="M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2" spans="2:14" x14ac:dyDescent="0.35">
      <c r="B82" t="s">
        <v>49</v>
      </c>
      <c r="C82" s="5">
        <v>44543</v>
      </c>
      <c r="D82" s="5">
        <v>44620</v>
      </c>
      <c r="E82">
        <v>3</v>
      </c>
      <c r="F82" s="5">
        <v>44540</v>
      </c>
      <c r="G82" s="1" t="str">
        <f>VLOOKUP(Region_Lockdown[[#This Row],[Level]],Tabella3[],2,FALSE)</f>
        <v>Minimal</v>
      </c>
      <c r="H82" s="1" t="str">
        <f ca="1">IF(AND(Region_Lockdown[[#This Row],[End]]&gt;=TODAY()+2,Region_Lockdown[[#This Row],[Start]]&lt;=TODAY()+2),"On","Off")</f>
        <v>On</v>
      </c>
      <c r="I82" s="5" t="str">
        <f>VLOOKUP(Region_Lockdown[[#This Row],[Level]],Tabella3[],3,FALSE)</f>
        <v>Gialla</v>
      </c>
      <c r="L82" s="1">
        <f ca="1">COUNTIFS(Region_Lockdown[Regione],Region_Lockdown[[#This Row],[Regione]],Region_Lockdown[Status],"On")</f>
        <v>1</v>
      </c>
      <c r="M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3" spans="2:14" x14ac:dyDescent="0.35">
      <c r="B83" t="s">
        <v>50</v>
      </c>
      <c r="C83" s="5">
        <v>43894</v>
      </c>
      <c r="D83" s="5">
        <v>43900</v>
      </c>
      <c r="E83">
        <v>3</v>
      </c>
      <c r="F83" s="5">
        <v>44213</v>
      </c>
      <c r="G83" t="str">
        <f>VLOOKUP(Region_Lockdown[[#This Row],[Level]],Tabella3[],2,FALSE)</f>
        <v>Minimal</v>
      </c>
      <c r="H83" t="str">
        <f ca="1">IF(AND(Region_Lockdown[[#This Row],[End]]&gt;=TODAY()+2,Region_Lockdown[[#This Row],[Start]]&lt;=TODAY()+2),"On","Off")</f>
        <v>Off</v>
      </c>
      <c r="I83" t="str">
        <f>VLOOKUP(Region_Lockdown[[#This Row],[Level]],Tabella3[],3,FALSE)</f>
        <v>Gialla</v>
      </c>
      <c r="J83" t="s">
        <v>101</v>
      </c>
      <c r="L83">
        <f ca="1">COUNTIFS(Region_Lockdown[Regione],Region_Lockdown[[#This Row],[Regione]],Region_Lockdown[Status],"On")</f>
        <v>1</v>
      </c>
      <c r="M83">
        <f>COUNTIFS(Region_Lockdown[Regione],Region_Lockdown[[#This Row],[Regione]],Region_Lockdown[Start],"&lt;="&amp;Region_Lockdown[[#This Row],[End]],Region_Lockdown[End],"&gt;="&amp;Region_Lockdown[[#This Row],[Start]])</f>
        <v>1</v>
      </c>
      <c r="N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4" spans="2:14" x14ac:dyDescent="0.35">
      <c r="B84" t="s">
        <v>50</v>
      </c>
      <c r="C84" s="5">
        <v>43901</v>
      </c>
      <c r="D84" s="5">
        <v>43907</v>
      </c>
      <c r="E84">
        <v>7</v>
      </c>
      <c r="F84" s="5">
        <v>44213</v>
      </c>
      <c r="G84" t="str">
        <f>VLOOKUP(Region_Lockdown[[#This Row],[Level]],Tabella3[],2,FALSE)</f>
        <v>Total</v>
      </c>
      <c r="H84" t="str">
        <f ca="1">IF(AND(Region_Lockdown[[#This Row],[End]]&gt;=TODAY()+2,Region_Lockdown[[#This Row],[Start]]&lt;=TODAY()+2),"On","Off")</f>
        <v>Off</v>
      </c>
      <c r="I84" t="str">
        <f>VLOOKUP(Region_Lockdown[[#This Row],[Level]],Tabella3[],3,FALSE)</f>
        <v>Rossa</v>
      </c>
      <c r="J84" t="s">
        <v>105</v>
      </c>
      <c r="L84">
        <f ca="1">COUNTIFS(Region_Lockdown[Regione],Region_Lockdown[[#This Row],[Regione]],Region_Lockdown[Status],"On")</f>
        <v>1</v>
      </c>
      <c r="M84">
        <f>COUNTIFS(Region_Lockdown[Regione],Region_Lockdown[[#This Row],[Regione]],Region_Lockdown[Start],"&lt;="&amp;Region_Lockdown[[#This Row],[End]],Region_Lockdown[End],"&gt;="&amp;Region_Lockdown[[#This Row],[Start]])</f>
        <v>1</v>
      </c>
      <c r="N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5" spans="2:14" x14ac:dyDescent="0.35">
      <c r="B85" t="s">
        <v>50</v>
      </c>
      <c r="C85" s="5">
        <v>43908</v>
      </c>
      <c r="D85" s="5">
        <v>43954</v>
      </c>
      <c r="E85">
        <v>8</v>
      </c>
      <c r="F85" s="5">
        <v>44213</v>
      </c>
      <c r="G85" t="str">
        <f>VLOOKUP(Region_Lockdown[[#This Row],[Level]],Tabella3[],2,FALSE)</f>
        <v>Lockdown</v>
      </c>
      <c r="H85" t="str">
        <f ca="1">IF(AND(Region_Lockdown[[#This Row],[End]]&gt;=TODAY()+2,Region_Lockdown[[#This Row],[Start]]&lt;=TODAY()+2),"On","Off")</f>
        <v>Off</v>
      </c>
      <c r="I85" t="str">
        <f>VLOOKUP(Region_Lockdown[[#This Row],[Level]],Tabella3[],3,FALSE)</f>
        <v>Chiusura Totale</v>
      </c>
      <c r="J85" t="s">
        <v>104</v>
      </c>
      <c r="L85">
        <f ca="1">COUNTIFS(Region_Lockdown[Regione],Region_Lockdown[[#This Row],[Regione]],Region_Lockdown[Status],"On")</f>
        <v>1</v>
      </c>
      <c r="M85">
        <f>COUNTIFS(Region_Lockdown[Regione],Region_Lockdown[[#This Row],[Regione]],Region_Lockdown[Start],"&lt;="&amp;Region_Lockdown[[#This Row],[End]],Region_Lockdown[End],"&gt;="&amp;Region_Lockdown[[#This Row],[Start]])</f>
        <v>1</v>
      </c>
      <c r="N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6" spans="2:14" x14ac:dyDescent="0.35">
      <c r="B86" t="s">
        <v>50</v>
      </c>
      <c r="C86" s="5">
        <v>43955</v>
      </c>
      <c r="D86" s="5">
        <v>43984</v>
      </c>
      <c r="E86">
        <v>4</v>
      </c>
      <c r="F86" s="5">
        <v>44213</v>
      </c>
      <c r="G86" t="str">
        <f>VLOOKUP(Region_Lockdown[[#This Row],[Level]],Tabella3[],2,FALSE)</f>
        <v>Strict</v>
      </c>
      <c r="H86" t="str">
        <f ca="1">IF(AND(Region_Lockdown[[#This Row],[End]]&gt;=TODAY()+2,Region_Lockdown[[#This Row],[Start]]&lt;=TODAY()+2),"On","Off")</f>
        <v>Off</v>
      </c>
      <c r="I86" t="str">
        <f>VLOOKUP(Region_Lockdown[[#This Row],[Level]],Tabella3[],3,FALSE)</f>
        <v>Arancione</v>
      </c>
      <c r="J86" t="s">
        <v>103</v>
      </c>
      <c r="L86">
        <f ca="1">COUNTIFS(Region_Lockdown[Regione],Region_Lockdown[[#This Row],[Regione]],Region_Lockdown[Status],"On")</f>
        <v>1</v>
      </c>
      <c r="M86">
        <f>COUNTIFS(Region_Lockdown[Regione],Region_Lockdown[[#This Row],[Regione]],Region_Lockdown[Start],"&lt;="&amp;Region_Lockdown[[#This Row],[End]],Region_Lockdown[End],"&gt;="&amp;Region_Lockdown[[#This Row],[Start]])</f>
        <v>1</v>
      </c>
      <c r="N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7" spans="2:14" x14ac:dyDescent="0.35">
      <c r="B87" t="s">
        <v>50</v>
      </c>
      <c r="C87" s="5">
        <v>43985</v>
      </c>
      <c r="D87" s="5">
        <v>43996</v>
      </c>
      <c r="E87">
        <v>3</v>
      </c>
      <c r="F87" s="5">
        <v>44213</v>
      </c>
      <c r="G87" t="str">
        <f>VLOOKUP(Region_Lockdown[[#This Row],[Level]],Tabella3[],2,FALSE)</f>
        <v>Minimal</v>
      </c>
      <c r="H87" t="str">
        <f ca="1">IF(AND(Region_Lockdown[[#This Row],[End]]&gt;=TODAY()+2,Region_Lockdown[[#This Row],[Start]]&lt;=TODAY()+2),"On","Off")</f>
        <v>Off</v>
      </c>
      <c r="I87" t="str">
        <f>VLOOKUP(Region_Lockdown[[#This Row],[Level]],Tabella3[],3,FALSE)</f>
        <v>Gialla</v>
      </c>
      <c r="J87" t="s">
        <v>107</v>
      </c>
      <c r="L87">
        <f ca="1">COUNTIFS(Region_Lockdown[Regione],Region_Lockdown[[#This Row],[Regione]],Region_Lockdown[Status],"On")</f>
        <v>1</v>
      </c>
      <c r="M87">
        <f>COUNTIFS(Region_Lockdown[Regione],Region_Lockdown[[#This Row],[Regione]],Region_Lockdown[Start],"&lt;="&amp;Region_Lockdown[[#This Row],[End]],Region_Lockdown[End],"&gt;="&amp;Region_Lockdown[[#This Row],[Start]])</f>
        <v>1</v>
      </c>
      <c r="N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8" spans="2:14" x14ac:dyDescent="0.35">
      <c r="B88" t="s">
        <v>50</v>
      </c>
      <c r="C88" s="5">
        <v>43997</v>
      </c>
      <c r="D88" s="5">
        <v>44126</v>
      </c>
      <c r="E88">
        <v>1</v>
      </c>
      <c r="F88" s="5">
        <v>44213</v>
      </c>
      <c r="G88" t="str">
        <f>VLOOKUP(Region_Lockdown[[#This Row],[Level]],Tabella3[],2,FALSE)</f>
        <v>Voluntary</v>
      </c>
      <c r="H88" t="str">
        <f ca="1">IF(AND(Region_Lockdown[[#This Row],[End]]&gt;=TODAY()+2,Region_Lockdown[[#This Row],[Start]]&lt;=TODAY()+2),"On","Off")</f>
        <v>Off</v>
      </c>
      <c r="I88" t="str">
        <f>VLOOKUP(Region_Lockdown[[#This Row],[Level]],Tabella3[],3,FALSE)</f>
        <v>Bianca</v>
      </c>
      <c r="J88" t="s">
        <v>106</v>
      </c>
      <c r="L88">
        <f ca="1">COUNTIFS(Region_Lockdown[Regione],Region_Lockdown[[#This Row],[Regione]],Region_Lockdown[Status],"On")</f>
        <v>1</v>
      </c>
      <c r="M88">
        <f>COUNTIFS(Region_Lockdown[Regione],Region_Lockdown[[#This Row],[Regione]],Region_Lockdown[Start],"&lt;="&amp;Region_Lockdown[[#This Row],[End]],Region_Lockdown[End],"&gt;="&amp;Region_Lockdown[[#This Row],[Start]])</f>
        <v>1</v>
      </c>
      <c r="N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9" spans="2:14" x14ac:dyDescent="0.35">
      <c r="B89" t="s">
        <v>50</v>
      </c>
      <c r="C89" s="5">
        <v>44127</v>
      </c>
      <c r="D89" s="5">
        <v>44140</v>
      </c>
      <c r="E89">
        <v>3</v>
      </c>
      <c r="F89" s="5">
        <v>44213</v>
      </c>
      <c r="G89" t="str">
        <f>VLOOKUP(Region_Lockdown[[#This Row],[Level]],Tabella3[],2,FALSE)</f>
        <v>Minimal</v>
      </c>
      <c r="H89" t="str">
        <f ca="1">IF(AND(Region_Lockdown[[#This Row],[End]]&gt;=TODAY()+2,Region_Lockdown[[#This Row],[Start]]&lt;=TODAY()+2),"On","Off")</f>
        <v>Off</v>
      </c>
      <c r="I89" t="str">
        <f>VLOOKUP(Region_Lockdown[[#This Row],[Level]],Tabella3[],3,FALSE)</f>
        <v>Gialla</v>
      </c>
      <c r="L89">
        <f ca="1">COUNTIFS(Region_Lockdown[Regione],Region_Lockdown[[#This Row],[Regione]],Region_Lockdown[Status],"On")</f>
        <v>1</v>
      </c>
      <c r="M89">
        <f>COUNTIFS(Region_Lockdown[Regione],Region_Lockdown[[#This Row],[Regione]],Region_Lockdown[Start],"&lt;="&amp;Region_Lockdown[[#This Row],[End]],Region_Lockdown[End],"&gt;="&amp;Region_Lockdown[[#This Row],[Start]])</f>
        <v>1</v>
      </c>
      <c r="N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0" spans="2:14" x14ac:dyDescent="0.35">
      <c r="B90" t="s">
        <v>50</v>
      </c>
      <c r="C90" s="5">
        <v>44141</v>
      </c>
      <c r="D90" s="5">
        <v>44170</v>
      </c>
      <c r="E90">
        <v>7</v>
      </c>
      <c r="F90" s="5">
        <v>44171</v>
      </c>
      <c r="G90" t="str">
        <f>VLOOKUP(Region_Lockdown[[#This Row],[Level]],Tabella3[],2,FALSE)</f>
        <v>Total</v>
      </c>
      <c r="H90" t="str">
        <f ca="1">IF(AND(Region_Lockdown[[#This Row],[End]]&gt;=TODAY()+2,Region_Lockdown[[#This Row],[Start]]&lt;=TODAY()+2),"On","Off")</f>
        <v>Off</v>
      </c>
      <c r="I90" s="2" t="str">
        <f>VLOOKUP(Region_Lockdown[[#This Row],[Level]],Tabella3[],3,FALSE)</f>
        <v>Rossa</v>
      </c>
      <c r="L90">
        <f ca="1">COUNTIFS(Region_Lockdown[Regione],Region_Lockdown[[#This Row],[Regione]],Region_Lockdown[Status],"On")</f>
        <v>1</v>
      </c>
      <c r="M90">
        <f>COUNTIFS(Region_Lockdown[Regione],Region_Lockdown[[#This Row],[Regione]],Region_Lockdown[Start],"&lt;="&amp;Region_Lockdown[[#This Row],[End]],Region_Lockdown[End],"&gt;="&amp;Region_Lockdown[[#This Row],[Start]])</f>
        <v>1</v>
      </c>
      <c r="N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1" spans="2:14" x14ac:dyDescent="0.35">
      <c r="B91" t="s">
        <v>50</v>
      </c>
      <c r="C91" s="5">
        <v>44171</v>
      </c>
      <c r="D91" s="5">
        <v>44188</v>
      </c>
      <c r="E91">
        <v>4</v>
      </c>
      <c r="F91" s="5">
        <v>44191</v>
      </c>
      <c r="G91" t="str">
        <f>VLOOKUP(Region_Lockdown[[#This Row],[Level]],Tabella3[],2,FALSE)</f>
        <v>Strict</v>
      </c>
      <c r="H91" t="str">
        <f ca="1">IF(AND(Region_Lockdown[[#This Row],[End]]&gt;=TODAY()+2,Region_Lockdown[[#This Row],[Start]]&lt;=TODAY()+2),"On","Off")</f>
        <v>Off</v>
      </c>
      <c r="I91" s="2" t="str">
        <f>VLOOKUP(Region_Lockdown[[#This Row],[Level]],Tabella3[],3,FALSE)</f>
        <v>Arancione</v>
      </c>
      <c r="L91">
        <f ca="1">COUNTIFS(Region_Lockdown[Regione],Region_Lockdown[[#This Row],[Regione]],Region_Lockdown[Status],"On")</f>
        <v>1</v>
      </c>
      <c r="M91">
        <f>COUNTIFS(Region_Lockdown[Regione],Region_Lockdown[[#This Row],[Regione]],Region_Lockdown[Start],"&lt;="&amp;Region_Lockdown[[#This Row],[End]],Region_Lockdown[End],"&gt;="&amp;Region_Lockdown[[#This Row],[Start]])</f>
        <v>1</v>
      </c>
      <c r="N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2" spans="2:14" x14ac:dyDescent="0.35">
      <c r="B92" t="s">
        <v>50</v>
      </c>
      <c r="C92" s="5">
        <v>44189</v>
      </c>
      <c r="D92" s="5">
        <v>44192</v>
      </c>
      <c r="E92">
        <v>7</v>
      </c>
      <c r="F92" s="5">
        <v>44191</v>
      </c>
      <c r="G92" t="str">
        <f>VLOOKUP(Region_Lockdown[[#This Row],[Level]],Tabella3[],2,FALSE)</f>
        <v>Total</v>
      </c>
      <c r="H92" t="str">
        <f ca="1">IF(AND(Region_Lockdown[[#This Row],[End]]&gt;=TODAY()+2,Region_Lockdown[[#This Row],[Start]]&lt;=TODAY()+2),"On","Off")</f>
        <v>Off</v>
      </c>
      <c r="I92" s="2" t="str">
        <f>VLOOKUP(Region_Lockdown[[#This Row],[Level]],Tabella3[],3,FALSE)</f>
        <v>Rossa</v>
      </c>
      <c r="L92">
        <f ca="1">COUNTIFS(Region_Lockdown[Regione],Region_Lockdown[[#This Row],[Regione]],Region_Lockdown[Status],"On")</f>
        <v>1</v>
      </c>
      <c r="M92">
        <f>COUNTIFS(Region_Lockdown[Regione],Region_Lockdown[[#This Row],[Regione]],Region_Lockdown[Start],"&lt;="&amp;Region_Lockdown[[#This Row],[End]],Region_Lockdown[End],"&gt;="&amp;Region_Lockdown[[#This Row],[Start]])</f>
        <v>1</v>
      </c>
      <c r="N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3" spans="2:14" x14ac:dyDescent="0.35">
      <c r="B93" t="s">
        <v>50</v>
      </c>
      <c r="C93" s="5">
        <v>44193</v>
      </c>
      <c r="D93" s="5">
        <v>44195</v>
      </c>
      <c r="E93">
        <v>4</v>
      </c>
      <c r="F93" s="5">
        <v>44191</v>
      </c>
      <c r="G93" t="str">
        <f>VLOOKUP(Region_Lockdown[[#This Row],[Level]],Tabella3[],2,FALSE)</f>
        <v>Strict</v>
      </c>
      <c r="H93" t="str">
        <f ca="1">IF(AND(Region_Lockdown[[#This Row],[End]]&gt;=TODAY()+2,Region_Lockdown[[#This Row],[Start]]&lt;=TODAY()+2),"On","Off")</f>
        <v>Off</v>
      </c>
      <c r="I93" s="2" t="str">
        <f>VLOOKUP(Region_Lockdown[[#This Row],[Level]],Tabella3[],3,FALSE)</f>
        <v>Arancione</v>
      </c>
      <c r="L93">
        <f ca="1">COUNTIFS(Region_Lockdown[Regione],Region_Lockdown[[#This Row],[Regione]],Region_Lockdown[Status],"On")</f>
        <v>1</v>
      </c>
      <c r="M93">
        <f>COUNTIFS(Region_Lockdown[Regione],Region_Lockdown[[#This Row],[Regione]],Region_Lockdown[Start],"&lt;="&amp;Region_Lockdown[[#This Row],[End]],Region_Lockdown[End],"&gt;="&amp;Region_Lockdown[[#This Row],[Start]])</f>
        <v>1</v>
      </c>
      <c r="N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4" spans="2:14" x14ac:dyDescent="0.35">
      <c r="B94" t="s">
        <v>50</v>
      </c>
      <c r="C94" s="5">
        <v>44196</v>
      </c>
      <c r="D94" s="5">
        <v>44199</v>
      </c>
      <c r="E94">
        <v>7</v>
      </c>
      <c r="F94" s="5">
        <v>44191</v>
      </c>
      <c r="G94" t="str">
        <f>VLOOKUP(Region_Lockdown[[#This Row],[Level]],Tabella3[],2,FALSE)</f>
        <v>Total</v>
      </c>
      <c r="H94" t="str">
        <f ca="1">IF(AND(Region_Lockdown[[#This Row],[End]]&gt;=TODAY()+2,Region_Lockdown[[#This Row],[Start]]&lt;=TODAY()+2),"On","Off")</f>
        <v>Off</v>
      </c>
      <c r="I94" s="2" t="str">
        <f>VLOOKUP(Region_Lockdown[[#This Row],[Level]],Tabella3[],3,FALSE)</f>
        <v>Rossa</v>
      </c>
      <c r="L94">
        <f ca="1">COUNTIFS(Region_Lockdown[Regione],Region_Lockdown[[#This Row],[Regione]],Region_Lockdown[Status],"On")</f>
        <v>1</v>
      </c>
      <c r="M94">
        <f>COUNTIFS(Region_Lockdown[Regione],Region_Lockdown[[#This Row],[Regione]],Region_Lockdown[Start],"&lt;="&amp;Region_Lockdown[[#This Row],[End]],Region_Lockdown[End],"&gt;="&amp;Region_Lockdown[[#This Row],[Start]])</f>
        <v>1</v>
      </c>
      <c r="N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5" spans="2:14" x14ac:dyDescent="0.35">
      <c r="B95" t="s">
        <v>50</v>
      </c>
      <c r="C95" s="5">
        <v>44200</v>
      </c>
      <c r="D95" s="5">
        <v>44200</v>
      </c>
      <c r="E95">
        <v>4</v>
      </c>
      <c r="F95" s="5">
        <v>44191</v>
      </c>
      <c r="G95" t="str">
        <f>VLOOKUP(Region_Lockdown[[#This Row],[Level]],Tabella3[],2,FALSE)</f>
        <v>Strict</v>
      </c>
      <c r="H95" t="str">
        <f ca="1">IF(AND(Region_Lockdown[[#This Row],[End]]&gt;=TODAY()+2,Region_Lockdown[[#This Row],[Start]]&lt;=TODAY()+2),"On","Off")</f>
        <v>Off</v>
      </c>
      <c r="I95" s="2" t="str">
        <f>VLOOKUP(Region_Lockdown[[#This Row],[Level]],Tabella3[],3,FALSE)</f>
        <v>Arancione</v>
      </c>
      <c r="L95">
        <f ca="1">COUNTIFS(Region_Lockdown[Regione],Region_Lockdown[[#This Row],[Regione]],Region_Lockdown[Status],"On")</f>
        <v>1</v>
      </c>
      <c r="M95">
        <f>COUNTIFS(Region_Lockdown[Regione],Region_Lockdown[[#This Row],[Regione]],Region_Lockdown[Start],"&lt;="&amp;Region_Lockdown[[#This Row],[End]],Region_Lockdown[End],"&gt;="&amp;Region_Lockdown[[#This Row],[Start]])</f>
        <v>1</v>
      </c>
      <c r="N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6" spans="2:14" x14ac:dyDescent="0.35">
      <c r="B96" t="s">
        <v>50</v>
      </c>
      <c r="C96" s="5">
        <v>44201</v>
      </c>
      <c r="D96" s="5">
        <v>44202</v>
      </c>
      <c r="E96">
        <v>7</v>
      </c>
      <c r="F96" s="5">
        <v>44191</v>
      </c>
      <c r="G96" t="str">
        <f>VLOOKUP(Region_Lockdown[[#This Row],[Level]],Tabella3[],2,FALSE)</f>
        <v>Total</v>
      </c>
      <c r="H96" t="str">
        <f ca="1">IF(AND(Region_Lockdown[[#This Row],[End]]&gt;=TODAY()+2,Region_Lockdown[[#This Row],[Start]]&lt;=TODAY()+2),"On","Off")</f>
        <v>Off</v>
      </c>
      <c r="I96" s="2" t="str">
        <f>VLOOKUP(Region_Lockdown[[#This Row],[Level]],Tabella3[],3,FALSE)</f>
        <v>Rossa</v>
      </c>
      <c r="L96">
        <f ca="1">COUNTIFS(Region_Lockdown[Regione],Region_Lockdown[[#This Row],[Regione]],Region_Lockdown[Status],"On")</f>
        <v>1</v>
      </c>
      <c r="M96">
        <f>COUNTIFS(Region_Lockdown[Regione],Region_Lockdown[[#This Row],[Regione]],Region_Lockdown[Start],"&lt;="&amp;Region_Lockdown[[#This Row],[End]],Region_Lockdown[End],"&gt;="&amp;Region_Lockdown[[#This Row],[Start]])</f>
        <v>1</v>
      </c>
      <c r="N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7" spans="2:14" x14ac:dyDescent="0.35">
      <c r="B97" t="s">
        <v>50</v>
      </c>
      <c r="C97" s="5">
        <v>44203</v>
      </c>
      <c r="D97" s="5">
        <v>44204</v>
      </c>
      <c r="E97">
        <v>3</v>
      </c>
      <c r="F97" s="5">
        <v>44205</v>
      </c>
      <c r="G97" t="str">
        <f>VLOOKUP(Region_Lockdown[[#This Row],[Level]],Tabella3[],2,FALSE)</f>
        <v>Minimal</v>
      </c>
      <c r="H97" t="str">
        <f ca="1">IF(AND(Region_Lockdown[[#This Row],[End]]&gt;=TODAY()+2,Region_Lockdown[[#This Row],[Start]]&lt;=TODAY()+2),"On","Off")</f>
        <v>Off</v>
      </c>
      <c r="I97" s="2" t="str">
        <f>VLOOKUP(Region_Lockdown[[#This Row],[Level]],Tabella3[],3,FALSE)</f>
        <v>Gialla</v>
      </c>
      <c r="L97">
        <f ca="1">COUNTIFS(Region_Lockdown[Regione],Region_Lockdown[[#This Row],[Regione]],Region_Lockdown[Status],"On")</f>
        <v>1</v>
      </c>
      <c r="M97">
        <f>COUNTIFS(Region_Lockdown[Regione],Region_Lockdown[[#This Row],[Regione]],Region_Lockdown[Start],"&lt;="&amp;Region_Lockdown[[#This Row],[End]],Region_Lockdown[End],"&gt;="&amp;Region_Lockdown[[#This Row],[Start]])</f>
        <v>1</v>
      </c>
      <c r="N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8" spans="2:14" x14ac:dyDescent="0.35">
      <c r="B98" t="s">
        <v>50</v>
      </c>
      <c r="C98" s="5">
        <v>44205</v>
      </c>
      <c r="D98" s="5">
        <v>44206</v>
      </c>
      <c r="E98">
        <v>4</v>
      </c>
      <c r="F98" s="5">
        <v>44205</v>
      </c>
      <c r="G98" t="str">
        <f>VLOOKUP(Region_Lockdown[[#This Row],[Level]],Tabella3[],2,FALSE)</f>
        <v>Strict</v>
      </c>
      <c r="H98" t="str">
        <f ca="1">IF(AND(Region_Lockdown[[#This Row],[End]]&gt;=TODAY()+2,Region_Lockdown[[#This Row],[Start]]&lt;=TODAY()+2),"On","Off")</f>
        <v>Off</v>
      </c>
      <c r="I98" s="2" t="str">
        <f>VLOOKUP(Region_Lockdown[[#This Row],[Level]],Tabella3[],3,FALSE)</f>
        <v>Arancione</v>
      </c>
      <c r="L98">
        <f ca="1">COUNTIFS(Region_Lockdown[Regione],Region_Lockdown[[#This Row],[Regione]],Region_Lockdown[Status],"On")</f>
        <v>1</v>
      </c>
      <c r="M98">
        <f>COUNTIFS(Region_Lockdown[Regione],Region_Lockdown[[#This Row],[Regione]],Region_Lockdown[Start],"&lt;="&amp;Region_Lockdown[[#This Row],[End]],Region_Lockdown[End],"&gt;="&amp;Region_Lockdown[[#This Row],[Start]])</f>
        <v>1</v>
      </c>
      <c r="N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9" spans="2:14" x14ac:dyDescent="0.35">
      <c r="B99" t="s">
        <v>50</v>
      </c>
      <c r="C99" s="5">
        <v>44207</v>
      </c>
      <c r="D99" s="5">
        <v>44247</v>
      </c>
      <c r="E99">
        <v>3</v>
      </c>
      <c r="F99" s="5">
        <v>44246</v>
      </c>
      <c r="G99" t="str">
        <f>VLOOKUP(Region_Lockdown[[#This Row],[Level]],Tabella3[],2,FALSE)</f>
        <v>Minimal</v>
      </c>
      <c r="H99" t="str">
        <f ca="1">IF(AND(Region_Lockdown[[#This Row],[End]]&gt;=TODAY()+2,Region_Lockdown[[#This Row],[Start]]&lt;=TODAY()+2),"On","Off")</f>
        <v>Off</v>
      </c>
      <c r="I99" s="2" t="str">
        <f>VLOOKUP(Region_Lockdown[[#This Row],[Level]],Tabella3[],3,FALSE)</f>
        <v>Gialla</v>
      </c>
      <c r="L99">
        <f ca="1">COUNTIFS(Region_Lockdown[Regione],Region_Lockdown[[#This Row],[Regione]],Region_Lockdown[Status],"On")</f>
        <v>1</v>
      </c>
      <c r="M99">
        <f>COUNTIFS(Region_Lockdown[Regione],Region_Lockdown[[#This Row],[Regione]],Region_Lockdown[Start],"&lt;="&amp;Region_Lockdown[[#This Row],[End]],Region_Lockdown[End],"&gt;="&amp;Region_Lockdown[[#This Row],[Start]])</f>
        <v>1</v>
      </c>
      <c r="N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0" spans="2:14" x14ac:dyDescent="0.35">
      <c r="B100" t="s">
        <v>50</v>
      </c>
      <c r="C100" s="5">
        <v>44248</v>
      </c>
      <c r="D100" s="5">
        <v>44262</v>
      </c>
      <c r="E100">
        <v>4</v>
      </c>
      <c r="F100" s="5">
        <v>44261</v>
      </c>
      <c r="G100" s="1" t="str">
        <f>VLOOKUP(Region_Lockdown[[#This Row],[Level]],Tabella3[],2,FALSE)</f>
        <v>Strict</v>
      </c>
      <c r="H100" s="1" t="str">
        <f ca="1">IF(AND(Region_Lockdown[[#This Row],[End]]&gt;=TODAY()+2,Region_Lockdown[[#This Row],[Start]]&lt;=TODAY()+2),"On","Off")</f>
        <v>Off</v>
      </c>
      <c r="I100" s="2" t="str">
        <f>VLOOKUP(Region_Lockdown[[#This Row],[Level]],Tabella3[],3,FALSE)</f>
        <v>Arancione</v>
      </c>
      <c r="L100" s="1">
        <f ca="1">COUNTIFS(Region_Lockdown[Regione],Region_Lockdown[[#This Row],[Regione]],Region_Lockdown[Status],"On")</f>
        <v>1</v>
      </c>
      <c r="M1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1" spans="2:14" x14ac:dyDescent="0.35">
      <c r="B101" t="s">
        <v>50</v>
      </c>
      <c r="C101" s="5">
        <v>44263</v>
      </c>
      <c r="D101" s="5">
        <v>44288</v>
      </c>
      <c r="E101">
        <v>7</v>
      </c>
      <c r="F101" s="5">
        <v>44261</v>
      </c>
      <c r="G101" s="1" t="str">
        <f>VLOOKUP(Region_Lockdown[[#This Row],[Level]],Tabella3[],2,FALSE)</f>
        <v>Total</v>
      </c>
      <c r="H101" s="1" t="str">
        <f ca="1">IF(AND(Region_Lockdown[[#This Row],[End]]&gt;=TODAY()+2,Region_Lockdown[[#This Row],[Start]]&lt;=TODAY()+2),"On","Off")</f>
        <v>Off</v>
      </c>
      <c r="I101" s="2" t="str">
        <f>VLOOKUP(Region_Lockdown[[#This Row],[Level]],Tabella3[],3,FALSE)</f>
        <v>Rossa</v>
      </c>
      <c r="L101" s="1">
        <f ca="1">COUNTIFS(Region_Lockdown[Regione],Region_Lockdown[[#This Row],[Regione]],Region_Lockdown[Status],"On")</f>
        <v>1</v>
      </c>
      <c r="M10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2" spans="2:14" x14ac:dyDescent="0.35">
      <c r="B102" t="s">
        <v>50</v>
      </c>
      <c r="C102" s="5">
        <v>44289</v>
      </c>
      <c r="D102" s="5">
        <v>44291</v>
      </c>
      <c r="E102">
        <v>7</v>
      </c>
      <c r="F102" s="5">
        <v>44283</v>
      </c>
      <c r="G102" s="1" t="str">
        <f>VLOOKUP(Region_Lockdown[[#This Row],[Level]],Tabella3[],2,FALSE)</f>
        <v>Total</v>
      </c>
      <c r="H102" s="1" t="str">
        <f ca="1">IF(AND(Region_Lockdown[[#This Row],[End]]&gt;=TODAY()+2,Region_Lockdown[[#This Row],[Start]]&lt;=TODAY()+2),"On","Off")</f>
        <v>Off</v>
      </c>
      <c r="I102" s="2" t="str">
        <f>VLOOKUP(Region_Lockdown[[#This Row],[Level]],Tabella3[],3,FALSE)</f>
        <v>Rossa</v>
      </c>
      <c r="J102" t="s">
        <v>134</v>
      </c>
      <c r="L102" s="1">
        <f ca="1">COUNTIFS(Region_Lockdown[Regione],Region_Lockdown[[#This Row],[Regione]],Region_Lockdown[Status],"On")</f>
        <v>1</v>
      </c>
      <c r="M10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3" spans="2:14" x14ac:dyDescent="0.35">
      <c r="B103" t="s">
        <v>50</v>
      </c>
      <c r="C103" s="5">
        <v>44292</v>
      </c>
      <c r="D103" s="5">
        <v>44304</v>
      </c>
      <c r="E103">
        <v>7</v>
      </c>
      <c r="F103" s="5">
        <v>44291</v>
      </c>
      <c r="G103" s="1" t="str">
        <f>VLOOKUP(Region_Lockdown[[#This Row],[Level]],Tabella3[],2,FALSE)</f>
        <v>Total</v>
      </c>
      <c r="H103" s="1" t="str">
        <f ca="1">IF(AND(Region_Lockdown[[#This Row],[End]]&gt;=TODAY()+2,Region_Lockdown[[#This Row],[Start]]&lt;=TODAY()+2),"On","Off")</f>
        <v>Off</v>
      </c>
      <c r="I103" s="2" t="str">
        <f>VLOOKUP(Region_Lockdown[[#This Row],[Level]],Tabella3[],3,FALSE)</f>
        <v>Rossa</v>
      </c>
      <c r="L103" s="1">
        <f ca="1">COUNTIFS(Region_Lockdown[Regione],Region_Lockdown[[#This Row],[Regione]],Region_Lockdown[Status],"On")</f>
        <v>1</v>
      </c>
      <c r="M1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4" spans="2:14" x14ac:dyDescent="0.35">
      <c r="B104" t="s">
        <v>50</v>
      </c>
      <c r="C104" s="5">
        <v>44305</v>
      </c>
      <c r="D104" s="5">
        <v>44311</v>
      </c>
      <c r="E104">
        <v>4</v>
      </c>
      <c r="F104" s="5">
        <v>44304</v>
      </c>
      <c r="G104" s="1" t="str">
        <f>VLOOKUP(Region_Lockdown[[#This Row],[Level]],Tabella3[],2,FALSE)</f>
        <v>Strict</v>
      </c>
      <c r="H104" s="1" t="str">
        <f ca="1">IF(AND(Region_Lockdown[[#This Row],[End]]&gt;=TODAY()+2,Region_Lockdown[[#This Row],[Start]]&lt;=TODAY()+2),"On","Off")</f>
        <v>Off</v>
      </c>
      <c r="I104" s="2" t="str">
        <f>VLOOKUP(Region_Lockdown[[#This Row],[Level]],Tabella3[],3,FALSE)</f>
        <v>Arancione</v>
      </c>
      <c r="L104" s="1">
        <f ca="1">COUNTIFS(Region_Lockdown[Regione],Region_Lockdown[[#This Row],[Regione]],Region_Lockdown[Status],"On")</f>
        <v>1</v>
      </c>
      <c r="M1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5" spans="2:14" x14ac:dyDescent="0.35">
      <c r="B105" t="s">
        <v>50</v>
      </c>
      <c r="C105" s="5">
        <v>44312</v>
      </c>
      <c r="D105" s="5">
        <v>44367</v>
      </c>
      <c r="E105">
        <v>3</v>
      </c>
      <c r="F105" s="5">
        <v>44311</v>
      </c>
      <c r="G105" s="1" t="str">
        <f>VLOOKUP(Region_Lockdown[[#This Row],[Level]],Tabella3[],2,FALSE)</f>
        <v>Minimal</v>
      </c>
      <c r="H105" s="1" t="str">
        <f ca="1">IF(AND(Region_Lockdown[[#This Row],[End]]&gt;=TODAY()+2,Region_Lockdown[[#This Row],[Start]]&lt;=TODAY()+2),"On","Off")</f>
        <v>Off</v>
      </c>
      <c r="I105" s="2" t="str">
        <f>VLOOKUP(Region_Lockdown[[#This Row],[Level]],Tabella3[],3,FALSE)</f>
        <v>Gialla</v>
      </c>
      <c r="L105" s="1">
        <f ca="1">COUNTIFS(Region_Lockdown[Regione],Region_Lockdown[[#This Row],[Regione]],Region_Lockdown[Status],"On")</f>
        <v>1</v>
      </c>
      <c r="M1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6" spans="2:14" x14ac:dyDescent="0.35">
      <c r="B106" t="s">
        <v>50</v>
      </c>
      <c r="C106" s="5">
        <v>44368</v>
      </c>
      <c r="D106" s="5">
        <v>44577</v>
      </c>
      <c r="E106">
        <v>1</v>
      </c>
      <c r="F106" s="5">
        <v>44373</v>
      </c>
      <c r="G106" s="1" t="str">
        <f>VLOOKUP(Region_Lockdown[[#This Row],[Level]],Tabella3[],2,FALSE)</f>
        <v>Voluntary</v>
      </c>
      <c r="H106" s="1" t="str">
        <f ca="1">IF(AND(Region_Lockdown[[#This Row],[End]]&gt;=TODAY()+2,Region_Lockdown[[#This Row],[Start]]&lt;=TODAY()+2),"On","Off")</f>
        <v>Off</v>
      </c>
      <c r="I106" s="4" t="str">
        <f>VLOOKUP(Region_Lockdown[[#This Row],[Level]],Tabella3[],3,FALSE)</f>
        <v>Bianca</v>
      </c>
      <c r="L106" s="1">
        <f ca="1">COUNTIFS(Region_Lockdown[Regione],Region_Lockdown[[#This Row],[Regione]],Region_Lockdown[Status],"On")</f>
        <v>1</v>
      </c>
      <c r="M1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7" spans="2:14" x14ac:dyDescent="0.35">
      <c r="B107" t="s">
        <v>50</v>
      </c>
      <c r="C107" s="5">
        <v>44578</v>
      </c>
      <c r="D107" s="5">
        <v>44620</v>
      </c>
      <c r="E107">
        <v>3</v>
      </c>
      <c r="F107" s="5">
        <v>44575</v>
      </c>
      <c r="G107" s="1" t="str">
        <f>VLOOKUP(Region_Lockdown[[#This Row],[Level]],Tabella3[],2,FALSE)</f>
        <v>Minimal</v>
      </c>
      <c r="H107" s="1" t="str">
        <f ca="1">IF(AND(Region_Lockdown[[#This Row],[End]]&gt;=TODAY()+2,Region_Lockdown[[#This Row],[Start]]&lt;=TODAY()+2),"On","Off")</f>
        <v>On</v>
      </c>
      <c r="I107" s="5" t="str">
        <f>VLOOKUP(Region_Lockdown[[#This Row],[Level]],Tabella3[],3,FALSE)</f>
        <v>Gialla</v>
      </c>
      <c r="L107" s="1">
        <f ca="1">COUNTIFS(Region_Lockdown[Regione],Region_Lockdown[[#This Row],[Regione]],Region_Lockdown[Status],"On")</f>
        <v>1</v>
      </c>
      <c r="M1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8" spans="2:14" x14ac:dyDescent="0.35">
      <c r="B108" t="s">
        <v>51</v>
      </c>
      <c r="C108" s="5">
        <v>43884</v>
      </c>
      <c r="D108" s="5">
        <v>43897</v>
      </c>
      <c r="E108">
        <v>3</v>
      </c>
      <c r="F108" s="5">
        <v>44213</v>
      </c>
      <c r="G108" t="str">
        <f>VLOOKUP(Region_Lockdown[[#This Row],[Level]],Tabella3[],2,FALSE)</f>
        <v>Minimal</v>
      </c>
      <c r="H108" t="str">
        <f ca="1">IF(AND(Region_Lockdown[[#This Row],[End]]&gt;=TODAY()+2,Region_Lockdown[[#This Row],[Start]]&lt;=TODAY()+2),"On","Off")</f>
        <v>Off</v>
      </c>
      <c r="I108" s="2" t="str">
        <f>VLOOKUP(Region_Lockdown[[#This Row],[Level]],Tabella3[],3,FALSE)</f>
        <v>Gialla</v>
      </c>
      <c r="J108" t="s">
        <v>101</v>
      </c>
      <c r="L108">
        <f ca="1">COUNTIFS(Region_Lockdown[Regione],Region_Lockdown[[#This Row],[Regione]],Region_Lockdown[Status],"On")</f>
        <v>1</v>
      </c>
      <c r="M108">
        <f>COUNTIFS(Region_Lockdown[Regione],Region_Lockdown[[#This Row],[Regione]],Region_Lockdown[Start],"&lt;="&amp;Region_Lockdown[[#This Row],[End]],Region_Lockdown[End],"&gt;="&amp;Region_Lockdown[[#This Row],[Start]])</f>
        <v>1</v>
      </c>
      <c r="N1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9" spans="2:14" x14ac:dyDescent="0.35">
      <c r="B109" t="s">
        <v>51</v>
      </c>
      <c r="C109" s="5">
        <v>43898</v>
      </c>
      <c r="D109" s="5">
        <v>43907</v>
      </c>
      <c r="E109">
        <v>7</v>
      </c>
      <c r="F109" s="5">
        <v>44213</v>
      </c>
      <c r="G109" t="str">
        <f>VLOOKUP(Region_Lockdown[[#This Row],[Level]],Tabella3[],2,FALSE)</f>
        <v>Total</v>
      </c>
      <c r="H109" t="str">
        <f ca="1">IF(AND(Region_Lockdown[[#This Row],[End]]&gt;=TODAY()+2,Region_Lockdown[[#This Row],[Start]]&lt;=TODAY()+2),"On","Off")</f>
        <v>Off</v>
      </c>
      <c r="I109" t="str">
        <f>VLOOKUP(Region_Lockdown[[#This Row],[Level]],Tabella3[],3,FALSE)</f>
        <v>Rossa</v>
      </c>
      <c r="J109" t="s">
        <v>109</v>
      </c>
      <c r="L109">
        <f ca="1">COUNTIFS(Region_Lockdown[Regione],Region_Lockdown[[#This Row],[Regione]],Region_Lockdown[Status],"On")</f>
        <v>1</v>
      </c>
      <c r="M109">
        <f>COUNTIFS(Region_Lockdown[Regione],Region_Lockdown[[#This Row],[Regione]],Region_Lockdown[Start],"&lt;="&amp;Region_Lockdown[[#This Row],[End]],Region_Lockdown[End],"&gt;="&amp;Region_Lockdown[[#This Row],[Start]])</f>
        <v>1</v>
      </c>
      <c r="N1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0" spans="2:14" x14ac:dyDescent="0.35">
      <c r="B110" t="s">
        <v>51</v>
      </c>
      <c r="C110" s="5">
        <v>43908</v>
      </c>
      <c r="D110" s="5">
        <v>43954</v>
      </c>
      <c r="E110">
        <v>8</v>
      </c>
      <c r="F110" s="5">
        <v>44213</v>
      </c>
      <c r="G110" t="str">
        <f>VLOOKUP(Region_Lockdown[[#This Row],[Level]],Tabella3[],2,FALSE)</f>
        <v>Lockdown</v>
      </c>
      <c r="H110" t="str">
        <f ca="1">IF(AND(Region_Lockdown[[#This Row],[End]]&gt;=TODAY()+2,Region_Lockdown[[#This Row],[Start]]&lt;=TODAY()+2),"On","Off")</f>
        <v>Off</v>
      </c>
      <c r="I110" t="str">
        <f>VLOOKUP(Region_Lockdown[[#This Row],[Level]],Tabella3[],3,FALSE)</f>
        <v>Chiusura Totale</v>
      </c>
      <c r="J110" t="s">
        <v>104</v>
      </c>
      <c r="L110">
        <f ca="1">COUNTIFS(Region_Lockdown[Regione],Region_Lockdown[[#This Row],[Regione]],Region_Lockdown[Status],"On")</f>
        <v>1</v>
      </c>
      <c r="M110">
        <f>COUNTIFS(Region_Lockdown[Regione],Region_Lockdown[[#This Row],[Regione]],Region_Lockdown[Start],"&lt;="&amp;Region_Lockdown[[#This Row],[End]],Region_Lockdown[End],"&gt;="&amp;Region_Lockdown[[#This Row],[Start]])</f>
        <v>1</v>
      </c>
      <c r="N1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1" spans="2:14" x14ac:dyDescent="0.35">
      <c r="B111" t="s">
        <v>51</v>
      </c>
      <c r="C111" s="5">
        <v>43955</v>
      </c>
      <c r="D111" s="5">
        <v>43984</v>
      </c>
      <c r="E111">
        <v>4</v>
      </c>
      <c r="F111" s="5">
        <v>44213</v>
      </c>
      <c r="G111" t="str">
        <f>VLOOKUP(Region_Lockdown[[#This Row],[Level]],Tabella3[],2,FALSE)</f>
        <v>Strict</v>
      </c>
      <c r="H111" t="str">
        <f ca="1">IF(AND(Region_Lockdown[[#This Row],[End]]&gt;=TODAY()+2,Region_Lockdown[[#This Row],[Start]]&lt;=TODAY()+2),"On","Off")</f>
        <v>Off</v>
      </c>
      <c r="I111" t="str">
        <f>VLOOKUP(Region_Lockdown[[#This Row],[Level]],Tabella3[],3,FALSE)</f>
        <v>Arancione</v>
      </c>
      <c r="J111" t="s">
        <v>103</v>
      </c>
      <c r="L111">
        <f ca="1">COUNTIFS(Region_Lockdown[Regione],Region_Lockdown[[#This Row],[Regione]],Region_Lockdown[Status],"On")</f>
        <v>1</v>
      </c>
      <c r="M111">
        <f>COUNTIFS(Region_Lockdown[Regione],Region_Lockdown[[#This Row],[Regione]],Region_Lockdown[Start],"&lt;="&amp;Region_Lockdown[[#This Row],[End]],Region_Lockdown[End],"&gt;="&amp;Region_Lockdown[[#This Row],[Start]])</f>
        <v>1</v>
      </c>
      <c r="N1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2" spans="2:14" x14ac:dyDescent="0.35">
      <c r="B112" t="s">
        <v>51</v>
      </c>
      <c r="C112" s="5">
        <v>43985</v>
      </c>
      <c r="D112" s="5">
        <v>43996</v>
      </c>
      <c r="E112">
        <v>3</v>
      </c>
      <c r="F112" s="5">
        <v>44213</v>
      </c>
      <c r="G112" t="str">
        <f>VLOOKUP(Region_Lockdown[[#This Row],[Level]],Tabella3[],2,FALSE)</f>
        <v>Minimal</v>
      </c>
      <c r="H112" t="str">
        <f ca="1">IF(AND(Region_Lockdown[[#This Row],[End]]&gt;=TODAY()+2,Region_Lockdown[[#This Row],[Start]]&lt;=TODAY()+2),"On","Off")</f>
        <v>Off</v>
      </c>
      <c r="I112" t="str">
        <f>VLOOKUP(Region_Lockdown[[#This Row],[Level]],Tabella3[],3,FALSE)</f>
        <v>Gialla</v>
      </c>
      <c r="J112" t="s">
        <v>107</v>
      </c>
      <c r="L112">
        <f ca="1">COUNTIFS(Region_Lockdown[Regione],Region_Lockdown[[#This Row],[Regione]],Region_Lockdown[Status],"On")</f>
        <v>1</v>
      </c>
      <c r="M112">
        <f>COUNTIFS(Region_Lockdown[Regione],Region_Lockdown[[#This Row],[Regione]],Region_Lockdown[Start],"&lt;="&amp;Region_Lockdown[[#This Row],[End]],Region_Lockdown[End],"&gt;="&amp;Region_Lockdown[[#This Row],[Start]])</f>
        <v>1</v>
      </c>
      <c r="N1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3" spans="2:14" x14ac:dyDescent="0.35">
      <c r="B113" t="s">
        <v>51</v>
      </c>
      <c r="C113" s="5">
        <v>43997</v>
      </c>
      <c r="D113" s="5">
        <v>44129</v>
      </c>
      <c r="E113">
        <v>1</v>
      </c>
      <c r="F113" s="5">
        <v>44213</v>
      </c>
      <c r="G113" t="str">
        <f>VLOOKUP(Region_Lockdown[[#This Row],[Level]],Tabella3[],2,FALSE)</f>
        <v>Voluntary</v>
      </c>
      <c r="H113" t="str">
        <f ca="1">IF(AND(Region_Lockdown[[#This Row],[End]]&gt;=TODAY()+2,Region_Lockdown[[#This Row],[Start]]&lt;=TODAY()+2),"On","Off")</f>
        <v>Off</v>
      </c>
      <c r="I113" t="str">
        <f>VLOOKUP(Region_Lockdown[[#This Row],[Level]],Tabella3[],3,FALSE)</f>
        <v>Bianca</v>
      </c>
      <c r="J113" t="s">
        <v>106</v>
      </c>
      <c r="L113">
        <f ca="1">COUNTIFS(Region_Lockdown[Regione],Region_Lockdown[[#This Row],[Regione]],Region_Lockdown[Status],"On")</f>
        <v>1</v>
      </c>
      <c r="M113">
        <f>COUNTIFS(Region_Lockdown[Regione],Region_Lockdown[[#This Row],[Regione]],Region_Lockdown[Start],"&lt;="&amp;Region_Lockdown[[#This Row],[End]],Region_Lockdown[End],"&gt;="&amp;Region_Lockdown[[#This Row],[Start]])</f>
        <v>1</v>
      </c>
      <c r="N1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4" spans="2:14" x14ac:dyDescent="0.35">
      <c r="B114" t="s">
        <v>51</v>
      </c>
      <c r="C114" s="5">
        <v>44130</v>
      </c>
      <c r="D114" s="5">
        <v>44140</v>
      </c>
      <c r="E114">
        <v>3</v>
      </c>
      <c r="F114" s="5">
        <v>44213</v>
      </c>
      <c r="G114" t="str">
        <f>VLOOKUP(Region_Lockdown[[#This Row],[Level]],Tabella3[],2,FALSE)</f>
        <v>Minimal</v>
      </c>
      <c r="H114" t="str">
        <f ca="1">IF(AND(Region_Lockdown[[#This Row],[End]]&gt;=TODAY()+2,Region_Lockdown[[#This Row],[Start]]&lt;=TODAY()+2),"On","Off")</f>
        <v>Off</v>
      </c>
      <c r="I114" t="str">
        <f>VLOOKUP(Region_Lockdown[[#This Row],[Level]],Tabella3[],3,FALSE)</f>
        <v>Gialla</v>
      </c>
      <c r="L114">
        <f ca="1">COUNTIFS(Region_Lockdown[Regione],Region_Lockdown[[#This Row],[Regione]],Region_Lockdown[Status],"On")</f>
        <v>1</v>
      </c>
      <c r="M114">
        <f>COUNTIFS(Region_Lockdown[Regione],Region_Lockdown[[#This Row],[Regione]],Region_Lockdown[Start],"&lt;="&amp;Region_Lockdown[[#This Row],[End]],Region_Lockdown[End],"&gt;="&amp;Region_Lockdown[[#This Row],[Start]])</f>
        <v>1</v>
      </c>
      <c r="N1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5" spans="2:14" x14ac:dyDescent="0.35">
      <c r="B115" t="s">
        <v>51</v>
      </c>
      <c r="C115" s="5">
        <v>44141</v>
      </c>
      <c r="D115" s="5">
        <v>44149</v>
      </c>
      <c r="E115">
        <v>3</v>
      </c>
      <c r="F115" s="5">
        <v>44213</v>
      </c>
      <c r="G115" t="str">
        <f>VLOOKUP(Region_Lockdown[[#This Row],[Level]],Tabella3[],2,FALSE)</f>
        <v>Minimal</v>
      </c>
      <c r="H115" t="str">
        <f ca="1">IF(AND(Region_Lockdown[[#This Row],[End]]&gt;=TODAY()+2,Region_Lockdown[[#This Row],[Start]]&lt;=TODAY()+2),"On","Off")</f>
        <v>Off</v>
      </c>
      <c r="I115" s="2" t="str">
        <f>VLOOKUP(Region_Lockdown[[#This Row],[Level]],Tabella3[],3,FALSE)</f>
        <v>Gialla</v>
      </c>
      <c r="L115">
        <f ca="1">COUNTIFS(Region_Lockdown[Regione],Region_Lockdown[[#This Row],[Regione]],Region_Lockdown[Status],"On")</f>
        <v>1</v>
      </c>
      <c r="M115">
        <f>COUNTIFS(Region_Lockdown[Regione],Region_Lockdown[[#This Row],[Regione]],Region_Lockdown[Start],"&lt;="&amp;Region_Lockdown[[#This Row],[End]],Region_Lockdown[End],"&gt;="&amp;Region_Lockdown[[#This Row],[Start]])</f>
        <v>1</v>
      </c>
      <c r="N1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6" spans="2:14" x14ac:dyDescent="0.35">
      <c r="B116" t="s">
        <v>51</v>
      </c>
      <c r="C116" s="5">
        <v>44150</v>
      </c>
      <c r="D116" s="5">
        <v>44170</v>
      </c>
      <c r="E116">
        <v>4</v>
      </c>
      <c r="F116" s="5">
        <v>44171</v>
      </c>
      <c r="G116" t="str">
        <f>VLOOKUP(Region_Lockdown[[#This Row],[Level]],Tabella3[],2,FALSE)</f>
        <v>Strict</v>
      </c>
      <c r="H116" t="str">
        <f ca="1">IF(AND(Region_Lockdown[[#This Row],[End]]&gt;=TODAY()+2,Region_Lockdown[[#This Row],[Start]]&lt;=TODAY()+2),"On","Off")</f>
        <v>Off</v>
      </c>
      <c r="I116" s="2" t="str">
        <f>VLOOKUP(Region_Lockdown[[#This Row],[Level]],Tabella3[],3,FALSE)</f>
        <v>Arancione</v>
      </c>
      <c r="L116">
        <f ca="1">COUNTIFS(Region_Lockdown[Regione],Region_Lockdown[[#This Row],[Regione]],Region_Lockdown[Status],"On")</f>
        <v>1</v>
      </c>
      <c r="M116">
        <f>COUNTIFS(Region_Lockdown[Regione],Region_Lockdown[[#This Row],[Regione]],Region_Lockdown[Start],"&lt;="&amp;Region_Lockdown[[#This Row],[End]],Region_Lockdown[End],"&gt;="&amp;Region_Lockdown[[#This Row],[Start]])</f>
        <v>1</v>
      </c>
      <c r="N1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7" spans="2:14" x14ac:dyDescent="0.35">
      <c r="B117" t="s">
        <v>51</v>
      </c>
      <c r="C117" s="5">
        <v>44171</v>
      </c>
      <c r="D117" s="5">
        <v>44188</v>
      </c>
      <c r="E117">
        <v>3</v>
      </c>
      <c r="F117" s="5">
        <v>44191</v>
      </c>
      <c r="G117" t="str">
        <f>VLOOKUP(Region_Lockdown[[#This Row],[Level]],Tabella3[],2,FALSE)</f>
        <v>Minimal</v>
      </c>
      <c r="H117" t="str">
        <f ca="1">IF(AND(Region_Lockdown[[#This Row],[End]]&gt;=TODAY()+2,Region_Lockdown[[#This Row],[Start]]&lt;=TODAY()+2),"On","Off")</f>
        <v>Off</v>
      </c>
      <c r="I117" s="2" t="str">
        <f>VLOOKUP(Region_Lockdown[[#This Row],[Level]],Tabella3[],3,FALSE)</f>
        <v>Gialla</v>
      </c>
      <c r="L117">
        <f ca="1">COUNTIFS(Region_Lockdown[Regione],Region_Lockdown[[#This Row],[Regione]],Region_Lockdown[Status],"On")</f>
        <v>1</v>
      </c>
      <c r="M117">
        <f>COUNTIFS(Region_Lockdown[Regione],Region_Lockdown[[#This Row],[Regione]],Region_Lockdown[Start],"&lt;="&amp;Region_Lockdown[[#This Row],[End]],Region_Lockdown[End],"&gt;="&amp;Region_Lockdown[[#This Row],[Start]])</f>
        <v>1</v>
      </c>
      <c r="N1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8" spans="2:14" x14ac:dyDescent="0.35">
      <c r="B118" t="s">
        <v>51</v>
      </c>
      <c r="C118" s="5">
        <v>44189</v>
      </c>
      <c r="D118" s="5">
        <v>44192</v>
      </c>
      <c r="E118">
        <v>7</v>
      </c>
      <c r="F118" s="5">
        <v>44191</v>
      </c>
      <c r="G118" t="str">
        <f>VLOOKUP(Region_Lockdown[[#This Row],[Level]],Tabella3[],2,FALSE)</f>
        <v>Total</v>
      </c>
      <c r="H118" t="str">
        <f ca="1">IF(AND(Region_Lockdown[[#This Row],[End]]&gt;=TODAY()+2,Region_Lockdown[[#This Row],[Start]]&lt;=TODAY()+2),"On","Off")</f>
        <v>Off</v>
      </c>
      <c r="I118" s="2" t="str">
        <f>VLOOKUP(Region_Lockdown[[#This Row],[Level]],Tabella3[],3,FALSE)</f>
        <v>Rossa</v>
      </c>
      <c r="L118">
        <f ca="1">COUNTIFS(Region_Lockdown[Regione],Region_Lockdown[[#This Row],[Regione]],Region_Lockdown[Status],"On")</f>
        <v>1</v>
      </c>
      <c r="M118">
        <f>COUNTIFS(Region_Lockdown[Regione],Region_Lockdown[[#This Row],[Regione]],Region_Lockdown[Start],"&lt;="&amp;Region_Lockdown[[#This Row],[End]],Region_Lockdown[End],"&gt;="&amp;Region_Lockdown[[#This Row],[Start]])</f>
        <v>1</v>
      </c>
      <c r="N1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9" spans="2:14" x14ac:dyDescent="0.35">
      <c r="B119" t="s">
        <v>51</v>
      </c>
      <c r="C119" s="5">
        <v>44193</v>
      </c>
      <c r="D119" s="5">
        <v>44195</v>
      </c>
      <c r="E119">
        <v>4</v>
      </c>
      <c r="F119" s="5">
        <v>44191</v>
      </c>
      <c r="G119" t="str">
        <f>VLOOKUP(Region_Lockdown[[#This Row],[Level]],Tabella3[],2,FALSE)</f>
        <v>Strict</v>
      </c>
      <c r="H119" t="str">
        <f ca="1">IF(AND(Region_Lockdown[[#This Row],[End]]&gt;=TODAY()+2,Region_Lockdown[[#This Row],[Start]]&lt;=TODAY()+2),"On","Off")</f>
        <v>Off</v>
      </c>
      <c r="I119" s="2" t="str">
        <f>VLOOKUP(Region_Lockdown[[#This Row],[Level]],Tabella3[],3,FALSE)</f>
        <v>Arancione</v>
      </c>
      <c r="L119">
        <f ca="1">COUNTIFS(Region_Lockdown[Regione],Region_Lockdown[[#This Row],[Regione]],Region_Lockdown[Status],"On")</f>
        <v>1</v>
      </c>
      <c r="M119">
        <f>COUNTIFS(Region_Lockdown[Regione],Region_Lockdown[[#This Row],[Regione]],Region_Lockdown[Start],"&lt;="&amp;Region_Lockdown[[#This Row],[End]],Region_Lockdown[End],"&gt;="&amp;Region_Lockdown[[#This Row],[Start]])</f>
        <v>1</v>
      </c>
      <c r="N1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0" spans="2:14" x14ac:dyDescent="0.35">
      <c r="B120" t="s">
        <v>51</v>
      </c>
      <c r="C120" s="5">
        <v>44196</v>
      </c>
      <c r="D120" s="5">
        <v>44199</v>
      </c>
      <c r="E120">
        <v>7</v>
      </c>
      <c r="F120" s="5">
        <v>44191</v>
      </c>
      <c r="G120" t="str">
        <f>VLOOKUP(Region_Lockdown[[#This Row],[Level]],Tabella3[],2,FALSE)</f>
        <v>Total</v>
      </c>
      <c r="H120" t="str">
        <f ca="1">IF(AND(Region_Lockdown[[#This Row],[End]]&gt;=TODAY()+2,Region_Lockdown[[#This Row],[Start]]&lt;=TODAY()+2),"On","Off")</f>
        <v>Off</v>
      </c>
      <c r="I120" s="2" t="str">
        <f>VLOOKUP(Region_Lockdown[[#This Row],[Level]],Tabella3[],3,FALSE)</f>
        <v>Rossa</v>
      </c>
      <c r="L120">
        <f ca="1">COUNTIFS(Region_Lockdown[Regione],Region_Lockdown[[#This Row],[Regione]],Region_Lockdown[Status],"On")</f>
        <v>1</v>
      </c>
      <c r="M120">
        <f>COUNTIFS(Region_Lockdown[Regione],Region_Lockdown[[#This Row],[Regione]],Region_Lockdown[Start],"&lt;="&amp;Region_Lockdown[[#This Row],[End]],Region_Lockdown[End],"&gt;="&amp;Region_Lockdown[[#This Row],[Start]])</f>
        <v>1</v>
      </c>
      <c r="N1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1" spans="2:14" x14ac:dyDescent="0.35">
      <c r="B121" t="s">
        <v>51</v>
      </c>
      <c r="C121" s="5">
        <v>44200</v>
      </c>
      <c r="D121" s="5">
        <v>44200</v>
      </c>
      <c r="E121">
        <v>4</v>
      </c>
      <c r="F121" s="5">
        <v>44191</v>
      </c>
      <c r="G121" t="str">
        <f>VLOOKUP(Region_Lockdown[[#This Row],[Level]],Tabella3[],2,FALSE)</f>
        <v>Strict</v>
      </c>
      <c r="H121" t="str">
        <f ca="1">IF(AND(Region_Lockdown[[#This Row],[End]]&gt;=TODAY()+2,Region_Lockdown[[#This Row],[Start]]&lt;=TODAY()+2),"On","Off")</f>
        <v>Off</v>
      </c>
      <c r="I121" s="2" t="str">
        <f>VLOOKUP(Region_Lockdown[[#This Row],[Level]],Tabella3[],3,FALSE)</f>
        <v>Arancione</v>
      </c>
      <c r="L121">
        <f ca="1">COUNTIFS(Region_Lockdown[Regione],Region_Lockdown[[#This Row],[Regione]],Region_Lockdown[Status],"On")</f>
        <v>1</v>
      </c>
      <c r="M121">
        <f>COUNTIFS(Region_Lockdown[Regione],Region_Lockdown[[#This Row],[Regione]],Region_Lockdown[Start],"&lt;="&amp;Region_Lockdown[[#This Row],[End]],Region_Lockdown[End],"&gt;="&amp;Region_Lockdown[[#This Row],[Start]])</f>
        <v>1</v>
      </c>
      <c r="N1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2" spans="2:14" x14ac:dyDescent="0.35">
      <c r="B122" t="s">
        <v>51</v>
      </c>
      <c r="C122" s="5">
        <v>44201</v>
      </c>
      <c r="D122" s="5">
        <v>44202</v>
      </c>
      <c r="E122">
        <v>7</v>
      </c>
      <c r="F122" s="5">
        <v>44191</v>
      </c>
      <c r="G122" t="str">
        <f>VLOOKUP(Region_Lockdown[[#This Row],[Level]],Tabella3[],2,FALSE)</f>
        <v>Total</v>
      </c>
      <c r="H122" t="str">
        <f ca="1">IF(AND(Region_Lockdown[[#This Row],[End]]&gt;=TODAY()+2,Region_Lockdown[[#This Row],[Start]]&lt;=TODAY()+2),"On","Off")</f>
        <v>Off</v>
      </c>
      <c r="I122" s="2" t="str">
        <f>VLOOKUP(Region_Lockdown[[#This Row],[Level]],Tabella3[],3,FALSE)</f>
        <v>Rossa</v>
      </c>
      <c r="L122">
        <f ca="1">COUNTIFS(Region_Lockdown[Regione],Region_Lockdown[[#This Row],[Regione]],Region_Lockdown[Status],"On")</f>
        <v>1</v>
      </c>
      <c r="M122">
        <f>COUNTIFS(Region_Lockdown[Regione],Region_Lockdown[[#This Row],[Regione]],Region_Lockdown[Start],"&lt;="&amp;Region_Lockdown[[#This Row],[End]],Region_Lockdown[End],"&gt;="&amp;Region_Lockdown[[#This Row],[Start]])</f>
        <v>1</v>
      </c>
      <c r="N1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3" spans="2:14" x14ac:dyDescent="0.35">
      <c r="B123" t="s">
        <v>51</v>
      </c>
      <c r="C123" s="5">
        <v>44203</v>
      </c>
      <c r="D123" s="5">
        <v>44204</v>
      </c>
      <c r="E123">
        <v>3</v>
      </c>
      <c r="F123" s="5">
        <v>44205</v>
      </c>
      <c r="G123" t="str">
        <f>VLOOKUP(Region_Lockdown[[#This Row],[Level]],Tabella3[],2,FALSE)</f>
        <v>Minimal</v>
      </c>
      <c r="H123" t="str">
        <f ca="1">IF(AND(Region_Lockdown[[#This Row],[End]]&gt;=TODAY()+2,Region_Lockdown[[#This Row],[Start]]&lt;=TODAY()+2),"On","Off")</f>
        <v>Off</v>
      </c>
      <c r="I123" s="2" t="str">
        <f>VLOOKUP(Region_Lockdown[[#This Row],[Level]],Tabella3[],3,FALSE)</f>
        <v>Gialla</v>
      </c>
      <c r="L123">
        <f ca="1">COUNTIFS(Region_Lockdown[Regione],Region_Lockdown[[#This Row],[Regione]],Region_Lockdown[Status],"On")</f>
        <v>1</v>
      </c>
      <c r="M123">
        <f>COUNTIFS(Region_Lockdown[Regione],Region_Lockdown[[#This Row],[Regione]],Region_Lockdown[Start],"&lt;="&amp;Region_Lockdown[[#This Row],[End]],Region_Lockdown[End],"&gt;="&amp;Region_Lockdown[[#This Row],[Start]])</f>
        <v>1</v>
      </c>
      <c r="N1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4" spans="2:14" x14ac:dyDescent="0.35">
      <c r="B124" t="s">
        <v>51</v>
      </c>
      <c r="C124" s="5">
        <v>44205</v>
      </c>
      <c r="D124" s="5">
        <v>44206</v>
      </c>
      <c r="E124">
        <v>4</v>
      </c>
      <c r="F124" s="5">
        <v>44205</v>
      </c>
      <c r="G124" t="str">
        <f>VLOOKUP(Region_Lockdown[[#This Row],[Level]],Tabella3[],2,FALSE)</f>
        <v>Strict</v>
      </c>
      <c r="H124" t="str">
        <f ca="1">IF(AND(Region_Lockdown[[#This Row],[End]]&gt;=TODAY()+2,Region_Lockdown[[#This Row],[Start]]&lt;=TODAY()+2),"On","Off")</f>
        <v>Off</v>
      </c>
      <c r="I124" s="2" t="str">
        <f>VLOOKUP(Region_Lockdown[[#This Row],[Level]],Tabella3[],3,FALSE)</f>
        <v>Arancione</v>
      </c>
      <c r="L124">
        <f ca="1">COUNTIFS(Region_Lockdown[Regione],Region_Lockdown[[#This Row],[Regione]],Region_Lockdown[Status],"On")</f>
        <v>1</v>
      </c>
      <c r="M124">
        <f>COUNTIFS(Region_Lockdown[Regione],Region_Lockdown[[#This Row],[Regione]],Region_Lockdown[Start],"&lt;="&amp;Region_Lockdown[[#This Row],[End]],Region_Lockdown[End],"&gt;="&amp;Region_Lockdown[[#This Row],[Start]])</f>
        <v>1</v>
      </c>
      <c r="N1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5" spans="2:14" x14ac:dyDescent="0.35">
      <c r="B125" t="s">
        <v>51</v>
      </c>
      <c r="C125" s="5">
        <v>44207</v>
      </c>
      <c r="D125" s="5">
        <v>44227</v>
      </c>
      <c r="E125">
        <v>4</v>
      </c>
      <c r="F125" s="5">
        <v>44226</v>
      </c>
      <c r="G125" t="str">
        <f>VLOOKUP(Region_Lockdown[[#This Row],[Level]],Tabella3[],2,FALSE)</f>
        <v>Strict</v>
      </c>
      <c r="H125" t="str">
        <f ca="1">IF(AND(Region_Lockdown[[#This Row],[End]]&gt;=TODAY()+2,Region_Lockdown[[#This Row],[Start]]&lt;=TODAY()+2),"On","Off")</f>
        <v>Off</v>
      </c>
      <c r="I125" s="2" t="str">
        <f>VLOOKUP(Region_Lockdown[[#This Row],[Level]],Tabella3[],3,FALSE)</f>
        <v>Arancione</v>
      </c>
      <c r="L125">
        <f ca="1">COUNTIFS(Region_Lockdown[Regione],Region_Lockdown[[#This Row],[Regione]],Region_Lockdown[Status],"On")</f>
        <v>1</v>
      </c>
      <c r="M125">
        <f>COUNTIFS(Region_Lockdown[Regione],Region_Lockdown[[#This Row],[Regione]],Region_Lockdown[Start],"&lt;="&amp;Region_Lockdown[[#This Row],[End]],Region_Lockdown[End],"&gt;="&amp;Region_Lockdown[[#This Row],[Start]])</f>
        <v>1</v>
      </c>
      <c r="N1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6" spans="2:14" x14ac:dyDescent="0.35">
      <c r="B126" t="s">
        <v>51</v>
      </c>
      <c r="C126" s="5">
        <v>44228</v>
      </c>
      <c r="D126" s="5">
        <v>44247</v>
      </c>
      <c r="E126">
        <v>3</v>
      </c>
      <c r="F126" s="5">
        <v>44246</v>
      </c>
      <c r="G126" t="str">
        <f>VLOOKUP(Region_Lockdown[[#This Row],[Level]],Tabella3[],2,FALSE)</f>
        <v>Minimal</v>
      </c>
      <c r="H126" t="str">
        <f ca="1">IF(AND(Region_Lockdown[[#This Row],[End]]&gt;=TODAY()+2,Region_Lockdown[[#This Row],[Start]]&lt;=TODAY()+2),"On","Off")</f>
        <v>Off</v>
      </c>
      <c r="I126" s="2" t="str">
        <f>VLOOKUP(Region_Lockdown[[#This Row],[Level]],Tabella3[],3,FALSE)</f>
        <v>Gialla</v>
      </c>
      <c r="L126">
        <f ca="1">COUNTIFS(Region_Lockdown[Regione],Region_Lockdown[[#This Row],[Regione]],Region_Lockdown[Status],"On")</f>
        <v>1</v>
      </c>
      <c r="M126">
        <f>COUNTIFS(Region_Lockdown[Regione],Region_Lockdown[[#This Row],[Regione]],Region_Lockdown[Start],"&lt;="&amp;Region_Lockdown[[#This Row],[End]],Region_Lockdown[End],"&gt;="&amp;Region_Lockdown[[#This Row],[Start]])</f>
        <v>1</v>
      </c>
      <c r="N1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7" spans="2:14" x14ac:dyDescent="0.35">
      <c r="B127" t="s">
        <v>51</v>
      </c>
      <c r="C127" s="5">
        <v>44248</v>
      </c>
      <c r="D127" s="5">
        <v>44253</v>
      </c>
      <c r="E127">
        <v>4</v>
      </c>
      <c r="F127" s="5">
        <v>44246</v>
      </c>
      <c r="G127" s="1" t="str">
        <f>VLOOKUP(Region_Lockdown[[#This Row],[Level]],Tabella3[],2,FALSE)</f>
        <v>Strict</v>
      </c>
      <c r="H127" s="1" t="str">
        <f ca="1">IF(AND(Region_Lockdown[[#This Row],[End]]&gt;=TODAY()+2,Region_Lockdown[[#This Row],[Start]]&lt;=TODAY()+2),"On","Off")</f>
        <v>Off</v>
      </c>
      <c r="I127" s="2" t="str">
        <f>VLOOKUP(Region_Lockdown[[#This Row],[Level]],Tabella3[],3,FALSE)</f>
        <v>Arancione</v>
      </c>
      <c r="L127" s="1">
        <f ca="1">COUNTIFS(Region_Lockdown[Regione],Region_Lockdown[[#This Row],[Regione]],Region_Lockdown[Status],"On")</f>
        <v>1</v>
      </c>
      <c r="M1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8" spans="2:14" x14ac:dyDescent="0.35">
      <c r="B128" t="s">
        <v>51</v>
      </c>
      <c r="C128" s="5">
        <v>44254</v>
      </c>
      <c r="D128" s="5">
        <v>44255</v>
      </c>
      <c r="E128">
        <v>5</v>
      </c>
      <c r="F128" s="5">
        <v>44255</v>
      </c>
      <c r="G128" s="1" t="str">
        <f>VLOOKUP(Region_Lockdown[[#This Row],[Level]],Tabella3[],2,FALSE)</f>
        <v>Local</v>
      </c>
      <c r="H128" s="1" t="str">
        <f ca="1">IF(AND(Region_Lockdown[[#This Row],[End]]&gt;=TODAY()+2,Region_Lockdown[[#This Row],[Start]]&lt;=TODAY()+2),"On","Off")</f>
        <v>Off</v>
      </c>
      <c r="I128" s="2" t="str">
        <f>VLOOKUP(Region_Lockdown[[#This Row],[Level]],Tabella3[],3,FALSE)</f>
        <v>Locale</v>
      </c>
      <c r="J128" t="s">
        <v>122</v>
      </c>
      <c r="L128" s="1">
        <f ca="1">COUNTIFS(Region_Lockdown[Regione],Region_Lockdown[[#This Row],[Regione]],Region_Lockdown[Status],"On")</f>
        <v>1</v>
      </c>
      <c r="M1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9" spans="2:14" x14ac:dyDescent="0.35">
      <c r="B129" t="s">
        <v>51</v>
      </c>
      <c r="C129" s="5">
        <v>44256</v>
      </c>
      <c r="D129" s="5">
        <v>44262</v>
      </c>
      <c r="E129">
        <v>6</v>
      </c>
      <c r="F129" s="5">
        <v>44261</v>
      </c>
      <c r="G129" s="1" t="str">
        <f>VLOOKUP(Region_Lockdown[[#This Row],[Level]],Tabella3[],2,FALSE)</f>
        <v>Strong</v>
      </c>
      <c r="H129" s="1" t="str">
        <f ca="1">IF(AND(Region_Lockdown[[#This Row],[End]]&gt;=TODAY()+2,Region_Lockdown[[#This Row],[Start]]&lt;=TODAY()+2),"On","Off")</f>
        <v>Off</v>
      </c>
      <c r="I129" s="2" t="str">
        <f>VLOOKUP(Region_Lockdown[[#This Row],[Level]],Tabella3[],3,FALSE)</f>
        <v>Arancione rinforzato</v>
      </c>
      <c r="J129" t="s">
        <v>126</v>
      </c>
      <c r="L129" s="1">
        <f ca="1">COUNTIFS(Region_Lockdown[Regione],Region_Lockdown[[#This Row],[Regione]],Region_Lockdown[Status],"On")</f>
        <v>1</v>
      </c>
      <c r="M1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0" spans="2:14" x14ac:dyDescent="0.35">
      <c r="B130" t="s">
        <v>51</v>
      </c>
      <c r="C130" s="5">
        <v>44263</v>
      </c>
      <c r="D130" s="5">
        <v>44269</v>
      </c>
      <c r="E130">
        <v>6</v>
      </c>
      <c r="F130" s="5">
        <v>44267</v>
      </c>
      <c r="G130" s="1" t="str">
        <f>VLOOKUP(Region_Lockdown[[#This Row],[Level]],Tabella3[],2,FALSE)</f>
        <v>Strong</v>
      </c>
      <c r="H130" s="1" t="str">
        <f ca="1">IF(AND(Region_Lockdown[[#This Row],[End]]&gt;=TODAY()+2,Region_Lockdown[[#This Row],[Start]]&lt;=TODAY()+2),"On","Off")</f>
        <v>Off</v>
      </c>
      <c r="I130" s="2" t="str">
        <f>VLOOKUP(Region_Lockdown[[#This Row],[Level]],Tabella3[],3,FALSE)</f>
        <v>Arancione rinforzato</v>
      </c>
      <c r="J130" t="s">
        <v>127</v>
      </c>
      <c r="L130" s="1">
        <f ca="1">COUNTIFS(Region_Lockdown[Regione],Region_Lockdown[[#This Row],[Regione]],Region_Lockdown[Status],"On")</f>
        <v>1</v>
      </c>
      <c r="M1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1" spans="2:14" x14ac:dyDescent="0.35">
      <c r="B131" t="s">
        <v>51</v>
      </c>
      <c r="C131" s="5">
        <v>44270</v>
      </c>
      <c r="D131" s="5">
        <v>44288</v>
      </c>
      <c r="E131">
        <v>7</v>
      </c>
      <c r="F131" s="5">
        <v>44267</v>
      </c>
      <c r="G131" s="1" t="str">
        <f>VLOOKUP(Region_Lockdown[[#This Row],[Level]],Tabella3[],2,FALSE)</f>
        <v>Total</v>
      </c>
      <c r="H131" s="1" t="str">
        <f ca="1">IF(AND(Region_Lockdown[[#This Row],[End]]&gt;=TODAY()+2,Region_Lockdown[[#This Row],[Start]]&lt;=TODAY()+2),"On","Off")</f>
        <v>Off</v>
      </c>
      <c r="I131" s="2" t="str">
        <f>VLOOKUP(Region_Lockdown[[#This Row],[Level]],Tabella3[],3,FALSE)</f>
        <v>Rossa</v>
      </c>
      <c r="L131" s="1">
        <f ca="1">COUNTIFS(Region_Lockdown[Regione],Region_Lockdown[[#This Row],[Regione]],Region_Lockdown[Status],"On")</f>
        <v>1</v>
      </c>
      <c r="M1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2" spans="2:14" x14ac:dyDescent="0.35">
      <c r="B132" t="s">
        <v>51</v>
      </c>
      <c r="C132" s="5">
        <v>44289</v>
      </c>
      <c r="D132" s="5">
        <v>44291</v>
      </c>
      <c r="E132">
        <v>7</v>
      </c>
      <c r="F132" s="5">
        <v>44283</v>
      </c>
      <c r="G132" s="1" t="str">
        <f>VLOOKUP(Region_Lockdown[[#This Row],[Level]],Tabella3[],2,FALSE)</f>
        <v>Total</v>
      </c>
      <c r="H132" s="1" t="str">
        <f ca="1">IF(AND(Region_Lockdown[[#This Row],[End]]&gt;=TODAY()+2,Region_Lockdown[[#This Row],[Start]]&lt;=TODAY()+2),"On","Off")</f>
        <v>Off</v>
      </c>
      <c r="I132" s="2" t="str">
        <f>VLOOKUP(Region_Lockdown[[#This Row],[Level]],Tabella3[],3,FALSE)</f>
        <v>Rossa</v>
      </c>
      <c r="J132" t="s">
        <v>134</v>
      </c>
      <c r="L132" s="1">
        <f ca="1">COUNTIFS(Region_Lockdown[Regione],Region_Lockdown[[#This Row],[Regione]],Region_Lockdown[Status],"On")</f>
        <v>1</v>
      </c>
      <c r="M1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3" spans="2:14" x14ac:dyDescent="0.35">
      <c r="B133" t="s">
        <v>51</v>
      </c>
      <c r="C133" s="5">
        <v>44292</v>
      </c>
      <c r="D133" s="5">
        <v>44297</v>
      </c>
      <c r="E133">
        <v>7</v>
      </c>
      <c r="F133" s="5">
        <v>44291</v>
      </c>
      <c r="G133" s="1" t="str">
        <f>VLOOKUP(Region_Lockdown[[#This Row],[Level]],Tabella3[],2,FALSE)</f>
        <v>Total</v>
      </c>
      <c r="H133" s="1" t="str">
        <f ca="1">IF(AND(Region_Lockdown[[#This Row],[End]]&gt;=TODAY()+2,Region_Lockdown[[#This Row],[Start]]&lt;=TODAY()+2),"On","Off")</f>
        <v>Off</v>
      </c>
      <c r="I133" s="2" t="str">
        <f>VLOOKUP(Region_Lockdown[[#This Row],[Level]],Tabella3[],3,FALSE)</f>
        <v>Rossa</v>
      </c>
      <c r="L133" s="1">
        <f ca="1">COUNTIFS(Region_Lockdown[Regione],Region_Lockdown[[#This Row],[Regione]],Region_Lockdown[Status],"On")</f>
        <v>1</v>
      </c>
      <c r="M1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4" spans="2:14" x14ac:dyDescent="0.35">
      <c r="B134" t="s">
        <v>51</v>
      </c>
      <c r="C134" s="5">
        <v>44298</v>
      </c>
      <c r="D134" s="5">
        <v>44311</v>
      </c>
      <c r="E134">
        <v>4</v>
      </c>
      <c r="F134" s="5">
        <v>44296</v>
      </c>
      <c r="G134" s="1" t="str">
        <f>VLOOKUP(Region_Lockdown[[#This Row],[Level]],Tabella3[],2,FALSE)</f>
        <v>Strict</v>
      </c>
      <c r="H134" s="1" t="str">
        <f ca="1">IF(AND(Region_Lockdown[[#This Row],[End]]&gt;=TODAY()+2,Region_Lockdown[[#This Row],[Start]]&lt;=TODAY()+2),"On","Off")</f>
        <v>Off</v>
      </c>
      <c r="I134" s="2" t="str">
        <f>VLOOKUP(Region_Lockdown[[#This Row],[Level]],Tabella3[],3,FALSE)</f>
        <v>Arancione</v>
      </c>
      <c r="L134" s="1">
        <f ca="1">COUNTIFS(Region_Lockdown[Regione],Region_Lockdown[[#This Row],[Regione]],Region_Lockdown[Status],"On")</f>
        <v>1</v>
      </c>
      <c r="M1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5" spans="2:14" x14ac:dyDescent="0.35">
      <c r="B135" t="s">
        <v>51</v>
      </c>
      <c r="C135" s="5">
        <v>44312</v>
      </c>
      <c r="D135" s="5">
        <v>44360</v>
      </c>
      <c r="E135">
        <v>3</v>
      </c>
      <c r="F135" s="5">
        <v>44311</v>
      </c>
      <c r="G135" s="1" t="str">
        <f>VLOOKUP(Region_Lockdown[[#This Row],[Level]],Tabella3[],2,FALSE)</f>
        <v>Minimal</v>
      </c>
      <c r="H135" s="1" t="str">
        <f ca="1">IF(AND(Region_Lockdown[[#This Row],[End]]&gt;=TODAY()+2,Region_Lockdown[[#This Row],[Start]]&lt;=TODAY()+2),"On","Off")</f>
        <v>Off</v>
      </c>
      <c r="I135" s="2" t="str">
        <f>VLOOKUP(Region_Lockdown[[#This Row],[Level]],Tabella3[],3,FALSE)</f>
        <v>Gialla</v>
      </c>
      <c r="L135" s="1">
        <f ca="1">COUNTIFS(Region_Lockdown[Regione],Region_Lockdown[[#This Row],[Regione]],Region_Lockdown[Status],"On")</f>
        <v>1</v>
      </c>
      <c r="M1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6" spans="2:14" x14ac:dyDescent="0.35">
      <c r="B136" t="s">
        <v>51</v>
      </c>
      <c r="C136" s="5">
        <v>44361</v>
      </c>
      <c r="D136" s="5">
        <v>44570</v>
      </c>
      <c r="E136">
        <v>1</v>
      </c>
      <c r="F136" s="5">
        <v>44360</v>
      </c>
      <c r="G136" s="1" t="str">
        <f>VLOOKUP(Region_Lockdown[[#This Row],[Level]],Tabella3[],2,FALSE)</f>
        <v>Voluntary</v>
      </c>
      <c r="H136" s="1" t="str">
        <f ca="1">IF(AND(Region_Lockdown[[#This Row],[End]]&gt;=TODAY()+2,Region_Lockdown[[#This Row],[Start]]&lt;=TODAY()+2),"On","Off")</f>
        <v>Off</v>
      </c>
      <c r="I136" s="2" t="str">
        <f>VLOOKUP(Region_Lockdown[[#This Row],[Level]],Tabella3[],3,FALSE)</f>
        <v>Bianca</v>
      </c>
      <c r="L136" s="1">
        <f ca="1">COUNTIFS(Region_Lockdown[Regione],Region_Lockdown[[#This Row],[Regione]],Region_Lockdown[Status],"On")</f>
        <v>1</v>
      </c>
      <c r="M13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7" spans="2:14" x14ac:dyDescent="0.35">
      <c r="B137" t="s">
        <v>51</v>
      </c>
      <c r="C137" s="5">
        <v>44571</v>
      </c>
      <c r="D137" s="5">
        <v>44620</v>
      </c>
      <c r="E137">
        <v>3</v>
      </c>
      <c r="F137" s="5">
        <v>44568</v>
      </c>
      <c r="G137" s="1" t="str">
        <f>VLOOKUP(Region_Lockdown[[#This Row],[Level]],Tabella3[],2,FALSE)</f>
        <v>Minimal</v>
      </c>
      <c r="H137" s="1" t="str">
        <f ca="1">IF(AND(Region_Lockdown[[#This Row],[End]]&gt;=TODAY()+2,Region_Lockdown[[#This Row],[Start]]&lt;=TODAY()+2),"On","Off")</f>
        <v>On</v>
      </c>
      <c r="I137" s="5" t="str">
        <f>VLOOKUP(Region_Lockdown[[#This Row],[Level]],Tabella3[],3,FALSE)</f>
        <v>Gialla</v>
      </c>
      <c r="L137" s="1">
        <f ca="1">COUNTIFS(Region_Lockdown[Regione],Region_Lockdown[[#This Row],[Regione]],Region_Lockdown[Status],"On")</f>
        <v>1</v>
      </c>
      <c r="M13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8" spans="2:14" x14ac:dyDescent="0.35">
      <c r="B138" t="s">
        <v>52</v>
      </c>
      <c r="C138" s="5">
        <v>43884</v>
      </c>
      <c r="D138" s="5">
        <v>43900</v>
      </c>
      <c r="E138">
        <v>3</v>
      </c>
      <c r="F138" s="5">
        <v>44213</v>
      </c>
      <c r="G138" t="str">
        <f>VLOOKUP(Region_Lockdown[[#This Row],[Level]],Tabella3[],2,FALSE)</f>
        <v>Minimal</v>
      </c>
      <c r="H138" t="str">
        <f ca="1">IF(AND(Region_Lockdown[[#This Row],[End]]&gt;=TODAY()+2,Region_Lockdown[[#This Row],[Start]]&lt;=TODAY()+2),"On","Off")</f>
        <v>Off</v>
      </c>
      <c r="I138" s="2" t="str">
        <f>VLOOKUP(Region_Lockdown[[#This Row],[Level]],Tabella3[],3,FALSE)</f>
        <v>Gialla</v>
      </c>
      <c r="J138" t="s">
        <v>101</v>
      </c>
      <c r="L138">
        <f ca="1">COUNTIFS(Region_Lockdown[Regione],Region_Lockdown[[#This Row],[Regione]],Region_Lockdown[Status],"On")</f>
        <v>1</v>
      </c>
      <c r="M138">
        <f>COUNTIFS(Region_Lockdown[Regione],Region_Lockdown[[#This Row],[Regione]],Region_Lockdown[Start],"&lt;="&amp;Region_Lockdown[[#This Row],[End]],Region_Lockdown[End],"&gt;="&amp;Region_Lockdown[[#This Row],[Start]])</f>
        <v>1</v>
      </c>
      <c r="N1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9" spans="2:14" x14ac:dyDescent="0.35">
      <c r="B139" t="s">
        <v>52</v>
      </c>
      <c r="C139" s="5">
        <v>43901</v>
      </c>
      <c r="D139" s="5">
        <v>43907</v>
      </c>
      <c r="E139">
        <v>7</v>
      </c>
      <c r="F139" s="5">
        <v>44213</v>
      </c>
      <c r="G139" t="str">
        <f>VLOOKUP(Region_Lockdown[[#This Row],[Level]],Tabella3[],2,FALSE)</f>
        <v>Total</v>
      </c>
      <c r="H139" t="str">
        <f ca="1">IF(AND(Region_Lockdown[[#This Row],[End]]&gt;=TODAY()+2,Region_Lockdown[[#This Row],[Start]]&lt;=TODAY()+2),"On","Off")</f>
        <v>Off</v>
      </c>
      <c r="I139" t="str">
        <f>VLOOKUP(Region_Lockdown[[#This Row],[Level]],Tabella3[],3,FALSE)</f>
        <v>Rossa</v>
      </c>
      <c r="J139" t="s">
        <v>105</v>
      </c>
      <c r="L139">
        <f ca="1">COUNTIFS(Region_Lockdown[Regione],Region_Lockdown[[#This Row],[Regione]],Region_Lockdown[Status],"On")</f>
        <v>1</v>
      </c>
      <c r="M139">
        <f>COUNTIFS(Region_Lockdown[Regione],Region_Lockdown[[#This Row],[Regione]],Region_Lockdown[Start],"&lt;="&amp;Region_Lockdown[[#This Row],[End]],Region_Lockdown[End],"&gt;="&amp;Region_Lockdown[[#This Row],[Start]])</f>
        <v>1</v>
      </c>
      <c r="N1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0" spans="2:14" x14ac:dyDescent="0.35">
      <c r="B140" t="s">
        <v>52</v>
      </c>
      <c r="C140" s="5">
        <v>43908</v>
      </c>
      <c r="D140" s="5">
        <v>43954</v>
      </c>
      <c r="E140">
        <v>8</v>
      </c>
      <c r="F140" s="5">
        <v>44213</v>
      </c>
      <c r="G140" t="str">
        <f>VLOOKUP(Region_Lockdown[[#This Row],[Level]],Tabella3[],2,FALSE)</f>
        <v>Lockdown</v>
      </c>
      <c r="H140" t="str">
        <f ca="1">IF(AND(Region_Lockdown[[#This Row],[End]]&gt;=TODAY()+2,Region_Lockdown[[#This Row],[Start]]&lt;=TODAY()+2),"On","Off")</f>
        <v>Off</v>
      </c>
      <c r="I140" t="str">
        <f>VLOOKUP(Region_Lockdown[[#This Row],[Level]],Tabella3[],3,FALSE)</f>
        <v>Chiusura Totale</v>
      </c>
      <c r="J140" t="s">
        <v>104</v>
      </c>
      <c r="L140">
        <f ca="1">COUNTIFS(Region_Lockdown[Regione],Region_Lockdown[[#This Row],[Regione]],Region_Lockdown[Status],"On")</f>
        <v>1</v>
      </c>
      <c r="M140">
        <f>COUNTIFS(Region_Lockdown[Regione],Region_Lockdown[[#This Row],[Regione]],Region_Lockdown[Start],"&lt;="&amp;Region_Lockdown[[#This Row],[End]],Region_Lockdown[End],"&gt;="&amp;Region_Lockdown[[#This Row],[Start]])</f>
        <v>1</v>
      </c>
      <c r="N1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1" spans="2:14" x14ac:dyDescent="0.35">
      <c r="B141" t="s">
        <v>52</v>
      </c>
      <c r="C141" s="5">
        <v>43955</v>
      </c>
      <c r="D141" s="5">
        <v>43984</v>
      </c>
      <c r="E141">
        <v>4</v>
      </c>
      <c r="F141" s="5">
        <v>44213</v>
      </c>
      <c r="G141" t="str">
        <f>VLOOKUP(Region_Lockdown[[#This Row],[Level]],Tabella3[],2,FALSE)</f>
        <v>Strict</v>
      </c>
      <c r="H141" t="str">
        <f ca="1">IF(AND(Region_Lockdown[[#This Row],[End]]&gt;=TODAY()+2,Region_Lockdown[[#This Row],[Start]]&lt;=TODAY()+2),"On","Off")</f>
        <v>Off</v>
      </c>
      <c r="I141" t="str">
        <f>VLOOKUP(Region_Lockdown[[#This Row],[Level]],Tabella3[],3,FALSE)</f>
        <v>Arancione</v>
      </c>
      <c r="J141" t="s">
        <v>103</v>
      </c>
      <c r="L141">
        <f ca="1">COUNTIFS(Region_Lockdown[Regione],Region_Lockdown[[#This Row],[Regione]],Region_Lockdown[Status],"On")</f>
        <v>1</v>
      </c>
      <c r="M141">
        <f>COUNTIFS(Region_Lockdown[Regione],Region_Lockdown[[#This Row],[Regione]],Region_Lockdown[Start],"&lt;="&amp;Region_Lockdown[[#This Row],[End]],Region_Lockdown[End],"&gt;="&amp;Region_Lockdown[[#This Row],[Start]])</f>
        <v>1</v>
      </c>
      <c r="N1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2" spans="2:14" x14ac:dyDescent="0.35">
      <c r="B142" t="s">
        <v>52</v>
      </c>
      <c r="C142" s="5">
        <v>43985</v>
      </c>
      <c r="D142" s="5">
        <v>43996</v>
      </c>
      <c r="E142">
        <v>3</v>
      </c>
      <c r="F142" s="5">
        <v>44213</v>
      </c>
      <c r="G142" t="str">
        <f>VLOOKUP(Region_Lockdown[[#This Row],[Level]],Tabella3[],2,FALSE)</f>
        <v>Minimal</v>
      </c>
      <c r="H142" t="str">
        <f ca="1">IF(AND(Region_Lockdown[[#This Row],[End]]&gt;=TODAY()+2,Region_Lockdown[[#This Row],[Start]]&lt;=TODAY()+2),"On","Off")</f>
        <v>Off</v>
      </c>
      <c r="I142" t="str">
        <f>VLOOKUP(Region_Lockdown[[#This Row],[Level]],Tabella3[],3,FALSE)</f>
        <v>Gialla</v>
      </c>
      <c r="J142" t="s">
        <v>107</v>
      </c>
      <c r="L142">
        <f ca="1">COUNTIFS(Region_Lockdown[Regione],Region_Lockdown[[#This Row],[Regione]],Region_Lockdown[Status],"On")</f>
        <v>1</v>
      </c>
      <c r="M142">
        <f>COUNTIFS(Region_Lockdown[Regione],Region_Lockdown[[#This Row],[Regione]],Region_Lockdown[Start],"&lt;="&amp;Region_Lockdown[[#This Row],[End]],Region_Lockdown[End],"&gt;="&amp;Region_Lockdown[[#This Row],[Start]])</f>
        <v>1</v>
      </c>
      <c r="N1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3" spans="2:14" x14ac:dyDescent="0.35">
      <c r="B143" t="s">
        <v>52</v>
      </c>
      <c r="C143" s="5">
        <v>43997</v>
      </c>
      <c r="D143" s="5">
        <v>44129</v>
      </c>
      <c r="E143">
        <v>1</v>
      </c>
      <c r="F143" s="5">
        <v>44213</v>
      </c>
      <c r="G143" t="str">
        <f>VLOOKUP(Region_Lockdown[[#This Row],[Level]],Tabella3[],2,FALSE)</f>
        <v>Voluntary</v>
      </c>
      <c r="H143" t="str">
        <f ca="1">IF(AND(Region_Lockdown[[#This Row],[End]]&gt;=TODAY()+2,Region_Lockdown[[#This Row],[Start]]&lt;=TODAY()+2),"On","Off")</f>
        <v>Off</v>
      </c>
      <c r="I143" t="str">
        <f>VLOOKUP(Region_Lockdown[[#This Row],[Level]],Tabella3[],3,FALSE)</f>
        <v>Bianca</v>
      </c>
      <c r="J143" t="s">
        <v>106</v>
      </c>
      <c r="L143">
        <f ca="1">COUNTIFS(Region_Lockdown[Regione],Region_Lockdown[[#This Row],[Regione]],Region_Lockdown[Status],"On")</f>
        <v>1</v>
      </c>
      <c r="M143">
        <f>COUNTIFS(Region_Lockdown[Regione],Region_Lockdown[[#This Row],[Regione]],Region_Lockdown[Start],"&lt;="&amp;Region_Lockdown[[#This Row],[End]],Region_Lockdown[End],"&gt;="&amp;Region_Lockdown[[#This Row],[Start]])</f>
        <v>1</v>
      </c>
      <c r="N1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4" spans="2:14" x14ac:dyDescent="0.35">
      <c r="B144" t="s">
        <v>52</v>
      </c>
      <c r="C144" s="5">
        <v>44130</v>
      </c>
      <c r="D144" s="5">
        <v>44140</v>
      </c>
      <c r="E144">
        <v>3</v>
      </c>
      <c r="F144" s="5">
        <v>44213</v>
      </c>
      <c r="G144" t="str">
        <f>VLOOKUP(Region_Lockdown[[#This Row],[Level]],Tabella3[],2,FALSE)</f>
        <v>Minimal</v>
      </c>
      <c r="H144" t="str">
        <f ca="1">IF(AND(Region_Lockdown[[#This Row],[End]]&gt;=TODAY()+2,Region_Lockdown[[#This Row],[Start]]&lt;=TODAY()+2),"On","Off")</f>
        <v>Off</v>
      </c>
      <c r="I144" t="str">
        <f>VLOOKUP(Region_Lockdown[[#This Row],[Level]],Tabella3[],3,FALSE)</f>
        <v>Gialla</v>
      </c>
      <c r="L144">
        <f ca="1">COUNTIFS(Region_Lockdown[Regione],Region_Lockdown[[#This Row],[Regione]],Region_Lockdown[Status],"On")</f>
        <v>1</v>
      </c>
      <c r="M144">
        <f>COUNTIFS(Region_Lockdown[Regione],Region_Lockdown[[#This Row],[Regione]],Region_Lockdown[Start],"&lt;="&amp;Region_Lockdown[[#This Row],[End]],Region_Lockdown[End],"&gt;="&amp;Region_Lockdown[[#This Row],[Start]])</f>
        <v>1</v>
      </c>
      <c r="N1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5" spans="2:14" x14ac:dyDescent="0.35">
      <c r="B145" t="s">
        <v>52</v>
      </c>
      <c r="C145" s="5">
        <v>44141</v>
      </c>
      <c r="D145" s="5">
        <v>44149</v>
      </c>
      <c r="E145">
        <v>3</v>
      </c>
      <c r="F145" s="5">
        <v>44165</v>
      </c>
      <c r="G145" t="str">
        <f>VLOOKUP(Region_Lockdown[[#This Row],[Level]],Tabella3[],2,FALSE)</f>
        <v>Minimal</v>
      </c>
      <c r="H145" t="str">
        <f ca="1">IF(AND(Region_Lockdown[[#This Row],[End]]&gt;=TODAY()+2,Region_Lockdown[[#This Row],[Start]]&lt;=TODAY()+2),"On","Off")</f>
        <v>Off</v>
      </c>
      <c r="I145" s="2" t="str">
        <f>VLOOKUP(Region_Lockdown[[#This Row],[Level]],Tabella3[],3,FALSE)</f>
        <v>Gialla</v>
      </c>
      <c r="L145">
        <f ca="1">COUNTIFS(Region_Lockdown[Regione],Region_Lockdown[[#This Row],[Regione]],Region_Lockdown[Status],"On")</f>
        <v>1</v>
      </c>
      <c r="M145">
        <f>COUNTIFS(Region_Lockdown[Regione],Region_Lockdown[[#This Row],[Regione]],Region_Lockdown[Start],"&lt;="&amp;Region_Lockdown[[#This Row],[End]],Region_Lockdown[End],"&gt;="&amp;Region_Lockdown[[#This Row],[Start]])</f>
        <v>1</v>
      </c>
      <c r="N1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6" spans="2:14" x14ac:dyDescent="0.35">
      <c r="B146" t="s">
        <v>52</v>
      </c>
      <c r="C146" s="5">
        <v>44150</v>
      </c>
      <c r="D146" s="5">
        <v>44170</v>
      </c>
      <c r="E146">
        <v>4</v>
      </c>
      <c r="F146" s="5">
        <v>44171</v>
      </c>
      <c r="G146" t="str">
        <f>VLOOKUP(Region_Lockdown[[#This Row],[Level]],Tabella3[],2,FALSE)</f>
        <v>Strict</v>
      </c>
      <c r="H146" t="str">
        <f ca="1">IF(AND(Region_Lockdown[[#This Row],[End]]&gt;=TODAY()+2,Region_Lockdown[[#This Row],[Start]]&lt;=TODAY()+2),"On","Off")</f>
        <v>Off</v>
      </c>
      <c r="I146" s="2" t="str">
        <f>VLOOKUP(Region_Lockdown[[#This Row],[Level]],Tabella3[],3,FALSE)</f>
        <v>Arancione</v>
      </c>
      <c r="L146">
        <f ca="1">COUNTIFS(Region_Lockdown[Regione],Region_Lockdown[[#This Row],[Regione]],Region_Lockdown[Status],"On")</f>
        <v>1</v>
      </c>
      <c r="M146">
        <f>COUNTIFS(Region_Lockdown[Regione],Region_Lockdown[[#This Row],[Regione]],Region_Lockdown[Start],"&lt;="&amp;Region_Lockdown[[#This Row],[End]],Region_Lockdown[End],"&gt;="&amp;Region_Lockdown[[#This Row],[Start]])</f>
        <v>1</v>
      </c>
      <c r="N1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7" spans="2:14" x14ac:dyDescent="0.35">
      <c r="B147" t="s">
        <v>52</v>
      </c>
      <c r="C147" s="5">
        <v>44171</v>
      </c>
      <c r="D147" s="5">
        <v>44188</v>
      </c>
      <c r="E147">
        <v>3</v>
      </c>
      <c r="F147" s="5">
        <v>44191</v>
      </c>
      <c r="G147" t="str">
        <f>VLOOKUP(Region_Lockdown[[#This Row],[Level]],Tabella3[],2,FALSE)</f>
        <v>Minimal</v>
      </c>
      <c r="H147" t="str">
        <f ca="1">IF(AND(Region_Lockdown[[#This Row],[End]]&gt;=TODAY()+2,Region_Lockdown[[#This Row],[Start]]&lt;=TODAY()+2),"On","Off")</f>
        <v>Off</v>
      </c>
      <c r="I147" s="2" t="str">
        <f>VLOOKUP(Region_Lockdown[[#This Row],[Level]],Tabella3[],3,FALSE)</f>
        <v>Gialla</v>
      </c>
      <c r="L147">
        <f ca="1">COUNTIFS(Region_Lockdown[Regione],Region_Lockdown[[#This Row],[Regione]],Region_Lockdown[Status],"On")</f>
        <v>1</v>
      </c>
      <c r="M147">
        <f>COUNTIFS(Region_Lockdown[Regione],Region_Lockdown[[#This Row],[Regione]],Region_Lockdown[Start],"&lt;="&amp;Region_Lockdown[[#This Row],[End]],Region_Lockdown[End],"&gt;="&amp;Region_Lockdown[[#This Row],[Start]])</f>
        <v>1</v>
      </c>
      <c r="N1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8" spans="2:14" x14ac:dyDescent="0.35">
      <c r="B148" t="s">
        <v>52</v>
      </c>
      <c r="C148" s="5">
        <v>44189</v>
      </c>
      <c r="D148" s="5">
        <v>44192</v>
      </c>
      <c r="E148">
        <v>7</v>
      </c>
      <c r="F148" s="5">
        <v>44191</v>
      </c>
      <c r="G148" t="str">
        <f>VLOOKUP(Region_Lockdown[[#This Row],[Level]],Tabella3[],2,FALSE)</f>
        <v>Total</v>
      </c>
      <c r="H148" t="str">
        <f ca="1">IF(AND(Region_Lockdown[[#This Row],[End]]&gt;=TODAY()+2,Region_Lockdown[[#This Row],[Start]]&lt;=TODAY()+2),"On","Off")</f>
        <v>Off</v>
      </c>
      <c r="I148" s="2" t="str">
        <f>VLOOKUP(Region_Lockdown[[#This Row],[Level]],Tabella3[],3,FALSE)</f>
        <v>Rossa</v>
      </c>
      <c r="L148">
        <f ca="1">COUNTIFS(Region_Lockdown[Regione],Region_Lockdown[[#This Row],[Regione]],Region_Lockdown[Status],"On")</f>
        <v>1</v>
      </c>
      <c r="M148">
        <f>COUNTIFS(Region_Lockdown[Regione],Region_Lockdown[[#This Row],[Regione]],Region_Lockdown[Start],"&lt;="&amp;Region_Lockdown[[#This Row],[End]],Region_Lockdown[End],"&gt;="&amp;Region_Lockdown[[#This Row],[Start]])</f>
        <v>1</v>
      </c>
      <c r="N1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9" spans="2:14" x14ac:dyDescent="0.35">
      <c r="B149" t="s">
        <v>52</v>
      </c>
      <c r="C149" s="5">
        <v>44193</v>
      </c>
      <c r="D149" s="5">
        <v>44195</v>
      </c>
      <c r="E149">
        <v>4</v>
      </c>
      <c r="F149" s="5">
        <v>44191</v>
      </c>
      <c r="G149" t="str">
        <f>VLOOKUP(Region_Lockdown[[#This Row],[Level]],Tabella3[],2,FALSE)</f>
        <v>Strict</v>
      </c>
      <c r="H149" t="str">
        <f ca="1">IF(AND(Region_Lockdown[[#This Row],[End]]&gt;=TODAY()+2,Region_Lockdown[[#This Row],[Start]]&lt;=TODAY()+2),"On","Off")</f>
        <v>Off</v>
      </c>
      <c r="I149" s="2" t="str">
        <f>VLOOKUP(Region_Lockdown[[#This Row],[Level]],Tabella3[],3,FALSE)</f>
        <v>Arancione</v>
      </c>
      <c r="L149">
        <f ca="1">COUNTIFS(Region_Lockdown[Regione],Region_Lockdown[[#This Row],[Regione]],Region_Lockdown[Status],"On")</f>
        <v>1</v>
      </c>
      <c r="M149">
        <f>COUNTIFS(Region_Lockdown[Regione],Region_Lockdown[[#This Row],[Regione]],Region_Lockdown[Start],"&lt;="&amp;Region_Lockdown[[#This Row],[End]],Region_Lockdown[End],"&gt;="&amp;Region_Lockdown[[#This Row],[Start]])</f>
        <v>1</v>
      </c>
      <c r="N1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0" spans="2:14" x14ac:dyDescent="0.35">
      <c r="B150" t="s">
        <v>52</v>
      </c>
      <c r="C150" s="5">
        <v>44196</v>
      </c>
      <c r="D150" s="5">
        <v>44199</v>
      </c>
      <c r="E150">
        <v>7</v>
      </c>
      <c r="F150" s="5">
        <v>44191</v>
      </c>
      <c r="G150" t="str">
        <f>VLOOKUP(Region_Lockdown[[#This Row],[Level]],Tabella3[],2,FALSE)</f>
        <v>Total</v>
      </c>
      <c r="H150" t="str">
        <f ca="1">IF(AND(Region_Lockdown[[#This Row],[End]]&gt;=TODAY()+2,Region_Lockdown[[#This Row],[Start]]&lt;=TODAY()+2),"On","Off")</f>
        <v>Off</v>
      </c>
      <c r="I150" s="2" t="str">
        <f>VLOOKUP(Region_Lockdown[[#This Row],[Level]],Tabella3[],3,FALSE)</f>
        <v>Rossa</v>
      </c>
      <c r="L150">
        <f ca="1">COUNTIFS(Region_Lockdown[Regione],Region_Lockdown[[#This Row],[Regione]],Region_Lockdown[Status],"On")</f>
        <v>1</v>
      </c>
      <c r="M150">
        <f>COUNTIFS(Region_Lockdown[Regione],Region_Lockdown[[#This Row],[Regione]],Region_Lockdown[Start],"&lt;="&amp;Region_Lockdown[[#This Row],[End]],Region_Lockdown[End],"&gt;="&amp;Region_Lockdown[[#This Row],[Start]])</f>
        <v>1</v>
      </c>
      <c r="N1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1" spans="2:14" x14ac:dyDescent="0.35">
      <c r="B151" t="s">
        <v>52</v>
      </c>
      <c r="C151" s="5">
        <v>44200</v>
      </c>
      <c r="D151" s="5">
        <v>44200</v>
      </c>
      <c r="E151">
        <v>4</v>
      </c>
      <c r="F151" s="5">
        <v>44191</v>
      </c>
      <c r="G151" t="str">
        <f>VLOOKUP(Region_Lockdown[[#This Row],[Level]],Tabella3[],2,FALSE)</f>
        <v>Strict</v>
      </c>
      <c r="H151" t="str">
        <f ca="1">IF(AND(Region_Lockdown[[#This Row],[End]]&gt;=TODAY()+2,Region_Lockdown[[#This Row],[Start]]&lt;=TODAY()+2),"On","Off")</f>
        <v>Off</v>
      </c>
      <c r="I151" s="2" t="str">
        <f>VLOOKUP(Region_Lockdown[[#This Row],[Level]],Tabella3[],3,FALSE)</f>
        <v>Arancione</v>
      </c>
      <c r="L151">
        <f ca="1">COUNTIFS(Region_Lockdown[Regione],Region_Lockdown[[#This Row],[Regione]],Region_Lockdown[Status],"On")</f>
        <v>1</v>
      </c>
      <c r="M151">
        <f>COUNTIFS(Region_Lockdown[Regione],Region_Lockdown[[#This Row],[Regione]],Region_Lockdown[Start],"&lt;="&amp;Region_Lockdown[[#This Row],[End]],Region_Lockdown[End],"&gt;="&amp;Region_Lockdown[[#This Row],[Start]])</f>
        <v>1</v>
      </c>
      <c r="N1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2" spans="2:14" x14ac:dyDescent="0.35">
      <c r="B152" t="s">
        <v>52</v>
      </c>
      <c r="C152" s="5">
        <v>44201</v>
      </c>
      <c r="D152" s="5">
        <v>44202</v>
      </c>
      <c r="E152">
        <v>7</v>
      </c>
      <c r="F152" s="5">
        <v>44191</v>
      </c>
      <c r="G152" t="str">
        <f>VLOOKUP(Region_Lockdown[[#This Row],[Level]],Tabella3[],2,FALSE)</f>
        <v>Total</v>
      </c>
      <c r="H152" t="str">
        <f ca="1">IF(AND(Region_Lockdown[[#This Row],[End]]&gt;=TODAY()+2,Region_Lockdown[[#This Row],[Start]]&lt;=TODAY()+2),"On","Off")</f>
        <v>Off</v>
      </c>
      <c r="I152" s="2" t="str">
        <f>VLOOKUP(Region_Lockdown[[#This Row],[Level]],Tabella3[],3,FALSE)</f>
        <v>Rossa</v>
      </c>
      <c r="L152">
        <f ca="1">COUNTIFS(Region_Lockdown[Regione],Region_Lockdown[[#This Row],[Regione]],Region_Lockdown[Status],"On")</f>
        <v>1</v>
      </c>
      <c r="M152">
        <f>COUNTIFS(Region_Lockdown[Regione],Region_Lockdown[[#This Row],[Regione]],Region_Lockdown[Start],"&lt;="&amp;Region_Lockdown[[#This Row],[End]],Region_Lockdown[End],"&gt;="&amp;Region_Lockdown[[#This Row],[Start]])</f>
        <v>1</v>
      </c>
      <c r="N1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3" spans="2:14" x14ac:dyDescent="0.35">
      <c r="B153" t="s">
        <v>52</v>
      </c>
      <c r="C153" s="5">
        <v>44203</v>
      </c>
      <c r="D153" s="5">
        <v>44204</v>
      </c>
      <c r="E153">
        <v>3</v>
      </c>
      <c r="F153" s="5">
        <v>44205</v>
      </c>
      <c r="G153" t="str">
        <f>VLOOKUP(Region_Lockdown[[#This Row],[Level]],Tabella3[],2,FALSE)</f>
        <v>Minimal</v>
      </c>
      <c r="H153" t="str">
        <f ca="1">IF(AND(Region_Lockdown[[#This Row],[End]]&gt;=TODAY()+2,Region_Lockdown[[#This Row],[Start]]&lt;=TODAY()+2),"On","Off")</f>
        <v>Off</v>
      </c>
      <c r="I153" s="2" t="str">
        <f>VLOOKUP(Region_Lockdown[[#This Row],[Level]],Tabella3[],3,FALSE)</f>
        <v>Gialla</v>
      </c>
      <c r="L153">
        <f ca="1">COUNTIFS(Region_Lockdown[Regione],Region_Lockdown[[#This Row],[Regione]],Region_Lockdown[Status],"On")</f>
        <v>1</v>
      </c>
      <c r="M153">
        <f>COUNTIFS(Region_Lockdown[Regione],Region_Lockdown[[#This Row],[Regione]],Region_Lockdown[Start],"&lt;="&amp;Region_Lockdown[[#This Row],[End]],Region_Lockdown[End],"&gt;="&amp;Region_Lockdown[[#This Row],[Start]])</f>
        <v>1</v>
      </c>
      <c r="N1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4" spans="2:14" x14ac:dyDescent="0.35">
      <c r="B154" t="s">
        <v>52</v>
      </c>
      <c r="C154" s="5">
        <v>44205</v>
      </c>
      <c r="D154" s="5">
        <v>44206</v>
      </c>
      <c r="E154">
        <v>4</v>
      </c>
      <c r="F154" s="5">
        <v>44205</v>
      </c>
      <c r="G154" t="str">
        <f>VLOOKUP(Region_Lockdown[[#This Row],[Level]],Tabella3[],2,FALSE)</f>
        <v>Strict</v>
      </c>
      <c r="H154" t="str">
        <f ca="1">IF(AND(Region_Lockdown[[#This Row],[End]]&gt;=TODAY()+2,Region_Lockdown[[#This Row],[Start]]&lt;=TODAY()+2),"On","Off")</f>
        <v>Off</v>
      </c>
      <c r="I154" s="2" t="str">
        <f>VLOOKUP(Region_Lockdown[[#This Row],[Level]],Tabella3[],3,FALSE)</f>
        <v>Arancione</v>
      </c>
      <c r="L154">
        <f ca="1">COUNTIFS(Region_Lockdown[Regione],Region_Lockdown[[#This Row],[Regione]],Region_Lockdown[Status],"On")</f>
        <v>1</v>
      </c>
      <c r="M154">
        <f>COUNTIFS(Region_Lockdown[Regione],Region_Lockdown[[#This Row],[Regione]],Region_Lockdown[Start],"&lt;="&amp;Region_Lockdown[[#This Row],[End]],Region_Lockdown[End],"&gt;="&amp;Region_Lockdown[[#This Row],[Start]])</f>
        <v>1</v>
      </c>
      <c r="N1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5" spans="2:14" x14ac:dyDescent="0.35">
      <c r="B155" t="s">
        <v>52</v>
      </c>
      <c r="C155" s="5">
        <v>44207</v>
      </c>
      <c r="D155" s="5">
        <v>44212</v>
      </c>
      <c r="E155">
        <v>3</v>
      </c>
      <c r="F155" s="5">
        <v>44205</v>
      </c>
      <c r="G155" t="str">
        <f>VLOOKUP(Region_Lockdown[[#This Row],[Level]],Tabella3[],2,FALSE)</f>
        <v>Minimal</v>
      </c>
      <c r="H155" t="str">
        <f ca="1">IF(AND(Region_Lockdown[[#This Row],[End]]&gt;=TODAY()+2,Region_Lockdown[[#This Row],[Start]]&lt;=TODAY()+2),"On","Off")</f>
        <v>Off</v>
      </c>
      <c r="I155" s="2" t="str">
        <f>VLOOKUP(Region_Lockdown[[#This Row],[Level]],Tabella3[],3,FALSE)</f>
        <v>Gialla</v>
      </c>
      <c r="L155">
        <f ca="1">COUNTIFS(Region_Lockdown[Regione],Region_Lockdown[[#This Row],[Regione]],Region_Lockdown[Status],"On")</f>
        <v>1</v>
      </c>
      <c r="M155">
        <f>COUNTIFS(Region_Lockdown[Regione],Region_Lockdown[[#This Row],[Regione]],Region_Lockdown[Start],"&lt;="&amp;Region_Lockdown[[#This Row],[End]],Region_Lockdown[End],"&gt;="&amp;Region_Lockdown[[#This Row],[Start]])</f>
        <v>1</v>
      </c>
      <c r="N1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6" spans="2:14" x14ac:dyDescent="0.35">
      <c r="B156" t="s">
        <v>52</v>
      </c>
      <c r="C156" s="5">
        <v>44213</v>
      </c>
      <c r="D156" s="5">
        <v>44227</v>
      </c>
      <c r="E156">
        <v>4</v>
      </c>
      <c r="F156" s="5">
        <v>44226</v>
      </c>
      <c r="G156" t="str">
        <f>VLOOKUP(Region_Lockdown[[#This Row],[Level]],Tabella3[],2,FALSE)</f>
        <v>Strict</v>
      </c>
      <c r="H156" t="str">
        <f ca="1">IF(AND(Region_Lockdown[[#This Row],[End]]&gt;=TODAY()+2,Region_Lockdown[[#This Row],[Start]]&lt;=TODAY()+2),"On","Off")</f>
        <v>Off</v>
      </c>
      <c r="I156" s="2" t="str">
        <f>VLOOKUP(Region_Lockdown[[#This Row],[Level]],Tabella3[],3,FALSE)</f>
        <v>Arancione</v>
      </c>
      <c r="L156">
        <f ca="1">COUNTIFS(Region_Lockdown[Regione],Region_Lockdown[[#This Row],[Regione]],Region_Lockdown[Status],"On")</f>
        <v>1</v>
      </c>
      <c r="M156">
        <f>COUNTIFS(Region_Lockdown[Regione],Region_Lockdown[[#This Row],[Regione]],Region_Lockdown[Start],"&lt;="&amp;Region_Lockdown[[#This Row],[End]],Region_Lockdown[End],"&gt;="&amp;Region_Lockdown[[#This Row],[Start]])</f>
        <v>1</v>
      </c>
      <c r="N1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7" spans="2:14" x14ac:dyDescent="0.35">
      <c r="B157" t="s">
        <v>52</v>
      </c>
      <c r="C157" s="5">
        <v>44228</v>
      </c>
      <c r="D157" s="5">
        <v>44262</v>
      </c>
      <c r="E157">
        <v>3</v>
      </c>
      <c r="F157" s="5">
        <v>44260</v>
      </c>
      <c r="G157" t="str">
        <f>VLOOKUP(Region_Lockdown[[#This Row],[Level]],Tabella3[],2,FALSE)</f>
        <v>Minimal</v>
      </c>
      <c r="H157" t="str">
        <f ca="1">IF(AND(Region_Lockdown[[#This Row],[End]]&gt;=TODAY()+2,Region_Lockdown[[#This Row],[Start]]&lt;=TODAY()+2),"On","Off")</f>
        <v>Off</v>
      </c>
      <c r="I157" s="2" t="str">
        <f>VLOOKUP(Region_Lockdown[[#This Row],[Level]],Tabella3[],3,FALSE)</f>
        <v>Gialla</v>
      </c>
      <c r="L157">
        <f ca="1">COUNTIFS(Region_Lockdown[Regione],Region_Lockdown[[#This Row],[Regione]],Region_Lockdown[Status],"On")</f>
        <v>1</v>
      </c>
      <c r="M157">
        <f>COUNTIFS(Region_Lockdown[Regione],Region_Lockdown[[#This Row],[Regione]],Region_Lockdown[Start],"&lt;="&amp;Region_Lockdown[[#This Row],[End]],Region_Lockdown[End],"&gt;="&amp;Region_Lockdown[[#This Row],[Start]])</f>
        <v>1</v>
      </c>
      <c r="N1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8" spans="2:14" x14ac:dyDescent="0.35">
      <c r="B158" t="s">
        <v>52</v>
      </c>
      <c r="C158" s="5">
        <v>44263</v>
      </c>
      <c r="D158" s="5">
        <v>44269</v>
      </c>
      <c r="E158">
        <v>4</v>
      </c>
      <c r="F158" s="5">
        <v>44267</v>
      </c>
      <c r="G158" t="str">
        <f>VLOOKUP(Region_Lockdown[[#This Row],[Level]],Tabella3[],2,FALSE)</f>
        <v>Strict</v>
      </c>
      <c r="H158" t="str">
        <f ca="1">IF(AND(Region_Lockdown[[#This Row],[End]]&gt;=TODAY()+2,Region_Lockdown[[#This Row],[Start]]&lt;=TODAY()+2),"On","Off")</f>
        <v>Off</v>
      </c>
      <c r="I158" s="2" t="str">
        <f>VLOOKUP(Region_Lockdown[[#This Row],[Level]],Tabella3[],3,FALSE)</f>
        <v>Arancione</v>
      </c>
      <c r="L158">
        <f ca="1">COUNTIFS(Region_Lockdown[Regione],Region_Lockdown[[#This Row],[Regione]],Region_Lockdown[Status],"On")</f>
        <v>1</v>
      </c>
      <c r="M158">
        <f>COUNTIFS(Region_Lockdown[Regione],Region_Lockdown[[#This Row],[Regione]],Region_Lockdown[Start],"&lt;="&amp;Region_Lockdown[[#This Row],[End]],Region_Lockdown[End],"&gt;="&amp;Region_Lockdown[[#This Row],[Start]])</f>
        <v>1</v>
      </c>
      <c r="N1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9" spans="2:14" x14ac:dyDescent="0.35">
      <c r="B159" t="s">
        <v>52</v>
      </c>
      <c r="C159" s="5">
        <v>44270</v>
      </c>
      <c r="D159" s="5">
        <v>44288</v>
      </c>
      <c r="E159">
        <v>7</v>
      </c>
      <c r="F159" s="5">
        <v>44267</v>
      </c>
      <c r="G159" t="str">
        <f>VLOOKUP(Region_Lockdown[[#This Row],[Level]],Tabella3[],2,FALSE)</f>
        <v>Total</v>
      </c>
      <c r="H159" t="str">
        <f ca="1">IF(AND(Region_Lockdown[[#This Row],[End]]&gt;=TODAY()+2,Region_Lockdown[[#This Row],[Start]]&lt;=TODAY()+2),"On","Off")</f>
        <v>Off</v>
      </c>
      <c r="I159" s="2" t="str">
        <f>VLOOKUP(Region_Lockdown[[#This Row],[Level]],Tabella3[],3,FALSE)</f>
        <v>Rossa</v>
      </c>
      <c r="L159">
        <f ca="1">COUNTIFS(Region_Lockdown[Regione],Region_Lockdown[[#This Row],[Regione]],Region_Lockdown[Status],"On")</f>
        <v>1</v>
      </c>
      <c r="M159">
        <f>COUNTIFS(Region_Lockdown[Regione],Region_Lockdown[[#This Row],[Regione]],Region_Lockdown[Start],"&lt;="&amp;Region_Lockdown[[#This Row],[End]],Region_Lockdown[End],"&gt;="&amp;Region_Lockdown[[#This Row],[Start]])</f>
        <v>1</v>
      </c>
      <c r="N1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0" spans="2:14" x14ac:dyDescent="0.35">
      <c r="B160" t="s">
        <v>52</v>
      </c>
      <c r="C160" s="5">
        <v>44289</v>
      </c>
      <c r="D160" s="5">
        <v>44291</v>
      </c>
      <c r="E160">
        <v>7</v>
      </c>
      <c r="F160" s="5">
        <v>44283</v>
      </c>
      <c r="G160" s="1" t="str">
        <f>VLOOKUP(Region_Lockdown[[#This Row],[Level]],Tabella3[],2,FALSE)</f>
        <v>Total</v>
      </c>
      <c r="H160" s="1" t="str">
        <f ca="1">IF(AND(Region_Lockdown[[#This Row],[End]]&gt;=TODAY()+2,Region_Lockdown[[#This Row],[Start]]&lt;=TODAY()+2),"On","Off")</f>
        <v>Off</v>
      </c>
      <c r="I160" s="2" t="str">
        <f>VLOOKUP(Region_Lockdown[[#This Row],[Level]],Tabella3[],3,FALSE)</f>
        <v>Rossa</v>
      </c>
      <c r="J160" t="s">
        <v>134</v>
      </c>
      <c r="L160" s="1">
        <f ca="1">COUNTIFS(Region_Lockdown[Regione],Region_Lockdown[[#This Row],[Regione]],Region_Lockdown[Status],"On")</f>
        <v>1</v>
      </c>
      <c r="M16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1" spans="2:14" x14ac:dyDescent="0.35">
      <c r="B161" t="s">
        <v>52</v>
      </c>
      <c r="C161" s="5">
        <v>44292</v>
      </c>
      <c r="D161" s="5">
        <v>44297</v>
      </c>
      <c r="E161">
        <v>7</v>
      </c>
      <c r="F161" s="5">
        <v>44291</v>
      </c>
      <c r="G161" s="1" t="str">
        <f>VLOOKUP(Region_Lockdown[[#This Row],[Level]],Tabella3[],2,FALSE)</f>
        <v>Total</v>
      </c>
      <c r="H161" s="1" t="str">
        <f ca="1">IF(AND(Region_Lockdown[[#This Row],[End]]&gt;=TODAY()+2,Region_Lockdown[[#This Row],[Start]]&lt;=TODAY()+2),"On","Off")</f>
        <v>Off</v>
      </c>
      <c r="I161" s="2" t="str">
        <f>VLOOKUP(Region_Lockdown[[#This Row],[Level]],Tabella3[],3,FALSE)</f>
        <v>Rossa</v>
      </c>
      <c r="L161" s="1">
        <f ca="1">COUNTIFS(Region_Lockdown[Regione],Region_Lockdown[[#This Row],[Regione]],Region_Lockdown[Status],"On")</f>
        <v>1</v>
      </c>
      <c r="M1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2" spans="2:14" x14ac:dyDescent="0.35">
      <c r="B162" t="s">
        <v>52</v>
      </c>
      <c r="C162" s="5">
        <v>44298</v>
      </c>
      <c r="D162" s="5">
        <v>44311</v>
      </c>
      <c r="E162">
        <v>4</v>
      </c>
      <c r="F162" s="5">
        <v>44296</v>
      </c>
      <c r="G162" s="1" t="str">
        <f>VLOOKUP(Region_Lockdown[[#This Row],[Level]],Tabella3[],2,FALSE)</f>
        <v>Strict</v>
      </c>
      <c r="H162" s="1" t="str">
        <f ca="1">IF(AND(Region_Lockdown[[#This Row],[End]]&gt;=TODAY()+2,Region_Lockdown[[#This Row],[Start]]&lt;=TODAY()+2),"On","Off")</f>
        <v>Off</v>
      </c>
      <c r="I162" s="2" t="str">
        <f>VLOOKUP(Region_Lockdown[[#This Row],[Level]],Tabella3[],3,FALSE)</f>
        <v>Arancione</v>
      </c>
      <c r="L162" s="1">
        <f ca="1">COUNTIFS(Region_Lockdown[Regione],Region_Lockdown[[#This Row],[Regione]],Region_Lockdown[Status],"On")</f>
        <v>1</v>
      </c>
      <c r="M16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3" spans="2:14" x14ac:dyDescent="0.35">
      <c r="B163" t="s">
        <v>52</v>
      </c>
      <c r="C163" s="5">
        <v>44312</v>
      </c>
      <c r="D163" s="5">
        <v>44346</v>
      </c>
      <c r="E163">
        <v>3</v>
      </c>
      <c r="F163" s="5">
        <v>44311</v>
      </c>
      <c r="G163" s="1" t="str">
        <f>VLOOKUP(Region_Lockdown[[#This Row],[Level]],Tabella3[],2,FALSE)</f>
        <v>Minimal</v>
      </c>
      <c r="H163" s="1" t="str">
        <f ca="1">IF(AND(Region_Lockdown[[#This Row],[End]]&gt;=TODAY()+2,Region_Lockdown[[#This Row],[Start]]&lt;=TODAY()+2),"On","Off")</f>
        <v>Off</v>
      </c>
      <c r="I163" s="2" t="str">
        <f>VLOOKUP(Region_Lockdown[[#This Row],[Level]],Tabella3[],3,FALSE)</f>
        <v>Gialla</v>
      </c>
      <c r="L163" s="1">
        <f ca="1">COUNTIFS(Region_Lockdown[Regione],Region_Lockdown[[#This Row],[Regione]],Region_Lockdown[Status],"On")</f>
        <v>1</v>
      </c>
      <c r="M1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4" spans="2:14" x14ac:dyDescent="0.35">
      <c r="B164" t="s">
        <v>52</v>
      </c>
      <c r="C164" s="5">
        <v>44347</v>
      </c>
      <c r="D164" s="5">
        <v>44528</v>
      </c>
      <c r="E164">
        <v>1</v>
      </c>
      <c r="F164" s="5">
        <v>44347</v>
      </c>
      <c r="G164" s="1" t="str">
        <f>VLOOKUP(Region_Lockdown[[#This Row],[Level]],Tabella3[],2,FALSE)</f>
        <v>Voluntary</v>
      </c>
      <c r="H164" s="1" t="str">
        <f ca="1">IF(AND(Region_Lockdown[[#This Row],[End]]&gt;=TODAY()+2,Region_Lockdown[[#This Row],[Start]]&lt;=TODAY()+2),"On","Off")</f>
        <v>Off</v>
      </c>
      <c r="I164" s="2" t="str">
        <f>VLOOKUP(Region_Lockdown[[#This Row],[Level]],Tabella3[],3,FALSE)</f>
        <v>Bianca</v>
      </c>
      <c r="L164" s="1">
        <f ca="1">COUNTIFS(Region_Lockdown[Regione],Region_Lockdown[[#This Row],[Regione]],Region_Lockdown[Status],"On")</f>
        <v>1</v>
      </c>
      <c r="M1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5" spans="2:14" x14ac:dyDescent="0.35">
      <c r="B165" t="s">
        <v>52</v>
      </c>
      <c r="C165" s="5">
        <v>44529</v>
      </c>
      <c r="D165" s="5">
        <v>44584</v>
      </c>
      <c r="E165">
        <v>3</v>
      </c>
      <c r="F165" s="5">
        <v>44527</v>
      </c>
      <c r="G165" s="1" t="str">
        <f>VLOOKUP(Region_Lockdown[[#This Row],[Level]],Tabella3[],2,FALSE)</f>
        <v>Minimal</v>
      </c>
      <c r="H165" s="1" t="str">
        <f ca="1">IF(AND(Region_Lockdown[[#This Row],[End]]&gt;=TODAY()+2,Region_Lockdown[[#This Row],[Start]]&lt;=TODAY()+2),"On","Off")</f>
        <v>Off</v>
      </c>
      <c r="I165" s="4" t="str">
        <f>VLOOKUP(Region_Lockdown[[#This Row],[Level]],Tabella3[],3,FALSE)</f>
        <v>Gialla</v>
      </c>
      <c r="L165" s="1">
        <f ca="1">COUNTIFS(Region_Lockdown[Regione],Region_Lockdown[[#This Row],[Regione]],Region_Lockdown[Status],"On")</f>
        <v>1</v>
      </c>
      <c r="M1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6" spans="2:14" x14ac:dyDescent="0.35">
      <c r="B166" t="s">
        <v>52</v>
      </c>
      <c r="C166" s="5">
        <v>44585</v>
      </c>
      <c r="D166" s="5">
        <v>44620</v>
      </c>
      <c r="E166">
        <v>4</v>
      </c>
      <c r="F166" s="5">
        <v>44582</v>
      </c>
      <c r="G166" s="1" t="str">
        <f>VLOOKUP(Region_Lockdown[[#This Row],[Level]],Tabella3[],2,FALSE)</f>
        <v>Strict</v>
      </c>
      <c r="H166" s="1" t="str">
        <f ca="1">IF(AND(Region_Lockdown[[#This Row],[End]]&gt;=TODAY()+2,Region_Lockdown[[#This Row],[Start]]&lt;=TODAY()+2),"On","Off")</f>
        <v>On</v>
      </c>
      <c r="I166" s="5" t="str">
        <f>VLOOKUP(Region_Lockdown[[#This Row],[Level]],Tabella3[],3,FALSE)</f>
        <v>Arancione</v>
      </c>
      <c r="L166" s="1">
        <f ca="1">COUNTIFS(Region_Lockdown[Regione],Region_Lockdown[[#This Row],[Regione]],Region_Lockdown[Status],"On")</f>
        <v>1</v>
      </c>
      <c r="M1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7" spans="2:14" x14ac:dyDescent="0.35">
      <c r="B167" t="s">
        <v>53</v>
      </c>
      <c r="C167" s="5">
        <v>43894</v>
      </c>
      <c r="D167" s="5">
        <v>43900</v>
      </c>
      <c r="E167">
        <v>3</v>
      </c>
      <c r="F167" s="5">
        <v>44213</v>
      </c>
      <c r="G167" t="str">
        <f>VLOOKUP(Region_Lockdown[[#This Row],[Level]],Tabella3[],2,FALSE)</f>
        <v>Minimal</v>
      </c>
      <c r="H167" t="str">
        <f ca="1">IF(AND(Region_Lockdown[[#This Row],[End]]&gt;=TODAY()+2,Region_Lockdown[[#This Row],[Start]]&lt;=TODAY()+2),"On","Off")</f>
        <v>Off</v>
      </c>
      <c r="I167" t="str">
        <f>VLOOKUP(Region_Lockdown[[#This Row],[Level]],Tabella3[],3,FALSE)</f>
        <v>Gialla</v>
      </c>
      <c r="J167" t="s">
        <v>101</v>
      </c>
      <c r="L167">
        <f ca="1">COUNTIFS(Region_Lockdown[Regione],Region_Lockdown[[#This Row],[Regione]],Region_Lockdown[Status],"On")</f>
        <v>1</v>
      </c>
      <c r="M167">
        <f>COUNTIFS(Region_Lockdown[Regione],Region_Lockdown[[#This Row],[Regione]],Region_Lockdown[Start],"&lt;="&amp;Region_Lockdown[[#This Row],[End]],Region_Lockdown[End],"&gt;="&amp;Region_Lockdown[[#This Row],[Start]])</f>
        <v>1</v>
      </c>
      <c r="N1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8" spans="2:14" x14ac:dyDescent="0.35">
      <c r="B168" t="s">
        <v>53</v>
      </c>
      <c r="C168" s="5">
        <v>43901</v>
      </c>
      <c r="D168" s="5">
        <v>43907</v>
      </c>
      <c r="E168">
        <v>7</v>
      </c>
      <c r="F168" s="5">
        <v>44213</v>
      </c>
      <c r="G168" t="str">
        <f>VLOOKUP(Region_Lockdown[[#This Row],[Level]],Tabella3[],2,FALSE)</f>
        <v>Total</v>
      </c>
      <c r="H168" t="str">
        <f ca="1">IF(AND(Region_Lockdown[[#This Row],[End]]&gt;=TODAY()+2,Region_Lockdown[[#This Row],[Start]]&lt;=TODAY()+2),"On","Off")</f>
        <v>Off</v>
      </c>
      <c r="I168" t="str">
        <f>VLOOKUP(Region_Lockdown[[#This Row],[Level]],Tabella3[],3,FALSE)</f>
        <v>Rossa</v>
      </c>
      <c r="J168" t="s">
        <v>105</v>
      </c>
      <c r="L168">
        <f ca="1">COUNTIFS(Region_Lockdown[Regione],Region_Lockdown[[#This Row],[Regione]],Region_Lockdown[Status],"On")</f>
        <v>1</v>
      </c>
      <c r="M168">
        <f>COUNTIFS(Region_Lockdown[Regione],Region_Lockdown[[#This Row],[Regione]],Region_Lockdown[Start],"&lt;="&amp;Region_Lockdown[[#This Row],[End]],Region_Lockdown[End],"&gt;="&amp;Region_Lockdown[[#This Row],[Start]])</f>
        <v>1</v>
      </c>
      <c r="N1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9" spans="2:14" x14ac:dyDescent="0.35">
      <c r="B169" t="s">
        <v>53</v>
      </c>
      <c r="C169" s="5">
        <v>43908</v>
      </c>
      <c r="D169" s="5">
        <v>43954</v>
      </c>
      <c r="E169">
        <v>8</v>
      </c>
      <c r="F169" s="5">
        <v>44213</v>
      </c>
      <c r="G169" t="str">
        <f>VLOOKUP(Region_Lockdown[[#This Row],[Level]],Tabella3[],2,FALSE)</f>
        <v>Lockdown</v>
      </c>
      <c r="H169" t="str">
        <f ca="1">IF(AND(Region_Lockdown[[#This Row],[End]]&gt;=TODAY()+2,Region_Lockdown[[#This Row],[Start]]&lt;=TODAY()+2),"On","Off")</f>
        <v>Off</v>
      </c>
      <c r="I169" t="str">
        <f>VLOOKUP(Region_Lockdown[[#This Row],[Level]],Tabella3[],3,FALSE)</f>
        <v>Chiusura Totale</v>
      </c>
      <c r="J169" t="s">
        <v>104</v>
      </c>
      <c r="L169">
        <f ca="1">COUNTIFS(Region_Lockdown[Regione],Region_Lockdown[[#This Row],[Regione]],Region_Lockdown[Status],"On")</f>
        <v>1</v>
      </c>
      <c r="M169">
        <f>COUNTIFS(Region_Lockdown[Regione],Region_Lockdown[[#This Row],[Regione]],Region_Lockdown[Start],"&lt;="&amp;Region_Lockdown[[#This Row],[End]],Region_Lockdown[End],"&gt;="&amp;Region_Lockdown[[#This Row],[Start]])</f>
        <v>1</v>
      </c>
      <c r="N1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0" spans="2:14" x14ac:dyDescent="0.35">
      <c r="B170" t="s">
        <v>53</v>
      </c>
      <c r="C170" s="5">
        <v>43955</v>
      </c>
      <c r="D170" s="5">
        <v>43984</v>
      </c>
      <c r="E170">
        <v>4</v>
      </c>
      <c r="F170" s="5">
        <v>44213</v>
      </c>
      <c r="G170" t="str">
        <f>VLOOKUP(Region_Lockdown[[#This Row],[Level]],Tabella3[],2,FALSE)</f>
        <v>Strict</v>
      </c>
      <c r="H170" t="str">
        <f ca="1">IF(AND(Region_Lockdown[[#This Row],[End]]&gt;=TODAY()+2,Region_Lockdown[[#This Row],[Start]]&lt;=TODAY()+2),"On","Off")</f>
        <v>Off</v>
      </c>
      <c r="I170" t="str">
        <f>VLOOKUP(Region_Lockdown[[#This Row],[Level]],Tabella3[],3,FALSE)</f>
        <v>Arancione</v>
      </c>
      <c r="J170" t="s">
        <v>103</v>
      </c>
      <c r="L170">
        <f ca="1">COUNTIFS(Region_Lockdown[Regione],Region_Lockdown[[#This Row],[Regione]],Region_Lockdown[Status],"On")</f>
        <v>1</v>
      </c>
      <c r="M170">
        <f>COUNTIFS(Region_Lockdown[Regione],Region_Lockdown[[#This Row],[Regione]],Region_Lockdown[Start],"&lt;="&amp;Region_Lockdown[[#This Row],[End]],Region_Lockdown[End],"&gt;="&amp;Region_Lockdown[[#This Row],[Start]])</f>
        <v>1</v>
      </c>
      <c r="N1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1" spans="2:14" x14ac:dyDescent="0.35">
      <c r="B171" t="s">
        <v>53</v>
      </c>
      <c r="C171" s="5">
        <v>43985</v>
      </c>
      <c r="D171" s="5">
        <v>43996</v>
      </c>
      <c r="E171">
        <v>3</v>
      </c>
      <c r="F171" s="5">
        <v>44213</v>
      </c>
      <c r="G171" t="str">
        <f>VLOOKUP(Region_Lockdown[[#This Row],[Level]],Tabella3[],2,FALSE)</f>
        <v>Minimal</v>
      </c>
      <c r="H171" t="str">
        <f ca="1">IF(AND(Region_Lockdown[[#This Row],[End]]&gt;=TODAY()+2,Region_Lockdown[[#This Row],[Start]]&lt;=TODAY()+2),"On","Off")</f>
        <v>Off</v>
      </c>
      <c r="I171" t="str">
        <f>VLOOKUP(Region_Lockdown[[#This Row],[Level]],Tabella3[],3,FALSE)</f>
        <v>Gialla</v>
      </c>
      <c r="J171" t="s">
        <v>107</v>
      </c>
      <c r="L171">
        <f ca="1">COUNTIFS(Region_Lockdown[Regione],Region_Lockdown[[#This Row],[Regione]],Region_Lockdown[Status],"On")</f>
        <v>1</v>
      </c>
      <c r="M171">
        <f>COUNTIFS(Region_Lockdown[Regione],Region_Lockdown[[#This Row],[Regione]],Region_Lockdown[Start],"&lt;="&amp;Region_Lockdown[[#This Row],[End]],Region_Lockdown[End],"&gt;="&amp;Region_Lockdown[[#This Row],[Start]])</f>
        <v>1</v>
      </c>
      <c r="N1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2" spans="2:14" x14ac:dyDescent="0.35">
      <c r="B172" t="s">
        <v>53</v>
      </c>
      <c r="C172" s="5">
        <v>43997</v>
      </c>
      <c r="D172" s="5">
        <v>44126</v>
      </c>
      <c r="E172">
        <v>1</v>
      </c>
      <c r="F172" s="5">
        <v>44213</v>
      </c>
      <c r="G172" t="str">
        <f>VLOOKUP(Region_Lockdown[[#This Row],[Level]],Tabella3[],2,FALSE)</f>
        <v>Voluntary</v>
      </c>
      <c r="H172" t="str">
        <f ca="1">IF(AND(Region_Lockdown[[#This Row],[End]]&gt;=TODAY()+2,Region_Lockdown[[#This Row],[Start]]&lt;=TODAY()+2),"On","Off")</f>
        <v>Off</v>
      </c>
      <c r="I172" t="str">
        <f>VLOOKUP(Region_Lockdown[[#This Row],[Level]],Tabella3[],3,FALSE)</f>
        <v>Bianca</v>
      </c>
      <c r="J172" t="s">
        <v>106</v>
      </c>
      <c r="L172">
        <f ca="1">COUNTIFS(Region_Lockdown[Regione],Region_Lockdown[[#This Row],[Regione]],Region_Lockdown[Status],"On")</f>
        <v>1</v>
      </c>
      <c r="M172">
        <f>COUNTIFS(Region_Lockdown[Regione],Region_Lockdown[[#This Row],[Regione]],Region_Lockdown[Start],"&lt;="&amp;Region_Lockdown[[#This Row],[End]],Region_Lockdown[End],"&gt;="&amp;Region_Lockdown[[#This Row],[Start]])</f>
        <v>1</v>
      </c>
      <c r="N1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3" spans="2:14" x14ac:dyDescent="0.35">
      <c r="B173" t="s">
        <v>53</v>
      </c>
      <c r="C173" s="5">
        <v>44127</v>
      </c>
      <c r="D173" s="5">
        <v>44140</v>
      </c>
      <c r="E173">
        <v>3</v>
      </c>
      <c r="F173" s="5">
        <v>44213</v>
      </c>
      <c r="G173" t="str">
        <f>VLOOKUP(Region_Lockdown[[#This Row],[Level]],Tabella3[],2,FALSE)</f>
        <v>Minimal</v>
      </c>
      <c r="H173" t="str">
        <f ca="1">IF(AND(Region_Lockdown[[#This Row],[End]]&gt;=TODAY()+2,Region_Lockdown[[#This Row],[Start]]&lt;=TODAY()+2),"On","Off")</f>
        <v>Off</v>
      </c>
      <c r="I173" t="str">
        <f>VLOOKUP(Region_Lockdown[[#This Row],[Level]],Tabella3[],3,FALSE)</f>
        <v>Gialla</v>
      </c>
      <c r="L173">
        <f ca="1">COUNTIFS(Region_Lockdown[Regione],Region_Lockdown[[#This Row],[Regione]],Region_Lockdown[Status],"On")</f>
        <v>1</v>
      </c>
      <c r="M173">
        <f>COUNTIFS(Region_Lockdown[Regione],Region_Lockdown[[#This Row],[Regione]],Region_Lockdown[Start],"&lt;="&amp;Region_Lockdown[[#This Row],[End]],Region_Lockdown[End],"&gt;="&amp;Region_Lockdown[[#This Row],[Start]])</f>
        <v>1</v>
      </c>
      <c r="N1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4" spans="2:14" x14ac:dyDescent="0.35">
      <c r="B174" t="s">
        <v>53</v>
      </c>
      <c r="C174" s="5">
        <v>44141</v>
      </c>
      <c r="D174" s="5">
        <v>44188</v>
      </c>
      <c r="E174">
        <v>3</v>
      </c>
      <c r="F174" s="5">
        <v>44191</v>
      </c>
      <c r="G174" t="str">
        <f>VLOOKUP(Region_Lockdown[[#This Row],[Level]],Tabella3[],2,FALSE)</f>
        <v>Minimal</v>
      </c>
      <c r="H174" t="str">
        <f ca="1">IF(AND(Region_Lockdown[[#This Row],[End]]&gt;=TODAY()+2,Region_Lockdown[[#This Row],[Start]]&lt;=TODAY()+2),"On","Off")</f>
        <v>Off</v>
      </c>
      <c r="I174" s="2" t="str">
        <f>VLOOKUP(Region_Lockdown[[#This Row],[Level]],Tabella3[],3,FALSE)</f>
        <v>Gialla</v>
      </c>
      <c r="L174">
        <f ca="1">COUNTIFS(Region_Lockdown[Regione],Region_Lockdown[[#This Row],[Regione]],Region_Lockdown[Status],"On")</f>
        <v>1</v>
      </c>
      <c r="M174">
        <f>COUNTIFS(Region_Lockdown[Regione],Region_Lockdown[[#This Row],[Regione]],Region_Lockdown[Start],"&lt;="&amp;Region_Lockdown[[#This Row],[End]],Region_Lockdown[End],"&gt;="&amp;Region_Lockdown[[#This Row],[Start]])</f>
        <v>1</v>
      </c>
      <c r="N1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5" spans="2:14" x14ac:dyDescent="0.35">
      <c r="B175" t="s">
        <v>53</v>
      </c>
      <c r="C175" s="5">
        <v>44189</v>
      </c>
      <c r="D175" s="5">
        <v>44192</v>
      </c>
      <c r="E175">
        <v>7</v>
      </c>
      <c r="F175" s="5">
        <v>44191</v>
      </c>
      <c r="G175" t="str">
        <f>VLOOKUP(Region_Lockdown[[#This Row],[Level]],Tabella3[],2,FALSE)</f>
        <v>Total</v>
      </c>
      <c r="H175" t="str">
        <f ca="1">IF(AND(Region_Lockdown[[#This Row],[End]]&gt;=TODAY()+2,Region_Lockdown[[#This Row],[Start]]&lt;=TODAY()+2),"On","Off")</f>
        <v>Off</v>
      </c>
      <c r="I175" s="2" t="str">
        <f>VLOOKUP(Region_Lockdown[[#This Row],[Level]],Tabella3[],3,FALSE)</f>
        <v>Rossa</v>
      </c>
      <c r="L175">
        <f ca="1">COUNTIFS(Region_Lockdown[Regione],Region_Lockdown[[#This Row],[Regione]],Region_Lockdown[Status],"On")</f>
        <v>1</v>
      </c>
      <c r="M175">
        <f>COUNTIFS(Region_Lockdown[Regione],Region_Lockdown[[#This Row],[Regione]],Region_Lockdown[Start],"&lt;="&amp;Region_Lockdown[[#This Row],[End]],Region_Lockdown[End],"&gt;="&amp;Region_Lockdown[[#This Row],[Start]])</f>
        <v>1</v>
      </c>
      <c r="N1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6" spans="2:14" x14ac:dyDescent="0.35">
      <c r="B176" t="s">
        <v>53</v>
      </c>
      <c r="C176" s="5">
        <v>44193</v>
      </c>
      <c r="D176" s="5">
        <v>44195</v>
      </c>
      <c r="E176">
        <v>4</v>
      </c>
      <c r="F176" s="5">
        <v>44191</v>
      </c>
      <c r="G176" t="str">
        <f>VLOOKUP(Region_Lockdown[[#This Row],[Level]],Tabella3[],2,FALSE)</f>
        <v>Strict</v>
      </c>
      <c r="H176" t="str">
        <f ca="1">IF(AND(Region_Lockdown[[#This Row],[End]]&gt;=TODAY()+2,Region_Lockdown[[#This Row],[Start]]&lt;=TODAY()+2),"On","Off")</f>
        <v>Off</v>
      </c>
      <c r="I176" s="2" t="str">
        <f>VLOOKUP(Region_Lockdown[[#This Row],[Level]],Tabella3[],3,FALSE)</f>
        <v>Arancione</v>
      </c>
      <c r="L176">
        <f ca="1">COUNTIFS(Region_Lockdown[Regione],Region_Lockdown[[#This Row],[Regione]],Region_Lockdown[Status],"On")</f>
        <v>1</v>
      </c>
      <c r="M176">
        <f>COUNTIFS(Region_Lockdown[Regione],Region_Lockdown[[#This Row],[Regione]],Region_Lockdown[Start],"&lt;="&amp;Region_Lockdown[[#This Row],[End]],Region_Lockdown[End],"&gt;="&amp;Region_Lockdown[[#This Row],[Start]])</f>
        <v>1</v>
      </c>
      <c r="N1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7" spans="2:14" x14ac:dyDescent="0.35">
      <c r="B177" t="s">
        <v>53</v>
      </c>
      <c r="C177" s="5">
        <v>44196</v>
      </c>
      <c r="D177" s="5">
        <v>44199</v>
      </c>
      <c r="E177">
        <v>7</v>
      </c>
      <c r="F177" s="5">
        <v>44191</v>
      </c>
      <c r="G177" t="str">
        <f>VLOOKUP(Region_Lockdown[[#This Row],[Level]],Tabella3[],2,FALSE)</f>
        <v>Total</v>
      </c>
      <c r="H177" t="str">
        <f ca="1">IF(AND(Region_Lockdown[[#This Row],[End]]&gt;=TODAY()+2,Region_Lockdown[[#This Row],[Start]]&lt;=TODAY()+2),"On","Off")</f>
        <v>Off</v>
      </c>
      <c r="I177" s="2" t="str">
        <f>VLOOKUP(Region_Lockdown[[#This Row],[Level]],Tabella3[],3,FALSE)</f>
        <v>Rossa</v>
      </c>
      <c r="L177">
        <f ca="1">COUNTIFS(Region_Lockdown[Regione],Region_Lockdown[[#This Row],[Regione]],Region_Lockdown[Status],"On")</f>
        <v>1</v>
      </c>
      <c r="M177">
        <f>COUNTIFS(Region_Lockdown[Regione],Region_Lockdown[[#This Row],[Regione]],Region_Lockdown[Start],"&lt;="&amp;Region_Lockdown[[#This Row],[End]],Region_Lockdown[End],"&gt;="&amp;Region_Lockdown[[#This Row],[Start]])</f>
        <v>1</v>
      </c>
      <c r="N1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8" spans="2:14" x14ac:dyDescent="0.35">
      <c r="B178" t="s">
        <v>53</v>
      </c>
      <c r="C178" s="5">
        <v>44200</v>
      </c>
      <c r="D178" s="5">
        <v>44200</v>
      </c>
      <c r="E178">
        <v>4</v>
      </c>
      <c r="F178" s="5">
        <v>44191</v>
      </c>
      <c r="G178" t="str">
        <f>VLOOKUP(Region_Lockdown[[#This Row],[Level]],Tabella3[],2,FALSE)</f>
        <v>Strict</v>
      </c>
      <c r="H178" t="str">
        <f ca="1">IF(AND(Region_Lockdown[[#This Row],[End]]&gt;=TODAY()+2,Region_Lockdown[[#This Row],[Start]]&lt;=TODAY()+2),"On","Off")</f>
        <v>Off</v>
      </c>
      <c r="I178" s="2" t="str">
        <f>VLOOKUP(Region_Lockdown[[#This Row],[Level]],Tabella3[],3,FALSE)</f>
        <v>Arancione</v>
      </c>
      <c r="L178">
        <f ca="1">COUNTIFS(Region_Lockdown[Regione],Region_Lockdown[[#This Row],[Regione]],Region_Lockdown[Status],"On")</f>
        <v>1</v>
      </c>
      <c r="M178">
        <f>COUNTIFS(Region_Lockdown[Regione],Region_Lockdown[[#This Row],[Regione]],Region_Lockdown[Start],"&lt;="&amp;Region_Lockdown[[#This Row],[End]],Region_Lockdown[End],"&gt;="&amp;Region_Lockdown[[#This Row],[Start]])</f>
        <v>1</v>
      </c>
      <c r="N1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9" spans="2:14" x14ac:dyDescent="0.35">
      <c r="B179" t="s">
        <v>53</v>
      </c>
      <c r="C179" s="5">
        <v>44201</v>
      </c>
      <c r="D179" s="5">
        <v>44202</v>
      </c>
      <c r="E179">
        <v>7</v>
      </c>
      <c r="F179" s="5">
        <v>44191</v>
      </c>
      <c r="G179" t="str">
        <f>VLOOKUP(Region_Lockdown[[#This Row],[Level]],Tabella3[],2,FALSE)</f>
        <v>Total</v>
      </c>
      <c r="H179" t="str">
        <f ca="1">IF(AND(Region_Lockdown[[#This Row],[End]]&gt;=TODAY()+2,Region_Lockdown[[#This Row],[Start]]&lt;=TODAY()+2),"On","Off")</f>
        <v>Off</v>
      </c>
      <c r="I179" s="2" t="str">
        <f>VLOOKUP(Region_Lockdown[[#This Row],[Level]],Tabella3[],3,FALSE)</f>
        <v>Rossa</v>
      </c>
      <c r="L179">
        <f ca="1">COUNTIFS(Region_Lockdown[Regione],Region_Lockdown[[#This Row],[Regione]],Region_Lockdown[Status],"On")</f>
        <v>1</v>
      </c>
      <c r="M179">
        <f>COUNTIFS(Region_Lockdown[Regione],Region_Lockdown[[#This Row],[Regione]],Region_Lockdown[Start],"&lt;="&amp;Region_Lockdown[[#This Row],[End]],Region_Lockdown[End],"&gt;="&amp;Region_Lockdown[[#This Row],[Start]])</f>
        <v>1</v>
      </c>
      <c r="N1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0" spans="2:14" x14ac:dyDescent="0.35">
      <c r="B180" t="s">
        <v>53</v>
      </c>
      <c r="C180" s="5">
        <v>44203</v>
      </c>
      <c r="D180" s="5">
        <v>44204</v>
      </c>
      <c r="E180">
        <v>3</v>
      </c>
      <c r="F180" s="5">
        <v>44205</v>
      </c>
      <c r="G180" t="str">
        <f>VLOOKUP(Region_Lockdown[[#This Row],[Level]],Tabella3[],2,FALSE)</f>
        <v>Minimal</v>
      </c>
      <c r="H180" t="str">
        <f ca="1">IF(AND(Region_Lockdown[[#This Row],[End]]&gt;=TODAY()+2,Region_Lockdown[[#This Row],[Start]]&lt;=TODAY()+2),"On","Off")</f>
        <v>Off</v>
      </c>
      <c r="I180" s="2" t="str">
        <f>VLOOKUP(Region_Lockdown[[#This Row],[Level]],Tabella3[],3,FALSE)</f>
        <v>Gialla</v>
      </c>
      <c r="L180">
        <f ca="1">COUNTIFS(Region_Lockdown[Regione],Region_Lockdown[[#This Row],[Regione]],Region_Lockdown[Status],"On")</f>
        <v>1</v>
      </c>
      <c r="M180">
        <f>COUNTIFS(Region_Lockdown[Regione],Region_Lockdown[[#This Row],[Regione]],Region_Lockdown[Start],"&lt;="&amp;Region_Lockdown[[#This Row],[End]],Region_Lockdown[End],"&gt;="&amp;Region_Lockdown[[#This Row],[Start]])</f>
        <v>1</v>
      </c>
      <c r="N1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1" spans="2:14" x14ac:dyDescent="0.35">
      <c r="B181" t="s">
        <v>53</v>
      </c>
      <c r="C181" s="5">
        <v>44205</v>
      </c>
      <c r="D181" s="5">
        <v>44206</v>
      </c>
      <c r="E181">
        <v>4</v>
      </c>
      <c r="F181" s="5">
        <v>44205</v>
      </c>
      <c r="G181" t="str">
        <f>VLOOKUP(Region_Lockdown[[#This Row],[Level]],Tabella3[],2,FALSE)</f>
        <v>Strict</v>
      </c>
      <c r="H181" t="str">
        <f ca="1">IF(AND(Region_Lockdown[[#This Row],[End]]&gt;=TODAY()+2,Region_Lockdown[[#This Row],[Start]]&lt;=TODAY()+2),"On","Off")</f>
        <v>Off</v>
      </c>
      <c r="I181" s="2" t="str">
        <f>VLOOKUP(Region_Lockdown[[#This Row],[Level]],Tabella3[],3,FALSE)</f>
        <v>Arancione</v>
      </c>
      <c r="L181">
        <f ca="1">COUNTIFS(Region_Lockdown[Regione],Region_Lockdown[[#This Row],[Regione]],Region_Lockdown[Status],"On")</f>
        <v>1</v>
      </c>
      <c r="M181">
        <f>COUNTIFS(Region_Lockdown[Regione],Region_Lockdown[[#This Row],[Regione]],Region_Lockdown[Start],"&lt;="&amp;Region_Lockdown[[#This Row],[End]],Region_Lockdown[End],"&gt;="&amp;Region_Lockdown[[#This Row],[Start]])</f>
        <v>1</v>
      </c>
      <c r="N1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2" spans="2:14" x14ac:dyDescent="0.35">
      <c r="B182" t="s">
        <v>53</v>
      </c>
      <c r="C182" s="5">
        <v>44207</v>
      </c>
      <c r="D182" s="5">
        <v>44212</v>
      </c>
      <c r="E182">
        <v>3</v>
      </c>
      <c r="F182" s="5">
        <v>44205</v>
      </c>
      <c r="G182" t="str">
        <f>VLOOKUP(Region_Lockdown[[#This Row],[Level]],Tabella3[],2,FALSE)</f>
        <v>Minimal</v>
      </c>
      <c r="H182" t="str">
        <f ca="1">IF(AND(Region_Lockdown[[#This Row],[End]]&gt;=TODAY()+2,Region_Lockdown[[#This Row],[Start]]&lt;=TODAY()+2),"On","Off")</f>
        <v>Off</v>
      </c>
      <c r="I182" s="2" t="str">
        <f>VLOOKUP(Region_Lockdown[[#This Row],[Level]],Tabella3[],3,FALSE)</f>
        <v>Gialla</v>
      </c>
      <c r="L182">
        <f ca="1">COUNTIFS(Region_Lockdown[Regione],Region_Lockdown[[#This Row],[Regione]],Region_Lockdown[Status],"On")</f>
        <v>1</v>
      </c>
      <c r="M182">
        <f>COUNTIFS(Region_Lockdown[Regione],Region_Lockdown[[#This Row],[Regione]],Region_Lockdown[Start],"&lt;="&amp;Region_Lockdown[[#This Row],[End]],Region_Lockdown[End],"&gt;="&amp;Region_Lockdown[[#This Row],[Start]])</f>
        <v>1</v>
      </c>
      <c r="N1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3" spans="2:14" x14ac:dyDescent="0.35">
      <c r="B183" t="s">
        <v>53</v>
      </c>
      <c r="C183" s="5">
        <v>44213</v>
      </c>
      <c r="D183" s="5">
        <v>44227</v>
      </c>
      <c r="E183">
        <v>4</v>
      </c>
      <c r="F183" s="5">
        <v>44226</v>
      </c>
      <c r="G183" t="str">
        <f>VLOOKUP(Region_Lockdown[[#This Row],[Level]],Tabella3[],2,FALSE)</f>
        <v>Strict</v>
      </c>
      <c r="H183" t="str">
        <f ca="1">IF(AND(Region_Lockdown[[#This Row],[End]]&gt;=TODAY()+2,Region_Lockdown[[#This Row],[Start]]&lt;=TODAY()+2),"On","Off")</f>
        <v>Off</v>
      </c>
      <c r="I183" s="2" t="str">
        <f>VLOOKUP(Region_Lockdown[[#This Row],[Level]],Tabella3[],3,FALSE)</f>
        <v>Arancione</v>
      </c>
      <c r="L183">
        <f ca="1">COUNTIFS(Region_Lockdown[Regione],Region_Lockdown[[#This Row],[Regione]],Region_Lockdown[Status],"On")</f>
        <v>1</v>
      </c>
      <c r="M183">
        <f>COUNTIFS(Region_Lockdown[Regione],Region_Lockdown[[#This Row],[Regione]],Region_Lockdown[Start],"&lt;="&amp;Region_Lockdown[[#This Row],[End]],Region_Lockdown[End],"&gt;="&amp;Region_Lockdown[[#This Row],[Start]])</f>
        <v>1</v>
      </c>
      <c r="N1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4" spans="2:14" x14ac:dyDescent="0.35">
      <c r="B184" t="s">
        <v>53</v>
      </c>
      <c r="C184" s="5">
        <v>44228</v>
      </c>
      <c r="D184" s="5">
        <v>44269</v>
      </c>
      <c r="E184">
        <v>3</v>
      </c>
      <c r="F184" s="5">
        <v>44267</v>
      </c>
      <c r="G184" t="str">
        <f>VLOOKUP(Region_Lockdown[[#This Row],[Level]],Tabella3[],2,FALSE)</f>
        <v>Minimal</v>
      </c>
      <c r="H184" t="str">
        <f ca="1">IF(AND(Region_Lockdown[[#This Row],[End]]&gt;=TODAY()+2,Region_Lockdown[[#This Row],[Start]]&lt;=TODAY()+2),"On","Off")</f>
        <v>Off</v>
      </c>
      <c r="I184" s="2" t="str">
        <f>VLOOKUP(Region_Lockdown[[#This Row],[Level]],Tabella3[],3,FALSE)</f>
        <v>Gialla</v>
      </c>
      <c r="J184" t="s">
        <v>119</v>
      </c>
      <c r="L184">
        <f ca="1">COUNTIFS(Region_Lockdown[Regione],Region_Lockdown[[#This Row],[Regione]],Region_Lockdown[Status],"On")</f>
        <v>1</v>
      </c>
      <c r="M184">
        <f>COUNTIFS(Region_Lockdown[Regione],Region_Lockdown[[#This Row],[Regione]],Region_Lockdown[Start],"&lt;="&amp;Region_Lockdown[[#This Row],[End]],Region_Lockdown[End],"&gt;="&amp;Region_Lockdown[[#This Row],[Start]])</f>
        <v>1</v>
      </c>
      <c r="N1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5" spans="2:14" x14ac:dyDescent="0.35">
      <c r="B185" t="s">
        <v>53</v>
      </c>
      <c r="C185" s="5">
        <v>44270</v>
      </c>
      <c r="D185" s="5">
        <v>44284</v>
      </c>
      <c r="E185">
        <v>7</v>
      </c>
      <c r="F185" s="5">
        <v>44267</v>
      </c>
      <c r="G185" t="str">
        <f>VLOOKUP(Region_Lockdown[[#This Row],[Level]],Tabella3[],2,FALSE)</f>
        <v>Total</v>
      </c>
      <c r="H185" t="str">
        <f ca="1">IF(AND(Region_Lockdown[[#This Row],[End]]&gt;=TODAY()+2,Region_Lockdown[[#This Row],[Start]]&lt;=TODAY()+2),"On","Off")</f>
        <v>Off</v>
      </c>
      <c r="I185" s="2" t="str">
        <f>VLOOKUP(Region_Lockdown[[#This Row],[Level]],Tabella3[],3,FALSE)</f>
        <v>Rossa</v>
      </c>
      <c r="L185">
        <f ca="1">COUNTIFS(Region_Lockdown[Regione],Region_Lockdown[[#This Row],[Regione]],Region_Lockdown[Status],"On")</f>
        <v>1</v>
      </c>
      <c r="M185">
        <f>COUNTIFS(Region_Lockdown[Regione],Region_Lockdown[[#This Row],[Regione]],Region_Lockdown[Start],"&lt;="&amp;Region_Lockdown[[#This Row],[End]],Region_Lockdown[End],"&gt;="&amp;Region_Lockdown[[#This Row],[Start]])</f>
        <v>1</v>
      </c>
      <c r="N1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6" spans="2:14" x14ac:dyDescent="0.35">
      <c r="B186" t="s">
        <v>53</v>
      </c>
      <c r="C186" s="5">
        <v>44285</v>
      </c>
      <c r="D186" s="5">
        <v>44288</v>
      </c>
      <c r="E186">
        <v>4</v>
      </c>
      <c r="F186" s="5">
        <v>44283</v>
      </c>
      <c r="G186" t="str">
        <f>VLOOKUP(Region_Lockdown[[#This Row],[Level]],Tabella3[],2,FALSE)</f>
        <v>Strict</v>
      </c>
      <c r="H186" t="str">
        <f ca="1">IF(AND(Region_Lockdown[[#This Row],[End]]&gt;=TODAY()+2,Region_Lockdown[[#This Row],[Start]]&lt;=TODAY()+2),"On","Off")</f>
        <v>Off</v>
      </c>
      <c r="I186" s="2" t="str">
        <f>VLOOKUP(Region_Lockdown[[#This Row],[Level]],Tabella3[],3,FALSE)</f>
        <v>Arancione</v>
      </c>
      <c r="L186">
        <f ca="1">COUNTIFS(Region_Lockdown[Regione],Region_Lockdown[[#This Row],[Regione]],Region_Lockdown[Status],"On")</f>
        <v>1</v>
      </c>
      <c r="M186">
        <f>COUNTIFS(Region_Lockdown[Regione],Region_Lockdown[[#This Row],[Regione]],Region_Lockdown[Start],"&lt;="&amp;Region_Lockdown[[#This Row],[End]],Region_Lockdown[End],"&gt;="&amp;Region_Lockdown[[#This Row],[Start]])</f>
        <v>1</v>
      </c>
      <c r="N1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7" spans="2:14" x14ac:dyDescent="0.35">
      <c r="B187" t="s">
        <v>53</v>
      </c>
      <c r="C187" s="5">
        <v>44289</v>
      </c>
      <c r="D187" s="5">
        <v>44291</v>
      </c>
      <c r="E187">
        <v>7</v>
      </c>
      <c r="F187" s="5">
        <v>44283</v>
      </c>
      <c r="G187" s="1" t="str">
        <f>VLOOKUP(Region_Lockdown[[#This Row],[Level]],Tabella3[],2,FALSE)</f>
        <v>Total</v>
      </c>
      <c r="H187" s="1" t="str">
        <f ca="1">IF(AND(Region_Lockdown[[#This Row],[End]]&gt;=TODAY()+2,Region_Lockdown[[#This Row],[Start]]&lt;=TODAY()+2),"On","Off")</f>
        <v>Off</v>
      </c>
      <c r="I187" s="2" t="str">
        <f>VLOOKUP(Region_Lockdown[[#This Row],[Level]],Tabella3[],3,FALSE)</f>
        <v>Rossa</v>
      </c>
      <c r="J187" t="s">
        <v>134</v>
      </c>
      <c r="L187" s="1">
        <f ca="1">COUNTIFS(Region_Lockdown[Regione],Region_Lockdown[[#This Row],[Regione]],Region_Lockdown[Status],"On")</f>
        <v>1</v>
      </c>
      <c r="M18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8" spans="2:14" x14ac:dyDescent="0.35">
      <c r="B188" t="s">
        <v>53</v>
      </c>
      <c r="C188" s="5">
        <v>44292</v>
      </c>
      <c r="D188" s="5">
        <v>44311</v>
      </c>
      <c r="E188">
        <v>4</v>
      </c>
      <c r="F188" s="5">
        <v>44291</v>
      </c>
      <c r="G188" s="1" t="str">
        <f>VLOOKUP(Region_Lockdown[[#This Row],[Level]],Tabella3[],2,FALSE)</f>
        <v>Strict</v>
      </c>
      <c r="H188" s="1" t="str">
        <f ca="1">IF(AND(Region_Lockdown[[#This Row],[End]]&gt;=TODAY()+2,Region_Lockdown[[#This Row],[Start]]&lt;=TODAY()+2),"On","Off")</f>
        <v>Off</v>
      </c>
      <c r="I188" s="2" t="str">
        <f>VLOOKUP(Region_Lockdown[[#This Row],[Level]],Tabella3[],3,FALSE)</f>
        <v>Arancione</v>
      </c>
      <c r="L188" s="1">
        <f ca="1">COUNTIFS(Region_Lockdown[Regione],Region_Lockdown[[#This Row],[Regione]],Region_Lockdown[Status],"On")</f>
        <v>1</v>
      </c>
      <c r="M18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9" spans="2:14" x14ac:dyDescent="0.35">
      <c r="B189" t="s">
        <v>53</v>
      </c>
      <c r="C189" s="5">
        <v>44312</v>
      </c>
      <c r="D189" s="5">
        <v>44360</v>
      </c>
      <c r="E189">
        <v>3</v>
      </c>
      <c r="F189" s="5">
        <v>44311</v>
      </c>
      <c r="G189" s="1" t="str">
        <f>VLOOKUP(Region_Lockdown[[#This Row],[Level]],Tabella3[],2,FALSE)</f>
        <v>Minimal</v>
      </c>
      <c r="H189" s="1" t="str">
        <f ca="1">IF(AND(Region_Lockdown[[#This Row],[End]]&gt;=TODAY()+2,Region_Lockdown[[#This Row],[Start]]&lt;=TODAY()+2),"On","Off")</f>
        <v>Off</v>
      </c>
      <c r="I189" s="2" t="str">
        <f>VLOOKUP(Region_Lockdown[[#This Row],[Level]],Tabella3[],3,FALSE)</f>
        <v>Gialla</v>
      </c>
      <c r="L189" s="1">
        <f ca="1">COUNTIFS(Region_Lockdown[Regione],Region_Lockdown[[#This Row],[Regione]],Region_Lockdown[Status],"On")</f>
        <v>1</v>
      </c>
      <c r="M18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0" spans="2:14" x14ac:dyDescent="0.35">
      <c r="B190" t="s">
        <v>53</v>
      </c>
      <c r="C190" s="5">
        <v>44361</v>
      </c>
      <c r="D190" s="5">
        <v>44563</v>
      </c>
      <c r="E190">
        <v>1</v>
      </c>
      <c r="F190" s="5">
        <v>44360</v>
      </c>
      <c r="G190" s="1" t="str">
        <f>VLOOKUP(Region_Lockdown[[#This Row],[Level]],Tabella3[],2,FALSE)</f>
        <v>Voluntary</v>
      </c>
      <c r="H190" s="1" t="str">
        <f ca="1">IF(AND(Region_Lockdown[[#This Row],[End]]&gt;=TODAY()+2,Region_Lockdown[[#This Row],[Start]]&lt;=TODAY()+2),"On","Off")</f>
        <v>Off</v>
      </c>
      <c r="I190" s="2" t="str">
        <f>VLOOKUP(Region_Lockdown[[#This Row],[Level]],Tabella3[],3,FALSE)</f>
        <v>Bianca</v>
      </c>
      <c r="L190" s="1">
        <f ca="1">COUNTIFS(Region_Lockdown[Regione],Region_Lockdown[[#This Row],[Regione]],Region_Lockdown[Status],"On")</f>
        <v>1</v>
      </c>
      <c r="M19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1" spans="2:14" x14ac:dyDescent="0.35">
      <c r="B191" t="s">
        <v>53</v>
      </c>
      <c r="C191" s="5">
        <v>44564</v>
      </c>
      <c r="D191" s="5">
        <v>44620</v>
      </c>
      <c r="E191">
        <v>3</v>
      </c>
      <c r="F191" s="5">
        <v>44563</v>
      </c>
      <c r="G191" s="1" t="str">
        <f>VLOOKUP(Region_Lockdown[[#This Row],[Level]],Tabella3[],2,FALSE)</f>
        <v>Minimal</v>
      </c>
      <c r="H191" s="1" t="str">
        <f ca="1">IF(AND(Region_Lockdown[[#This Row],[End]]&gt;=TODAY()+2,Region_Lockdown[[#This Row],[Start]]&lt;=TODAY()+2),"On","Off")</f>
        <v>On</v>
      </c>
      <c r="I191" s="5" t="str">
        <f>VLOOKUP(Region_Lockdown[[#This Row],[Level]],Tabella3[],3,FALSE)</f>
        <v>Gialla</v>
      </c>
      <c r="L191" s="1">
        <f ca="1">COUNTIFS(Region_Lockdown[Regione],Region_Lockdown[[#This Row],[Regione]],Region_Lockdown[Status],"On")</f>
        <v>1</v>
      </c>
      <c r="M19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2" spans="2:14" x14ac:dyDescent="0.35">
      <c r="B192" t="s">
        <v>54</v>
      </c>
      <c r="C192" s="5">
        <v>43894</v>
      </c>
      <c r="D192" s="5">
        <v>43900</v>
      </c>
      <c r="E192">
        <v>3</v>
      </c>
      <c r="F192" s="5">
        <v>44213</v>
      </c>
      <c r="G192" t="str">
        <f>VLOOKUP(Region_Lockdown[[#This Row],[Level]],Tabella3[],2,FALSE)</f>
        <v>Minimal</v>
      </c>
      <c r="H192" t="str">
        <f ca="1">IF(AND(Region_Lockdown[[#This Row],[End]]&gt;=TODAY()+2,Region_Lockdown[[#This Row],[Start]]&lt;=TODAY()+2),"On","Off")</f>
        <v>Off</v>
      </c>
      <c r="I192" t="str">
        <f>VLOOKUP(Region_Lockdown[[#This Row],[Level]],Tabella3[],3,FALSE)</f>
        <v>Gialla</v>
      </c>
      <c r="J192" t="s">
        <v>101</v>
      </c>
      <c r="L192">
        <f ca="1">COUNTIFS(Region_Lockdown[Regione],Region_Lockdown[[#This Row],[Regione]],Region_Lockdown[Status],"On")</f>
        <v>1</v>
      </c>
      <c r="M192">
        <f>COUNTIFS(Region_Lockdown[Regione],Region_Lockdown[[#This Row],[Regione]],Region_Lockdown[Start],"&lt;="&amp;Region_Lockdown[[#This Row],[End]],Region_Lockdown[End],"&gt;="&amp;Region_Lockdown[[#This Row],[Start]])</f>
        <v>1</v>
      </c>
      <c r="N1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3" spans="2:14" x14ac:dyDescent="0.35">
      <c r="B193" t="s">
        <v>54</v>
      </c>
      <c r="C193" s="5">
        <v>43901</v>
      </c>
      <c r="D193" s="5">
        <v>43907</v>
      </c>
      <c r="E193">
        <v>7</v>
      </c>
      <c r="F193" s="5">
        <v>44213</v>
      </c>
      <c r="G193" t="str">
        <f>VLOOKUP(Region_Lockdown[[#This Row],[Level]],Tabella3[],2,FALSE)</f>
        <v>Total</v>
      </c>
      <c r="H193" t="str">
        <f ca="1">IF(AND(Region_Lockdown[[#This Row],[End]]&gt;=TODAY()+2,Region_Lockdown[[#This Row],[Start]]&lt;=TODAY()+2),"On","Off")</f>
        <v>Off</v>
      </c>
      <c r="I193" t="str">
        <f>VLOOKUP(Region_Lockdown[[#This Row],[Level]],Tabella3[],3,FALSE)</f>
        <v>Rossa</v>
      </c>
      <c r="J193" t="s">
        <v>105</v>
      </c>
      <c r="L193">
        <f ca="1">COUNTIFS(Region_Lockdown[Regione],Region_Lockdown[[#This Row],[Regione]],Region_Lockdown[Status],"On")</f>
        <v>1</v>
      </c>
      <c r="M193">
        <f>COUNTIFS(Region_Lockdown[Regione],Region_Lockdown[[#This Row],[Regione]],Region_Lockdown[Start],"&lt;="&amp;Region_Lockdown[[#This Row],[End]],Region_Lockdown[End],"&gt;="&amp;Region_Lockdown[[#This Row],[Start]])</f>
        <v>1</v>
      </c>
      <c r="N1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4" spans="2:14" x14ac:dyDescent="0.35">
      <c r="B194" t="s">
        <v>54</v>
      </c>
      <c r="C194" s="5">
        <v>43908</v>
      </c>
      <c r="D194" s="5">
        <v>43954</v>
      </c>
      <c r="E194">
        <v>8</v>
      </c>
      <c r="F194" s="5">
        <v>44213</v>
      </c>
      <c r="G194" t="str">
        <f>VLOOKUP(Region_Lockdown[[#This Row],[Level]],Tabella3[],2,FALSE)</f>
        <v>Lockdown</v>
      </c>
      <c r="H194" t="str">
        <f ca="1">IF(AND(Region_Lockdown[[#This Row],[End]]&gt;=TODAY()+2,Region_Lockdown[[#This Row],[Start]]&lt;=TODAY()+2),"On","Off")</f>
        <v>Off</v>
      </c>
      <c r="I194" t="str">
        <f>VLOOKUP(Region_Lockdown[[#This Row],[Level]],Tabella3[],3,FALSE)</f>
        <v>Chiusura Totale</v>
      </c>
      <c r="J194" t="s">
        <v>104</v>
      </c>
      <c r="L194">
        <f ca="1">COUNTIFS(Region_Lockdown[Regione],Region_Lockdown[[#This Row],[Regione]],Region_Lockdown[Status],"On")</f>
        <v>1</v>
      </c>
      <c r="M194">
        <f>COUNTIFS(Region_Lockdown[Regione],Region_Lockdown[[#This Row],[Regione]],Region_Lockdown[Start],"&lt;="&amp;Region_Lockdown[[#This Row],[End]],Region_Lockdown[End],"&gt;="&amp;Region_Lockdown[[#This Row],[Start]])</f>
        <v>1</v>
      </c>
      <c r="N1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5" spans="2:14" x14ac:dyDescent="0.35">
      <c r="B195" t="s">
        <v>54</v>
      </c>
      <c r="C195" s="5">
        <v>43955</v>
      </c>
      <c r="D195" s="5">
        <v>43984</v>
      </c>
      <c r="E195">
        <v>4</v>
      </c>
      <c r="F195" s="5">
        <v>44213</v>
      </c>
      <c r="G195" t="str">
        <f>VLOOKUP(Region_Lockdown[[#This Row],[Level]],Tabella3[],2,FALSE)</f>
        <v>Strict</v>
      </c>
      <c r="H195" t="str">
        <f ca="1">IF(AND(Region_Lockdown[[#This Row],[End]]&gt;=TODAY()+2,Region_Lockdown[[#This Row],[Start]]&lt;=TODAY()+2),"On","Off")</f>
        <v>Off</v>
      </c>
      <c r="I195" t="str">
        <f>VLOOKUP(Region_Lockdown[[#This Row],[Level]],Tabella3[],3,FALSE)</f>
        <v>Arancione</v>
      </c>
      <c r="J195" t="s">
        <v>103</v>
      </c>
      <c r="L195">
        <f ca="1">COUNTIFS(Region_Lockdown[Regione],Region_Lockdown[[#This Row],[Regione]],Region_Lockdown[Status],"On")</f>
        <v>1</v>
      </c>
      <c r="M195">
        <f>COUNTIFS(Region_Lockdown[Regione],Region_Lockdown[[#This Row],[Regione]],Region_Lockdown[Start],"&lt;="&amp;Region_Lockdown[[#This Row],[End]],Region_Lockdown[End],"&gt;="&amp;Region_Lockdown[[#This Row],[Start]])</f>
        <v>1</v>
      </c>
      <c r="N1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6" spans="2:14" x14ac:dyDescent="0.35">
      <c r="B196" t="s">
        <v>54</v>
      </c>
      <c r="C196" s="5">
        <v>43985</v>
      </c>
      <c r="D196" s="5">
        <v>43996</v>
      </c>
      <c r="E196">
        <v>3</v>
      </c>
      <c r="F196" s="5">
        <v>44213</v>
      </c>
      <c r="G196" t="str">
        <f>VLOOKUP(Region_Lockdown[[#This Row],[Level]],Tabella3[],2,FALSE)</f>
        <v>Minimal</v>
      </c>
      <c r="H196" t="str">
        <f ca="1">IF(AND(Region_Lockdown[[#This Row],[End]]&gt;=TODAY()+2,Region_Lockdown[[#This Row],[Start]]&lt;=TODAY()+2),"On","Off")</f>
        <v>Off</v>
      </c>
      <c r="I196" t="str">
        <f>VLOOKUP(Region_Lockdown[[#This Row],[Level]],Tabella3[],3,FALSE)</f>
        <v>Gialla</v>
      </c>
      <c r="J196" t="s">
        <v>107</v>
      </c>
      <c r="L196">
        <f ca="1">COUNTIFS(Region_Lockdown[Regione],Region_Lockdown[[#This Row],[Regione]],Region_Lockdown[Status],"On")</f>
        <v>1</v>
      </c>
      <c r="M196">
        <f>COUNTIFS(Region_Lockdown[Regione],Region_Lockdown[[#This Row],[Regione]],Region_Lockdown[Start],"&lt;="&amp;Region_Lockdown[[#This Row],[End]],Region_Lockdown[End],"&gt;="&amp;Region_Lockdown[[#This Row],[Start]])</f>
        <v>1</v>
      </c>
      <c r="N1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7" spans="2:14" x14ac:dyDescent="0.35">
      <c r="B197" t="s">
        <v>54</v>
      </c>
      <c r="C197" s="5">
        <v>43997</v>
      </c>
      <c r="D197" s="5">
        <v>44129</v>
      </c>
      <c r="E197">
        <v>1</v>
      </c>
      <c r="F197" s="5">
        <v>44213</v>
      </c>
      <c r="G197" t="str">
        <f>VLOOKUP(Region_Lockdown[[#This Row],[Level]],Tabella3[],2,FALSE)</f>
        <v>Voluntary</v>
      </c>
      <c r="H197" t="str">
        <f ca="1">IF(AND(Region_Lockdown[[#This Row],[End]]&gt;=TODAY()+2,Region_Lockdown[[#This Row],[Start]]&lt;=TODAY()+2),"On","Off")</f>
        <v>Off</v>
      </c>
      <c r="I197" t="str">
        <f>VLOOKUP(Region_Lockdown[[#This Row],[Level]],Tabella3[],3,FALSE)</f>
        <v>Bianca</v>
      </c>
      <c r="J197" t="s">
        <v>106</v>
      </c>
      <c r="L197">
        <f ca="1">COUNTIFS(Region_Lockdown[Regione],Region_Lockdown[[#This Row],[Regione]],Region_Lockdown[Status],"On")</f>
        <v>1</v>
      </c>
      <c r="M197">
        <f>COUNTIFS(Region_Lockdown[Regione],Region_Lockdown[[#This Row],[Regione]],Region_Lockdown[Start],"&lt;="&amp;Region_Lockdown[[#This Row],[End]],Region_Lockdown[End],"&gt;="&amp;Region_Lockdown[[#This Row],[Start]])</f>
        <v>1</v>
      </c>
      <c r="N1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8" spans="2:14" x14ac:dyDescent="0.35">
      <c r="B198" t="s">
        <v>54</v>
      </c>
      <c r="C198" s="5">
        <v>44130</v>
      </c>
      <c r="D198" s="5">
        <v>44145</v>
      </c>
      <c r="E198">
        <v>3</v>
      </c>
      <c r="F198" s="5">
        <v>44213</v>
      </c>
      <c r="G198" t="str">
        <f>VLOOKUP(Region_Lockdown[[#This Row],[Level]],Tabella3[],2,FALSE)</f>
        <v>Minimal</v>
      </c>
      <c r="H198" t="str">
        <f ca="1">IF(AND(Region_Lockdown[[#This Row],[End]]&gt;=TODAY()+2,Region_Lockdown[[#This Row],[Start]]&lt;=TODAY()+2),"On","Off")</f>
        <v>Off</v>
      </c>
      <c r="I198" t="str">
        <f>VLOOKUP(Region_Lockdown[[#This Row],[Level]],Tabella3[],3,FALSE)</f>
        <v>Gialla</v>
      </c>
      <c r="L198">
        <f ca="1">COUNTIFS(Region_Lockdown[Regione],Region_Lockdown[[#This Row],[Regione]],Region_Lockdown[Status],"On")</f>
        <v>1</v>
      </c>
      <c r="M198">
        <f>COUNTIFS(Region_Lockdown[Regione],Region_Lockdown[[#This Row],[Regione]],Region_Lockdown[Start],"&lt;="&amp;Region_Lockdown[[#This Row],[End]],Region_Lockdown[End],"&gt;="&amp;Region_Lockdown[[#This Row],[Start]])</f>
        <v>1</v>
      </c>
      <c r="N1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9" spans="2:14" x14ac:dyDescent="0.35">
      <c r="B199" t="s">
        <v>54</v>
      </c>
      <c r="C199" s="5">
        <v>44146</v>
      </c>
      <c r="D199" s="5">
        <v>44163</v>
      </c>
      <c r="E199">
        <v>4</v>
      </c>
      <c r="F199" s="5">
        <v>44140</v>
      </c>
      <c r="G199" t="str">
        <f>VLOOKUP(Region_Lockdown[[#This Row],[Level]],Tabella3[],2,FALSE)</f>
        <v>Strict</v>
      </c>
      <c r="H199" t="str">
        <f ca="1">IF(AND(Region_Lockdown[[#This Row],[End]]&gt;=TODAY()+2,Region_Lockdown[[#This Row],[Start]]&lt;=TODAY()+2),"On","Off")</f>
        <v>Off</v>
      </c>
      <c r="I199" s="2" t="str">
        <f>VLOOKUP(Region_Lockdown[[#This Row],[Level]],Tabella3[],3,FALSE)</f>
        <v>Arancione</v>
      </c>
      <c r="L199">
        <f ca="1">COUNTIFS(Region_Lockdown[Regione],Region_Lockdown[[#This Row],[Regione]],Region_Lockdown[Status],"On")</f>
        <v>1</v>
      </c>
      <c r="M199">
        <f>COUNTIFS(Region_Lockdown[Regione],Region_Lockdown[[#This Row],[Regione]],Region_Lockdown[Start],"&lt;="&amp;Region_Lockdown[[#This Row],[End]],Region_Lockdown[End],"&gt;="&amp;Region_Lockdown[[#This Row],[Start]])</f>
        <v>1</v>
      </c>
      <c r="N1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0" spans="2:14" x14ac:dyDescent="0.35">
      <c r="B200" t="s">
        <v>54</v>
      </c>
      <c r="C200" s="5">
        <v>44164</v>
      </c>
      <c r="D200" s="5">
        <v>44188</v>
      </c>
      <c r="E200">
        <v>3</v>
      </c>
      <c r="F200" s="5">
        <v>44191</v>
      </c>
      <c r="G200" t="str">
        <f>VLOOKUP(Region_Lockdown[[#This Row],[Level]],Tabella3[],2,FALSE)</f>
        <v>Minimal</v>
      </c>
      <c r="H200" t="str">
        <f ca="1">IF(AND(Region_Lockdown[[#This Row],[End]]&gt;=TODAY()+2,Region_Lockdown[[#This Row],[Start]]&lt;=TODAY()+2),"On","Off")</f>
        <v>Off</v>
      </c>
      <c r="I200" s="2" t="str">
        <f>VLOOKUP(Region_Lockdown[[#This Row],[Level]],Tabella3[],3,FALSE)</f>
        <v>Gialla</v>
      </c>
      <c r="L200">
        <f ca="1">COUNTIFS(Region_Lockdown[Regione],Region_Lockdown[[#This Row],[Regione]],Region_Lockdown[Status],"On")</f>
        <v>1</v>
      </c>
      <c r="M200">
        <f>COUNTIFS(Region_Lockdown[Regione],Region_Lockdown[[#This Row],[Regione]],Region_Lockdown[Start],"&lt;="&amp;Region_Lockdown[[#This Row],[End]],Region_Lockdown[End],"&gt;="&amp;Region_Lockdown[[#This Row],[Start]])</f>
        <v>1</v>
      </c>
      <c r="N2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1" spans="2:14" x14ac:dyDescent="0.35">
      <c r="B201" t="s">
        <v>54</v>
      </c>
      <c r="C201" s="5">
        <v>44189</v>
      </c>
      <c r="D201" s="5">
        <v>44192</v>
      </c>
      <c r="E201">
        <v>7</v>
      </c>
      <c r="F201" s="5">
        <v>44191</v>
      </c>
      <c r="G201" t="str">
        <f>VLOOKUP(Region_Lockdown[[#This Row],[Level]],Tabella3[],2,FALSE)</f>
        <v>Total</v>
      </c>
      <c r="H201" t="str">
        <f ca="1">IF(AND(Region_Lockdown[[#This Row],[End]]&gt;=TODAY()+2,Region_Lockdown[[#This Row],[Start]]&lt;=TODAY()+2),"On","Off")</f>
        <v>Off</v>
      </c>
      <c r="I201" s="2" t="str">
        <f>VLOOKUP(Region_Lockdown[[#This Row],[Level]],Tabella3[],3,FALSE)</f>
        <v>Rossa</v>
      </c>
      <c r="L201">
        <f ca="1">COUNTIFS(Region_Lockdown[Regione],Region_Lockdown[[#This Row],[Regione]],Region_Lockdown[Status],"On")</f>
        <v>1</v>
      </c>
      <c r="M201">
        <f>COUNTIFS(Region_Lockdown[Regione],Region_Lockdown[[#This Row],[Regione]],Region_Lockdown[Start],"&lt;="&amp;Region_Lockdown[[#This Row],[End]],Region_Lockdown[End],"&gt;="&amp;Region_Lockdown[[#This Row],[Start]])</f>
        <v>1</v>
      </c>
      <c r="N2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2" spans="2:14" x14ac:dyDescent="0.35">
      <c r="B202" t="s">
        <v>54</v>
      </c>
      <c r="C202" s="5">
        <v>44193</v>
      </c>
      <c r="D202" s="5">
        <v>44195</v>
      </c>
      <c r="E202">
        <v>4</v>
      </c>
      <c r="F202" s="5">
        <v>44191</v>
      </c>
      <c r="G202" t="str">
        <f>VLOOKUP(Region_Lockdown[[#This Row],[Level]],Tabella3[],2,FALSE)</f>
        <v>Strict</v>
      </c>
      <c r="H202" t="str">
        <f ca="1">IF(AND(Region_Lockdown[[#This Row],[End]]&gt;=TODAY()+2,Region_Lockdown[[#This Row],[Start]]&lt;=TODAY()+2),"On","Off")</f>
        <v>Off</v>
      </c>
      <c r="I202" s="2" t="str">
        <f>VLOOKUP(Region_Lockdown[[#This Row],[Level]],Tabella3[],3,FALSE)</f>
        <v>Arancione</v>
      </c>
      <c r="L202">
        <f ca="1">COUNTIFS(Region_Lockdown[Regione],Region_Lockdown[[#This Row],[Regione]],Region_Lockdown[Status],"On")</f>
        <v>1</v>
      </c>
      <c r="M202">
        <f>COUNTIFS(Region_Lockdown[Regione],Region_Lockdown[[#This Row],[Regione]],Region_Lockdown[Start],"&lt;="&amp;Region_Lockdown[[#This Row],[End]],Region_Lockdown[End],"&gt;="&amp;Region_Lockdown[[#This Row],[Start]])</f>
        <v>1</v>
      </c>
      <c r="N2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3" spans="2:14" x14ac:dyDescent="0.35">
      <c r="B203" t="s">
        <v>54</v>
      </c>
      <c r="C203" s="5">
        <v>44196</v>
      </c>
      <c r="D203" s="5">
        <v>44199</v>
      </c>
      <c r="E203">
        <v>7</v>
      </c>
      <c r="F203" s="5">
        <v>44191</v>
      </c>
      <c r="G203" t="str">
        <f>VLOOKUP(Region_Lockdown[[#This Row],[Level]],Tabella3[],2,FALSE)</f>
        <v>Total</v>
      </c>
      <c r="H203" t="str">
        <f ca="1">IF(AND(Region_Lockdown[[#This Row],[End]]&gt;=TODAY()+2,Region_Lockdown[[#This Row],[Start]]&lt;=TODAY()+2),"On","Off")</f>
        <v>Off</v>
      </c>
      <c r="I203" s="2" t="str">
        <f>VLOOKUP(Region_Lockdown[[#This Row],[Level]],Tabella3[],3,FALSE)</f>
        <v>Rossa</v>
      </c>
      <c r="L203">
        <f ca="1">COUNTIFS(Region_Lockdown[Regione],Region_Lockdown[[#This Row],[Regione]],Region_Lockdown[Status],"On")</f>
        <v>1</v>
      </c>
      <c r="M203">
        <f>COUNTIFS(Region_Lockdown[Regione],Region_Lockdown[[#This Row],[Regione]],Region_Lockdown[Start],"&lt;="&amp;Region_Lockdown[[#This Row],[End]],Region_Lockdown[End],"&gt;="&amp;Region_Lockdown[[#This Row],[Start]])</f>
        <v>1</v>
      </c>
      <c r="N2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4" spans="2:14" x14ac:dyDescent="0.35">
      <c r="B204" t="s">
        <v>54</v>
      </c>
      <c r="C204" s="5">
        <v>44200</v>
      </c>
      <c r="D204" s="5">
        <v>44200</v>
      </c>
      <c r="E204">
        <v>4</v>
      </c>
      <c r="F204" s="5">
        <v>44191</v>
      </c>
      <c r="G204" t="str">
        <f>VLOOKUP(Region_Lockdown[[#This Row],[Level]],Tabella3[],2,FALSE)</f>
        <v>Strict</v>
      </c>
      <c r="H204" t="str">
        <f ca="1">IF(AND(Region_Lockdown[[#This Row],[End]]&gt;=TODAY()+2,Region_Lockdown[[#This Row],[Start]]&lt;=TODAY()+2),"On","Off")</f>
        <v>Off</v>
      </c>
      <c r="I204" s="2" t="str">
        <f>VLOOKUP(Region_Lockdown[[#This Row],[Level]],Tabella3[],3,FALSE)</f>
        <v>Arancione</v>
      </c>
      <c r="L204">
        <f ca="1">COUNTIFS(Region_Lockdown[Regione],Region_Lockdown[[#This Row],[Regione]],Region_Lockdown[Status],"On")</f>
        <v>1</v>
      </c>
      <c r="M204">
        <f>COUNTIFS(Region_Lockdown[Regione],Region_Lockdown[[#This Row],[Regione]],Region_Lockdown[Start],"&lt;="&amp;Region_Lockdown[[#This Row],[End]],Region_Lockdown[End],"&gt;="&amp;Region_Lockdown[[#This Row],[Start]])</f>
        <v>1</v>
      </c>
      <c r="N2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5" spans="2:14" x14ac:dyDescent="0.35">
      <c r="B205" t="s">
        <v>54</v>
      </c>
      <c r="C205" s="5">
        <v>44201</v>
      </c>
      <c r="D205" s="5">
        <v>44202</v>
      </c>
      <c r="E205">
        <v>7</v>
      </c>
      <c r="F205" s="5">
        <v>44191</v>
      </c>
      <c r="G205" t="str">
        <f>VLOOKUP(Region_Lockdown[[#This Row],[Level]],Tabella3[],2,FALSE)</f>
        <v>Total</v>
      </c>
      <c r="H205" t="str">
        <f ca="1">IF(AND(Region_Lockdown[[#This Row],[End]]&gt;=TODAY()+2,Region_Lockdown[[#This Row],[Start]]&lt;=TODAY()+2),"On","Off")</f>
        <v>Off</v>
      </c>
      <c r="I205" s="2" t="str">
        <f>VLOOKUP(Region_Lockdown[[#This Row],[Level]],Tabella3[],3,FALSE)</f>
        <v>Rossa</v>
      </c>
      <c r="L205">
        <f ca="1">COUNTIFS(Region_Lockdown[Regione],Region_Lockdown[[#This Row],[Regione]],Region_Lockdown[Status],"On")</f>
        <v>1</v>
      </c>
      <c r="M205">
        <f>COUNTIFS(Region_Lockdown[Regione],Region_Lockdown[[#This Row],[Regione]],Region_Lockdown[Start],"&lt;="&amp;Region_Lockdown[[#This Row],[End]],Region_Lockdown[End],"&gt;="&amp;Region_Lockdown[[#This Row],[Start]])</f>
        <v>1</v>
      </c>
      <c r="N2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6" spans="2:14" x14ac:dyDescent="0.35">
      <c r="B206" t="s">
        <v>54</v>
      </c>
      <c r="C206" s="5">
        <v>44203</v>
      </c>
      <c r="D206" s="5">
        <v>44204</v>
      </c>
      <c r="E206">
        <v>3</v>
      </c>
      <c r="F206" s="5">
        <v>44205</v>
      </c>
      <c r="G206" t="str">
        <f>VLOOKUP(Region_Lockdown[[#This Row],[Level]],Tabella3[],2,FALSE)</f>
        <v>Minimal</v>
      </c>
      <c r="H206" t="str">
        <f ca="1">IF(AND(Region_Lockdown[[#This Row],[End]]&gt;=TODAY()+2,Region_Lockdown[[#This Row],[Start]]&lt;=TODAY()+2),"On","Off")</f>
        <v>Off</v>
      </c>
      <c r="I206" s="2" t="str">
        <f>VLOOKUP(Region_Lockdown[[#This Row],[Level]],Tabella3[],3,FALSE)</f>
        <v>Gialla</v>
      </c>
      <c r="L206">
        <f ca="1">COUNTIFS(Region_Lockdown[Regione],Region_Lockdown[[#This Row],[Regione]],Region_Lockdown[Status],"On")</f>
        <v>1</v>
      </c>
      <c r="M206">
        <f>COUNTIFS(Region_Lockdown[Regione],Region_Lockdown[[#This Row],[Regione]],Region_Lockdown[Start],"&lt;="&amp;Region_Lockdown[[#This Row],[End]],Region_Lockdown[End],"&gt;="&amp;Region_Lockdown[[#This Row],[Start]])</f>
        <v>1</v>
      </c>
      <c r="N2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7" spans="2:14" x14ac:dyDescent="0.35">
      <c r="B207" t="s">
        <v>54</v>
      </c>
      <c r="C207" s="5">
        <v>44205</v>
      </c>
      <c r="D207" s="5">
        <v>44206</v>
      </c>
      <c r="E207">
        <v>4</v>
      </c>
      <c r="F207" s="5">
        <v>44205</v>
      </c>
      <c r="G207" t="str">
        <f>VLOOKUP(Region_Lockdown[[#This Row],[Level]],Tabella3[],2,FALSE)</f>
        <v>Strict</v>
      </c>
      <c r="H207" t="str">
        <f ca="1">IF(AND(Region_Lockdown[[#This Row],[End]]&gt;=TODAY()+2,Region_Lockdown[[#This Row],[Start]]&lt;=TODAY()+2),"On","Off")</f>
        <v>Off</v>
      </c>
      <c r="I207" s="2" t="str">
        <f>VLOOKUP(Region_Lockdown[[#This Row],[Level]],Tabella3[],3,FALSE)</f>
        <v>Arancione</v>
      </c>
      <c r="L207">
        <f ca="1">COUNTIFS(Region_Lockdown[Regione],Region_Lockdown[[#This Row],[Regione]],Region_Lockdown[Status],"On")</f>
        <v>1</v>
      </c>
      <c r="M207">
        <f>COUNTIFS(Region_Lockdown[Regione],Region_Lockdown[[#This Row],[Regione]],Region_Lockdown[Start],"&lt;="&amp;Region_Lockdown[[#This Row],[End]],Region_Lockdown[End],"&gt;="&amp;Region_Lockdown[[#This Row],[Start]])</f>
        <v>1</v>
      </c>
      <c r="N2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8" spans="2:14" x14ac:dyDescent="0.35">
      <c r="B208" t="s">
        <v>54</v>
      </c>
      <c r="C208" s="5">
        <v>44207</v>
      </c>
      <c r="D208" s="5">
        <v>44212</v>
      </c>
      <c r="E208">
        <v>3</v>
      </c>
      <c r="F208" s="5">
        <v>44205</v>
      </c>
      <c r="G208" t="str">
        <f>VLOOKUP(Region_Lockdown[[#This Row],[Level]],Tabella3[],2,FALSE)</f>
        <v>Minimal</v>
      </c>
      <c r="H208" t="str">
        <f ca="1">IF(AND(Region_Lockdown[[#This Row],[End]]&gt;=TODAY()+2,Region_Lockdown[[#This Row],[Start]]&lt;=TODAY()+2),"On","Off")</f>
        <v>Off</v>
      </c>
      <c r="I208" s="2" t="str">
        <f>VLOOKUP(Region_Lockdown[[#This Row],[Level]],Tabella3[],3,FALSE)</f>
        <v>Gialla</v>
      </c>
      <c r="L208">
        <f ca="1">COUNTIFS(Region_Lockdown[Regione],Region_Lockdown[[#This Row],[Regione]],Region_Lockdown[Status],"On")</f>
        <v>1</v>
      </c>
      <c r="M208">
        <f>COUNTIFS(Region_Lockdown[Regione],Region_Lockdown[[#This Row],[Regione]],Region_Lockdown[Start],"&lt;="&amp;Region_Lockdown[[#This Row],[End]],Region_Lockdown[End],"&gt;="&amp;Region_Lockdown[[#This Row],[Start]])</f>
        <v>1</v>
      </c>
      <c r="N2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9" spans="2:14" x14ac:dyDescent="0.35">
      <c r="B209" t="s">
        <v>54</v>
      </c>
      <c r="C209" s="5">
        <v>44213</v>
      </c>
      <c r="D209" s="5">
        <v>44227</v>
      </c>
      <c r="E209">
        <v>4</v>
      </c>
      <c r="F209" s="5">
        <v>44226</v>
      </c>
      <c r="G209" t="str">
        <f>VLOOKUP(Region_Lockdown[[#This Row],[Level]],Tabella3[],2,FALSE)</f>
        <v>Strict</v>
      </c>
      <c r="H209" t="str">
        <f ca="1">IF(AND(Region_Lockdown[[#This Row],[End]]&gt;=TODAY()+2,Region_Lockdown[[#This Row],[Start]]&lt;=TODAY()+2),"On","Off")</f>
        <v>Off</v>
      </c>
      <c r="I209" s="2" t="str">
        <f>VLOOKUP(Region_Lockdown[[#This Row],[Level]],Tabella3[],3,FALSE)</f>
        <v>Arancione</v>
      </c>
      <c r="L209">
        <f ca="1">COUNTIFS(Region_Lockdown[Regione],Region_Lockdown[[#This Row],[Regione]],Region_Lockdown[Status],"On")</f>
        <v>1</v>
      </c>
      <c r="M209">
        <f>COUNTIFS(Region_Lockdown[Regione],Region_Lockdown[[#This Row],[Regione]],Region_Lockdown[Start],"&lt;="&amp;Region_Lockdown[[#This Row],[End]],Region_Lockdown[End],"&gt;="&amp;Region_Lockdown[[#This Row],[Start]])</f>
        <v>1</v>
      </c>
      <c r="N2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0" spans="2:14" x14ac:dyDescent="0.35">
      <c r="B210" t="s">
        <v>54</v>
      </c>
      <c r="C210" s="5">
        <v>44228</v>
      </c>
      <c r="D210" s="5">
        <v>44240</v>
      </c>
      <c r="E210">
        <v>3</v>
      </c>
      <c r="F210" s="5">
        <v>44240</v>
      </c>
      <c r="G210" t="str">
        <f>VLOOKUP(Region_Lockdown[[#This Row],[Level]],Tabella3[],2,FALSE)</f>
        <v>Minimal</v>
      </c>
      <c r="H210" t="str">
        <f ca="1">IF(AND(Region_Lockdown[[#This Row],[End]]&gt;=TODAY()+2,Region_Lockdown[[#This Row],[Start]]&lt;=TODAY()+2),"On","Off")</f>
        <v>Off</v>
      </c>
      <c r="I210" s="2" t="str">
        <f>VLOOKUP(Region_Lockdown[[#This Row],[Level]],Tabella3[],3,FALSE)</f>
        <v>Gialla</v>
      </c>
      <c r="L210">
        <f ca="1">COUNTIFS(Region_Lockdown[Regione],Region_Lockdown[[#This Row],[Regione]],Region_Lockdown[Status],"On")</f>
        <v>1</v>
      </c>
      <c r="M210">
        <f>COUNTIFS(Region_Lockdown[Regione],Region_Lockdown[[#This Row],[Regione]],Region_Lockdown[Start],"&lt;="&amp;Region_Lockdown[[#This Row],[End]],Region_Lockdown[End],"&gt;="&amp;Region_Lockdown[[#This Row],[Start]])</f>
        <v>1</v>
      </c>
      <c r="N2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1" spans="2:14" x14ac:dyDescent="0.35">
      <c r="B211" t="s">
        <v>54</v>
      </c>
      <c r="C211" s="5">
        <v>44241</v>
      </c>
      <c r="D211" s="5">
        <v>44255</v>
      </c>
      <c r="E211">
        <v>4</v>
      </c>
      <c r="F211" s="5">
        <v>44254</v>
      </c>
      <c r="G211" t="str">
        <f>VLOOKUP(Region_Lockdown[[#This Row],[Level]],Tabella3[],2,FALSE)</f>
        <v>Strict</v>
      </c>
      <c r="H211" t="str">
        <f ca="1">IF(AND(Region_Lockdown[[#This Row],[End]]&gt;=TODAY()+2,Region_Lockdown[[#This Row],[Start]]&lt;=TODAY()+2),"On","Off")</f>
        <v>Off</v>
      </c>
      <c r="I211" s="2" t="str">
        <f>VLOOKUP(Region_Lockdown[[#This Row],[Level]],Tabella3[],3,FALSE)</f>
        <v>Arancione</v>
      </c>
      <c r="L211">
        <f ca="1">COUNTIFS(Region_Lockdown[Regione],Region_Lockdown[[#This Row],[Regione]],Region_Lockdown[Status],"On")</f>
        <v>1</v>
      </c>
      <c r="M211">
        <f>COUNTIFS(Region_Lockdown[Regione],Region_Lockdown[[#This Row],[Regione]],Region_Lockdown[Start],"&lt;="&amp;Region_Lockdown[[#This Row],[End]],Region_Lockdown[End],"&gt;="&amp;Region_Lockdown[[#This Row],[Start]])</f>
        <v>1</v>
      </c>
      <c r="N2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2" spans="2:14" x14ac:dyDescent="0.35">
      <c r="B212" t="s">
        <v>54</v>
      </c>
      <c r="C212" s="5">
        <v>44256</v>
      </c>
      <c r="D212" s="5">
        <v>44269</v>
      </c>
      <c r="E212">
        <v>3</v>
      </c>
      <c r="F212" s="5">
        <v>44254</v>
      </c>
      <c r="G212" t="str">
        <f>VLOOKUP(Region_Lockdown[[#This Row],[Level]],Tabella3[],2,FALSE)</f>
        <v>Minimal</v>
      </c>
      <c r="H212" t="str">
        <f ca="1">IF(AND(Region_Lockdown[[#This Row],[End]]&gt;=TODAY()+2,Region_Lockdown[[#This Row],[Start]]&lt;=TODAY()+2),"On","Off")</f>
        <v>Off</v>
      </c>
      <c r="I212" s="2" t="str">
        <f>VLOOKUP(Region_Lockdown[[#This Row],[Level]],Tabella3[],3,FALSE)</f>
        <v>Gialla</v>
      </c>
      <c r="L212">
        <f ca="1">COUNTIFS(Region_Lockdown[Regione],Region_Lockdown[[#This Row],[Regione]],Region_Lockdown[Status],"On")</f>
        <v>1</v>
      </c>
      <c r="M212">
        <f>COUNTIFS(Region_Lockdown[Regione],Region_Lockdown[[#This Row],[Regione]],Region_Lockdown[Start],"&lt;="&amp;Region_Lockdown[[#This Row],[End]],Region_Lockdown[End],"&gt;="&amp;Region_Lockdown[[#This Row],[Start]])</f>
        <v>1</v>
      </c>
      <c r="N2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3" spans="2:14" x14ac:dyDescent="0.35">
      <c r="B213" t="s">
        <v>54</v>
      </c>
      <c r="C213" s="5">
        <v>44270</v>
      </c>
      <c r="D213" s="5">
        <v>44288</v>
      </c>
      <c r="E213">
        <v>4</v>
      </c>
      <c r="F213" s="5">
        <v>44267</v>
      </c>
      <c r="G213" t="str">
        <f>VLOOKUP(Region_Lockdown[[#This Row],[Level]],Tabella3[],2,FALSE)</f>
        <v>Strict</v>
      </c>
      <c r="H213" t="str">
        <f ca="1">IF(AND(Region_Lockdown[[#This Row],[End]]&gt;=TODAY()+2,Region_Lockdown[[#This Row],[Start]]&lt;=TODAY()+2),"On","Off")</f>
        <v>Off</v>
      </c>
      <c r="I213" s="2" t="str">
        <f>VLOOKUP(Region_Lockdown[[#This Row],[Level]],Tabella3[],3,FALSE)</f>
        <v>Arancione</v>
      </c>
      <c r="L213">
        <f ca="1">COUNTIFS(Region_Lockdown[Regione],Region_Lockdown[[#This Row],[Regione]],Region_Lockdown[Status],"On")</f>
        <v>1</v>
      </c>
      <c r="M213">
        <f>COUNTIFS(Region_Lockdown[Regione],Region_Lockdown[[#This Row],[Regione]],Region_Lockdown[Start],"&lt;="&amp;Region_Lockdown[[#This Row],[End]],Region_Lockdown[End],"&gt;="&amp;Region_Lockdown[[#This Row],[Start]])</f>
        <v>1</v>
      </c>
      <c r="N2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4" spans="2:14" x14ac:dyDescent="0.35">
      <c r="B214" t="s">
        <v>54</v>
      </c>
      <c r="C214" s="5">
        <v>44289</v>
      </c>
      <c r="D214" s="5">
        <v>44291</v>
      </c>
      <c r="E214">
        <v>7</v>
      </c>
      <c r="F214" s="5">
        <v>44283</v>
      </c>
      <c r="G214" s="1" t="str">
        <f>VLOOKUP(Region_Lockdown[[#This Row],[Level]],Tabella3[],2,FALSE)</f>
        <v>Total</v>
      </c>
      <c r="H214" s="1" t="str">
        <f ca="1">IF(AND(Region_Lockdown[[#This Row],[End]]&gt;=TODAY()+2,Region_Lockdown[[#This Row],[Start]]&lt;=TODAY()+2),"On","Off")</f>
        <v>Off</v>
      </c>
      <c r="I214" s="2" t="str">
        <f>VLOOKUP(Region_Lockdown[[#This Row],[Level]],Tabella3[],3,FALSE)</f>
        <v>Rossa</v>
      </c>
      <c r="J214" t="s">
        <v>134</v>
      </c>
      <c r="L214" s="1">
        <f ca="1">COUNTIFS(Region_Lockdown[Regione],Region_Lockdown[[#This Row],[Regione]],Region_Lockdown[Status],"On")</f>
        <v>1</v>
      </c>
      <c r="M21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5" spans="2:14" x14ac:dyDescent="0.35">
      <c r="B215" t="s">
        <v>54</v>
      </c>
      <c r="C215" s="5">
        <v>44292</v>
      </c>
      <c r="D215" s="5">
        <v>44311</v>
      </c>
      <c r="E215">
        <v>4</v>
      </c>
      <c r="F215" s="5">
        <v>44291</v>
      </c>
      <c r="G215" s="1" t="str">
        <f>VLOOKUP(Region_Lockdown[[#This Row],[Level]],Tabella3[],2,FALSE)</f>
        <v>Strict</v>
      </c>
      <c r="H215" s="1" t="str">
        <f ca="1">IF(AND(Region_Lockdown[[#This Row],[End]]&gt;=TODAY()+2,Region_Lockdown[[#This Row],[Start]]&lt;=TODAY()+2),"On","Off")</f>
        <v>Off</v>
      </c>
      <c r="I215" s="2" t="str">
        <f>VLOOKUP(Region_Lockdown[[#This Row],[Level]],Tabella3[],3,FALSE)</f>
        <v>Arancione</v>
      </c>
      <c r="L215" s="1">
        <f ca="1">COUNTIFS(Region_Lockdown[Regione],Region_Lockdown[[#This Row],[Regione]],Region_Lockdown[Status],"On")</f>
        <v>1</v>
      </c>
      <c r="M21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6" spans="2:14" x14ac:dyDescent="0.35">
      <c r="B216" t="s">
        <v>54</v>
      </c>
      <c r="C216" s="5">
        <v>44312</v>
      </c>
      <c r="D216" s="5">
        <v>44353</v>
      </c>
      <c r="E216">
        <v>3</v>
      </c>
      <c r="F216" s="5">
        <v>44311</v>
      </c>
      <c r="G216" s="1" t="str">
        <f>VLOOKUP(Region_Lockdown[[#This Row],[Level]],Tabella3[],2,FALSE)</f>
        <v>Minimal</v>
      </c>
      <c r="H216" s="1" t="str">
        <f ca="1">IF(AND(Region_Lockdown[[#This Row],[End]]&gt;=TODAY()+2,Region_Lockdown[[#This Row],[Start]]&lt;=TODAY()+2),"On","Off")</f>
        <v>Off</v>
      </c>
      <c r="I216" s="2" t="str">
        <f>VLOOKUP(Region_Lockdown[[#This Row],[Level]],Tabella3[],3,FALSE)</f>
        <v>Gialla</v>
      </c>
      <c r="L216" s="1">
        <f ca="1">COUNTIFS(Region_Lockdown[Regione],Region_Lockdown[[#This Row],[Regione]],Region_Lockdown[Status],"On")</f>
        <v>1</v>
      </c>
      <c r="M21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7" spans="2:14" x14ac:dyDescent="0.35">
      <c r="B217" t="s">
        <v>54</v>
      </c>
      <c r="C217" s="5">
        <v>44354</v>
      </c>
      <c r="D217" s="5">
        <v>44549</v>
      </c>
      <c r="E217">
        <v>1</v>
      </c>
      <c r="F217" s="5">
        <v>44352</v>
      </c>
      <c r="G217" s="1" t="str">
        <f>VLOOKUP(Region_Lockdown[[#This Row],[Level]],Tabella3[],2,FALSE)</f>
        <v>Voluntary</v>
      </c>
      <c r="H217" s="1" t="str">
        <f ca="1">IF(AND(Region_Lockdown[[#This Row],[End]]&gt;=TODAY()+2,Region_Lockdown[[#This Row],[Start]]&lt;=TODAY()+2),"On","Off")</f>
        <v>Off</v>
      </c>
      <c r="I217" s="2" t="str">
        <f>VLOOKUP(Region_Lockdown[[#This Row],[Level]],Tabella3[],3,FALSE)</f>
        <v>Bianca</v>
      </c>
      <c r="L217" s="1">
        <f ca="1">COUNTIFS(Region_Lockdown[Regione],Region_Lockdown[[#This Row],[Regione]],Region_Lockdown[Status],"On")</f>
        <v>1</v>
      </c>
      <c r="M21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8" spans="2:14" x14ac:dyDescent="0.35">
      <c r="B218" t="s">
        <v>54</v>
      </c>
      <c r="C218" s="5">
        <v>44550</v>
      </c>
      <c r="D218" s="5">
        <v>44620</v>
      </c>
      <c r="E218">
        <v>3</v>
      </c>
      <c r="F218" s="5">
        <v>44548</v>
      </c>
      <c r="G218" s="1" t="str">
        <f>VLOOKUP(Region_Lockdown[[#This Row],[Level]],Tabella3[],2,FALSE)</f>
        <v>Minimal</v>
      </c>
      <c r="H218" s="1" t="str">
        <f ca="1">IF(AND(Region_Lockdown[[#This Row],[End]]&gt;=TODAY()+2,Region_Lockdown[[#This Row],[Start]]&lt;=TODAY()+2),"On","Off")</f>
        <v>On</v>
      </c>
      <c r="I218" s="5" t="str">
        <f>VLOOKUP(Region_Lockdown[[#This Row],[Level]],Tabella3[],3,FALSE)</f>
        <v>Gialla</v>
      </c>
      <c r="L218" s="1">
        <f ca="1">COUNTIFS(Region_Lockdown[Regione],Region_Lockdown[[#This Row],[Regione]],Region_Lockdown[Status],"On")</f>
        <v>1</v>
      </c>
      <c r="M21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9" spans="2:14" x14ac:dyDescent="0.35">
      <c r="B219" t="s">
        <v>55</v>
      </c>
      <c r="C219" s="5">
        <v>43883</v>
      </c>
      <c r="D219" s="5">
        <v>43883</v>
      </c>
      <c r="E219">
        <v>5</v>
      </c>
      <c r="F219" s="5">
        <v>44213</v>
      </c>
      <c r="G219" t="str">
        <f>VLOOKUP(Region_Lockdown[[#This Row],[Level]],Tabella3[],2,FALSE)</f>
        <v>Local</v>
      </c>
      <c r="H219" t="str">
        <f ca="1">IF(AND(Region_Lockdown[[#This Row],[End]]&gt;=TODAY()+2,Region_Lockdown[[#This Row],[Start]]&lt;=TODAY()+2),"On","Off")</f>
        <v>Off</v>
      </c>
      <c r="I219" s="2" t="str">
        <f>VLOOKUP(Region_Lockdown[[#This Row],[Level]],Tabella3[],3,FALSE)</f>
        <v>Locale</v>
      </c>
      <c r="J219" t="s">
        <v>100</v>
      </c>
      <c r="L219">
        <f ca="1">COUNTIFS(Region_Lockdown[Regione],Region_Lockdown[[#This Row],[Regione]],Region_Lockdown[Status],"On")</f>
        <v>1</v>
      </c>
      <c r="M219">
        <f>COUNTIFS(Region_Lockdown[Regione],Region_Lockdown[[#This Row],[Regione]],Region_Lockdown[Start],"&lt;="&amp;Region_Lockdown[[#This Row],[End]],Region_Lockdown[End],"&gt;="&amp;Region_Lockdown[[#This Row],[Start]])</f>
        <v>1</v>
      </c>
      <c r="N2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0" spans="2:14" x14ac:dyDescent="0.35">
      <c r="B220" t="s">
        <v>55</v>
      </c>
      <c r="C220" s="5">
        <v>43884</v>
      </c>
      <c r="D220" s="5">
        <v>43897</v>
      </c>
      <c r="E220">
        <v>3</v>
      </c>
      <c r="F220" s="5">
        <v>44213</v>
      </c>
      <c r="G220" t="str">
        <f>VLOOKUP(Region_Lockdown[[#This Row],[Level]],Tabella3[],2,FALSE)</f>
        <v>Minimal</v>
      </c>
      <c r="H220" t="str">
        <f ca="1">IF(AND(Region_Lockdown[[#This Row],[End]]&gt;=TODAY()+2,Region_Lockdown[[#This Row],[Start]]&lt;=TODAY()+2),"On","Off")</f>
        <v>Off</v>
      </c>
      <c r="I220" t="str">
        <f>VLOOKUP(Region_Lockdown[[#This Row],[Level]],Tabella3[],3,FALSE)</f>
        <v>Gialla</v>
      </c>
      <c r="J220" t="s">
        <v>101</v>
      </c>
      <c r="L220">
        <f ca="1">COUNTIFS(Region_Lockdown[Regione],Region_Lockdown[[#This Row],[Regione]],Region_Lockdown[Status],"On")</f>
        <v>1</v>
      </c>
      <c r="M220">
        <f>COUNTIFS(Region_Lockdown[Regione],Region_Lockdown[[#This Row],[Regione]],Region_Lockdown[Start],"&lt;="&amp;Region_Lockdown[[#This Row],[End]],Region_Lockdown[End],"&gt;="&amp;Region_Lockdown[[#This Row],[Start]])</f>
        <v>1</v>
      </c>
      <c r="N2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1" spans="2:14" x14ac:dyDescent="0.35">
      <c r="B221" t="s">
        <v>55</v>
      </c>
      <c r="C221" s="5">
        <v>43898</v>
      </c>
      <c r="D221" s="5">
        <v>43907</v>
      </c>
      <c r="E221">
        <v>7</v>
      </c>
      <c r="F221" s="5">
        <v>44213</v>
      </c>
      <c r="G221" t="str">
        <f>VLOOKUP(Region_Lockdown[[#This Row],[Level]],Tabella3[],2,FALSE)</f>
        <v>Total</v>
      </c>
      <c r="H221" t="str">
        <f ca="1">IF(AND(Region_Lockdown[[#This Row],[End]]&gt;=TODAY()+2,Region_Lockdown[[#This Row],[Start]]&lt;=TODAY()+2),"On","Off")</f>
        <v>Off</v>
      </c>
      <c r="I221" t="str">
        <f>VLOOKUP(Region_Lockdown[[#This Row],[Level]],Tabella3[],3,FALSE)</f>
        <v>Rossa</v>
      </c>
      <c r="J221" t="s">
        <v>105</v>
      </c>
      <c r="L221">
        <f ca="1">COUNTIFS(Region_Lockdown[Regione],Region_Lockdown[[#This Row],[Regione]],Region_Lockdown[Status],"On")</f>
        <v>1</v>
      </c>
      <c r="M221">
        <f>COUNTIFS(Region_Lockdown[Regione],Region_Lockdown[[#This Row],[Regione]],Region_Lockdown[Start],"&lt;="&amp;Region_Lockdown[[#This Row],[End]],Region_Lockdown[End],"&gt;="&amp;Region_Lockdown[[#This Row],[Start]])</f>
        <v>1</v>
      </c>
      <c r="N2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2" spans="2:14" x14ac:dyDescent="0.35">
      <c r="B222" t="s">
        <v>55</v>
      </c>
      <c r="C222" s="5">
        <v>43908</v>
      </c>
      <c r="D222" s="5">
        <v>43954</v>
      </c>
      <c r="E222">
        <v>8</v>
      </c>
      <c r="F222" s="5">
        <v>44213</v>
      </c>
      <c r="G222" t="str">
        <f>VLOOKUP(Region_Lockdown[[#This Row],[Level]],Tabella3[],2,FALSE)</f>
        <v>Lockdown</v>
      </c>
      <c r="H222" t="str">
        <f ca="1">IF(AND(Region_Lockdown[[#This Row],[End]]&gt;=TODAY()+2,Region_Lockdown[[#This Row],[Start]]&lt;=TODAY()+2),"On","Off")</f>
        <v>Off</v>
      </c>
      <c r="I222" t="str">
        <f>VLOOKUP(Region_Lockdown[[#This Row],[Level]],Tabella3[],3,FALSE)</f>
        <v>Chiusura Totale</v>
      </c>
      <c r="J222" t="s">
        <v>104</v>
      </c>
      <c r="L222">
        <f ca="1">COUNTIFS(Region_Lockdown[Regione],Region_Lockdown[[#This Row],[Regione]],Region_Lockdown[Status],"On")</f>
        <v>1</v>
      </c>
      <c r="M222">
        <f>COUNTIFS(Region_Lockdown[Regione],Region_Lockdown[[#This Row],[Regione]],Region_Lockdown[Start],"&lt;="&amp;Region_Lockdown[[#This Row],[End]],Region_Lockdown[End],"&gt;="&amp;Region_Lockdown[[#This Row],[Start]])</f>
        <v>1</v>
      </c>
      <c r="N2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3" spans="2:14" x14ac:dyDescent="0.35">
      <c r="B223" t="s">
        <v>55</v>
      </c>
      <c r="C223" s="5">
        <v>43955</v>
      </c>
      <c r="D223" s="5">
        <v>43984</v>
      </c>
      <c r="E223">
        <v>4</v>
      </c>
      <c r="F223" s="5">
        <v>44213</v>
      </c>
      <c r="G223" t="str">
        <f>VLOOKUP(Region_Lockdown[[#This Row],[Level]],Tabella3[],2,FALSE)</f>
        <v>Strict</v>
      </c>
      <c r="H223" t="str">
        <f ca="1">IF(AND(Region_Lockdown[[#This Row],[End]]&gt;=TODAY()+2,Region_Lockdown[[#This Row],[Start]]&lt;=TODAY()+2),"On","Off")</f>
        <v>Off</v>
      </c>
      <c r="I223" t="str">
        <f>VLOOKUP(Region_Lockdown[[#This Row],[Level]],Tabella3[],3,FALSE)</f>
        <v>Arancione</v>
      </c>
      <c r="J223" t="s">
        <v>103</v>
      </c>
      <c r="L223">
        <f ca="1">COUNTIFS(Region_Lockdown[Regione],Region_Lockdown[[#This Row],[Regione]],Region_Lockdown[Status],"On")</f>
        <v>1</v>
      </c>
      <c r="M223">
        <f>COUNTIFS(Region_Lockdown[Regione],Region_Lockdown[[#This Row],[Regione]],Region_Lockdown[Start],"&lt;="&amp;Region_Lockdown[[#This Row],[End]],Region_Lockdown[End],"&gt;="&amp;Region_Lockdown[[#This Row],[Start]])</f>
        <v>1</v>
      </c>
      <c r="N2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4" spans="2:14" x14ac:dyDescent="0.35">
      <c r="B224" t="s">
        <v>55</v>
      </c>
      <c r="C224" s="5">
        <v>43985</v>
      </c>
      <c r="D224" s="5">
        <v>43996</v>
      </c>
      <c r="E224">
        <v>3</v>
      </c>
      <c r="F224" s="5">
        <v>44213</v>
      </c>
      <c r="G224" t="str">
        <f>VLOOKUP(Region_Lockdown[[#This Row],[Level]],Tabella3[],2,FALSE)</f>
        <v>Minimal</v>
      </c>
      <c r="H224" t="str">
        <f ca="1">IF(AND(Region_Lockdown[[#This Row],[End]]&gt;=TODAY()+2,Region_Lockdown[[#This Row],[Start]]&lt;=TODAY()+2),"On","Off")</f>
        <v>Off</v>
      </c>
      <c r="I224" t="str">
        <f>VLOOKUP(Region_Lockdown[[#This Row],[Level]],Tabella3[],3,FALSE)</f>
        <v>Gialla</v>
      </c>
      <c r="J224" t="s">
        <v>107</v>
      </c>
      <c r="L224">
        <f ca="1">COUNTIFS(Region_Lockdown[Regione],Region_Lockdown[[#This Row],[Regione]],Region_Lockdown[Status],"On")</f>
        <v>1</v>
      </c>
      <c r="M224">
        <f>COUNTIFS(Region_Lockdown[Regione],Region_Lockdown[[#This Row],[Regione]],Region_Lockdown[Start],"&lt;="&amp;Region_Lockdown[[#This Row],[End]],Region_Lockdown[End],"&gt;="&amp;Region_Lockdown[[#This Row],[Start]])</f>
        <v>1</v>
      </c>
      <c r="N2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5" spans="2:14" x14ac:dyDescent="0.35">
      <c r="B225" t="s">
        <v>55</v>
      </c>
      <c r="C225" s="5">
        <v>43997</v>
      </c>
      <c r="D225" s="5">
        <v>44125</v>
      </c>
      <c r="E225">
        <v>1</v>
      </c>
      <c r="F225" s="5">
        <v>44213</v>
      </c>
      <c r="G225" t="str">
        <f>VLOOKUP(Region_Lockdown[[#This Row],[Level]],Tabella3[],2,FALSE)</f>
        <v>Voluntary</v>
      </c>
      <c r="H225" t="str">
        <f ca="1">IF(AND(Region_Lockdown[[#This Row],[End]]&gt;=TODAY()+2,Region_Lockdown[[#This Row],[Start]]&lt;=TODAY()+2),"On","Off")</f>
        <v>Off</v>
      </c>
      <c r="I225" t="str">
        <f>VLOOKUP(Region_Lockdown[[#This Row],[Level]],Tabella3[],3,FALSE)</f>
        <v>Bianca</v>
      </c>
      <c r="J225" t="s">
        <v>106</v>
      </c>
      <c r="L225">
        <f ca="1">COUNTIFS(Region_Lockdown[Regione],Region_Lockdown[[#This Row],[Regione]],Region_Lockdown[Status],"On")</f>
        <v>1</v>
      </c>
      <c r="M225">
        <f>COUNTIFS(Region_Lockdown[Regione],Region_Lockdown[[#This Row],[Regione]],Region_Lockdown[Start],"&lt;="&amp;Region_Lockdown[[#This Row],[End]],Region_Lockdown[End],"&gt;="&amp;Region_Lockdown[[#This Row],[Start]])</f>
        <v>1</v>
      </c>
      <c r="N2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6" spans="2:14" x14ac:dyDescent="0.35">
      <c r="B226" t="s">
        <v>55</v>
      </c>
      <c r="C226" s="5">
        <v>44126</v>
      </c>
      <c r="D226" s="5">
        <v>44140</v>
      </c>
      <c r="E226">
        <v>3</v>
      </c>
      <c r="F226" s="5">
        <v>44213</v>
      </c>
      <c r="G226" t="str">
        <f>VLOOKUP(Region_Lockdown[[#This Row],[Level]],Tabella3[],2,FALSE)</f>
        <v>Minimal</v>
      </c>
      <c r="H226" t="str">
        <f ca="1">IF(AND(Region_Lockdown[[#This Row],[End]]&gt;=TODAY()+2,Region_Lockdown[[#This Row],[Start]]&lt;=TODAY()+2),"On","Off")</f>
        <v>Off</v>
      </c>
      <c r="I226" t="str">
        <f>VLOOKUP(Region_Lockdown[[#This Row],[Level]],Tabella3[],3,FALSE)</f>
        <v>Gialla</v>
      </c>
      <c r="L226">
        <f ca="1">COUNTIFS(Region_Lockdown[Regione],Region_Lockdown[[#This Row],[Regione]],Region_Lockdown[Status],"On")</f>
        <v>1</v>
      </c>
      <c r="M226">
        <f>COUNTIFS(Region_Lockdown[Regione],Region_Lockdown[[#This Row],[Regione]],Region_Lockdown[Start],"&lt;="&amp;Region_Lockdown[[#This Row],[End]],Region_Lockdown[End],"&gt;="&amp;Region_Lockdown[[#This Row],[Start]])</f>
        <v>1</v>
      </c>
      <c r="N2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7" spans="2:14" x14ac:dyDescent="0.35">
      <c r="B227" t="s">
        <v>55</v>
      </c>
      <c r="C227" s="5">
        <v>44141</v>
      </c>
      <c r="D227" s="5">
        <v>44163</v>
      </c>
      <c r="E227">
        <v>7</v>
      </c>
      <c r="F227" s="5">
        <v>44140</v>
      </c>
      <c r="G227" t="str">
        <f>VLOOKUP(Region_Lockdown[[#This Row],[Level]],Tabella3[],2,FALSE)</f>
        <v>Total</v>
      </c>
      <c r="H227" t="str">
        <f ca="1">IF(AND(Region_Lockdown[[#This Row],[End]]&gt;=TODAY()+2,Region_Lockdown[[#This Row],[Start]]&lt;=TODAY()+2),"On","Off")</f>
        <v>Off</v>
      </c>
      <c r="I227" s="2" t="str">
        <f>VLOOKUP(Region_Lockdown[[#This Row],[Level]],Tabella3[],3,FALSE)</f>
        <v>Rossa</v>
      </c>
      <c r="L227">
        <f ca="1">COUNTIFS(Region_Lockdown[Regione],Region_Lockdown[[#This Row],[Regione]],Region_Lockdown[Status],"On")</f>
        <v>1</v>
      </c>
      <c r="M227">
        <f>COUNTIFS(Region_Lockdown[Regione],Region_Lockdown[[#This Row],[Regione]],Region_Lockdown[Start],"&lt;="&amp;Region_Lockdown[[#This Row],[End]],Region_Lockdown[End],"&gt;="&amp;Region_Lockdown[[#This Row],[Start]])</f>
        <v>1</v>
      </c>
      <c r="N2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8" spans="2:14" x14ac:dyDescent="0.35">
      <c r="B228" t="s">
        <v>55</v>
      </c>
      <c r="C228" s="5">
        <v>44164</v>
      </c>
      <c r="D228" s="5">
        <v>44177</v>
      </c>
      <c r="E228">
        <v>4</v>
      </c>
      <c r="F228" s="5">
        <v>44171</v>
      </c>
      <c r="G228" t="str">
        <f>VLOOKUP(Region_Lockdown[[#This Row],[Level]],Tabella3[],2,FALSE)</f>
        <v>Strict</v>
      </c>
      <c r="H228" t="str">
        <f ca="1">IF(AND(Region_Lockdown[[#This Row],[End]]&gt;=TODAY()+2,Region_Lockdown[[#This Row],[Start]]&lt;=TODAY()+2),"On","Off")</f>
        <v>Off</v>
      </c>
      <c r="I228" s="2" t="str">
        <f>VLOOKUP(Region_Lockdown[[#This Row],[Level]],Tabella3[],3,FALSE)</f>
        <v>Arancione</v>
      </c>
      <c r="L228">
        <f ca="1">COUNTIFS(Region_Lockdown[Regione],Region_Lockdown[[#This Row],[Regione]],Region_Lockdown[Status],"On")</f>
        <v>1</v>
      </c>
      <c r="M228">
        <f>COUNTIFS(Region_Lockdown[Regione],Region_Lockdown[[#This Row],[Regione]],Region_Lockdown[Start],"&lt;="&amp;Region_Lockdown[[#This Row],[End]],Region_Lockdown[End],"&gt;="&amp;Region_Lockdown[[#This Row],[Start]])</f>
        <v>1</v>
      </c>
      <c r="N2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9" spans="2:14" x14ac:dyDescent="0.35">
      <c r="B229" t="s">
        <v>55</v>
      </c>
      <c r="C229" s="5">
        <v>44178</v>
      </c>
      <c r="D229" s="5">
        <v>44188</v>
      </c>
      <c r="E229">
        <v>3</v>
      </c>
      <c r="F229" s="5">
        <v>44191</v>
      </c>
      <c r="G229" t="str">
        <f>VLOOKUP(Region_Lockdown[[#This Row],[Level]],Tabella3[],2,FALSE)</f>
        <v>Minimal</v>
      </c>
      <c r="H229" t="str">
        <f ca="1">IF(AND(Region_Lockdown[[#This Row],[End]]&gt;=TODAY()+2,Region_Lockdown[[#This Row],[Start]]&lt;=TODAY()+2),"On","Off")</f>
        <v>Off</v>
      </c>
      <c r="I229" s="2" t="str">
        <f>VLOOKUP(Region_Lockdown[[#This Row],[Level]],Tabella3[],3,FALSE)</f>
        <v>Gialla</v>
      </c>
      <c r="L229">
        <f ca="1">COUNTIFS(Region_Lockdown[Regione],Region_Lockdown[[#This Row],[Regione]],Region_Lockdown[Status],"On")</f>
        <v>1</v>
      </c>
      <c r="M229">
        <f>COUNTIFS(Region_Lockdown[Regione],Region_Lockdown[[#This Row],[Regione]],Region_Lockdown[Start],"&lt;="&amp;Region_Lockdown[[#This Row],[End]],Region_Lockdown[End],"&gt;="&amp;Region_Lockdown[[#This Row],[Start]])</f>
        <v>1</v>
      </c>
      <c r="N2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0" spans="2:14" x14ac:dyDescent="0.35">
      <c r="B230" t="s">
        <v>55</v>
      </c>
      <c r="C230" s="5">
        <v>44189</v>
      </c>
      <c r="D230" s="5">
        <v>44192</v>
      </c>
      <c r="E230">
        <v>7</v>
      </c>
      <c r="F230" s="5">
        <v>44191</v>
      </c>
      <c r="G230" t="str">
        <f>VLOOKUP(Region_Lockdown[[#This Row],[Level]],Tabella3[],2,FALSE)</f>
        <v>Total</v>
      </c>
      <c r="H230" t="str">
        <f ca="1">IF(AND(Region_Lockdown[[#This Row],[End]]&gt;=TODAY()+2,Region_Lockdown[[#This Row],[Start]]&lt;=TODAY()+2),"On","Off")</f>
        <v>Off</v>
      </c>
      <c r="I230" s="2" t="str">
        <f>VLOOKUP(Region_Lockdown[[#This Row],[Level]],Tabella3[],3,FALSE)</f>
        <v>Rossa</v>
      </c>
      <c r="L230">
        <f ca="1">COUNTIFS(Region_Lockdown[Regione],Region_Lockdown[[#This Row],[Regione]],Region_Lockdown[Status],"On")</f>
        <v>1</v>
      </c>
      <c r="M230">
        <f>COUNTIFS(Region_Lockdown[Regione],Region_Lockdown[[#This Row],[Regione]],Region_Lockdown[Start],"&lt;="&amp;Region_Lockdown[[#This Row],[End]],Region_Lockdown[End],"&gt;="&amp;Region_Lockdown[[#This Row],[Start]])</f>
        <v>1</v>
      </c>
      <c r="N2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1" spans="2:14" x14ac:dyDescent="0.35">
      <c r="B231" t="s">
        <v>55</v>
      </c>
      <c r="C231" s="5">
        <v>44193</v>
      </c>
      <c r="D231" s="5">
        <v>44195</v>
      </c>
      <c r="E231">
        <v>4</v>
      </c>
      <c r="F231" s="5">
        <v>44191</v>
      </c>
      <c r="G231" t="str">
        <f>VLOOKUP(Region_Lockdown[[#This Row],[Level]],Tabella3[],2,FALSE)</f>
        <v>Strict</v>
      </c>
      <c r="H231" t="str">
        <f ca="1">IF(AND(Region_Lockdown[[#This Row],[End]]&gt;=TODAY()+2,Region_Lockdown[[#This Row],[Start]]&lt;=TODAY()+2),"On","Off")</f>
        <v>Off</v>
      </c>
      <c r="I231" s="2" t="str">
        <f>VLOOKUP(Region_Lockdown[[#This Row],[Level]],Tabella3[],3,FALSE)</f>
        <v>Arancione</v>
      </c>
      <c r="L231">
        <f ca="1">COUNTIFS(Region_Lockdown[Regione],Region_Lockdown[[#This Row],[Regione]],Region_Lockdown[Status],"On")</f>
        <v>1</v>
      </c>
      <c r="M231">
        <f>COUNTIFS(Region_Lockdown[Regione],Region_Lockdown[[#This Row],[Regione]],Region_Lockdown[Start],"&lt;="&amp;Region_Lockdown[[#This Row],[End]],Region_Lockdown[End],"&gt;="&amp;Region_Lockdown[[#This Row],[Start]])</f>
        <v>1</v>
      </c>
      <c r="N2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2" spans="2:14" x14ac:dyDescent="0.35">
      <c r="B232" t="s">
        <v>55</v>
      </c>
      <c r="C232" s="5">
        <v>44196</v>
      </c>
      <c r="D232" s="5">
        <v>44199</v>
      </c>
      <c r="E232">
        <v>7</v>
      </c>
      <c r="F232" s="5">
        <v>44191</v>
      </c>
      <c r="G232" t="str">
        <f>VLOOKUP(Region_Lockdown[[#This Row],[Level]],Tabella3[],2,FALSE)</f>
        <v>Total</v>
      </c>
      <c r="H232" t="str">
        <f ca="1">IF(AND(Region_Lockdown[[#This Row],[End]]&gt;=TODAY()+2,Region_Lockdown[[#This Row],[Start]]&lt;=TODAY()+2),"On","Off")</f>
        <v>Off</v>
      </c>
      <c r="I232" s="2" t="str">
        <f>VLOOKUP(Region_Lockdown[[#This Row],[Level]],Tabella3[],3,FALSE)</f>
        <v>Rossa</v>
      </c>
      <c r="L232">
        <f ca="1">COUNTIFS(Region_Lockdown[Regione],Region_Lockdown[[#This Row],[Regione]],Region_Lockdown[Status],"On")</f>
        <v>1</v>
      </c>
      <c r="M232">
        <f>COUNTIFS(Region_Lockdown[Regione],Region_Lockdown[[#This Row],[Regione]],Region_Lockdown[Start],"&lt;="&amp;Region_Lockdown[[#This Row],[End]],Region_Lockdown[End],"&gt;="&amp;Region_Lockdown[[#This Row],[Start]])</f>
        <v>1</v>
      </c>
      <c r="N2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3" spans="2:14" x14ac:dyDescent="0.35">
      <c r="B233" t="s">
        <v>55</v>
      </c>
      <c r="C233" s="5">
        <v>44200</v>
      </c>
      <c r="D233" s="5">
        <v>44200</v>
      </c>
      <c r="E233">
        <v>4</v>
      </c>
      <c r="F233" s="5">
        <v>44191</v>
      </c>
      <c r="G233" t="str">
        <f>VLOOKUP(Region_Lockdown[[#This Row],[Level]],Tabella3[],2,FALSE)</f>
        <v>Strict</v>
      </c>
      <c r="H233" t="str">
        <f ca="1">IF(AND(Region_Lockdown[[#This Row],[End]]&gt;=TODAY()+2,Region_Lockdown[[#This Row],[Start]]&lt;=TODAY()+2),"On","Off")</f>
        <v>Off</v>
      </c>
      <c r="I233" s="2" t="str">
        <f>VLOOKUP(Region_Lockdown[[#This Row],[Level]],Tabella3[],3,FALSE)</f>
        <v>Arancione</v>
      </c>
      <c r="L233">
        <f ca="1">COUNTIFS(Region_Lockdown[Regione],Region_Lockdown[[#This Row],[Regione]],Region_Lockdown[Status],"On")</f>
        <v>1</v>
      </c>
      <c r="M233">
        <f>COUNTIFS(Region_Lockdown[Regione],Region_Lockdown[[#This Row],[Regione]],Region_Lockdown[Start],"&lt;="&amp;Region_Lockdown[[#This Row],[End]],Region_Lockdown[End],"&gt;="&amp;Region_Lockdown[[#This Row],[Start]])</f>
        <v>1</v>
      </c>
      <c r="N2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4" spans="2:14" x14ac:dyDescent="0.35">
      <c r="B234" t="s">
        <v>55</v>
      </c>
      <c r="C234" s="5">
        <v>44201</v>
      </c>
      <c r="D234" s="5">
        <v>44202</v>
      </c>
      <c r="E234">
        <v>7</v>
      </c>
      <c r="F234" s="5">
        <v>44191</v>
      </c>
      <c r="G234" t="str">
        <f>VLOOKUP(Region_Lockdown[[#This Row],[Level]],Tabella3[],2,FALSE)</f>
        <v>Total</v>
      </c>
      <c r="H234" t="str">
        <f ca="1">IF(AND(Region_Lockdown[[#This Row],[End]]&gt;=TODAY()+2,Region_Lockdown[[#This Row],[Start]]&lt;=TODAY()+2),"On","Off")</f>
        <v>Off</v>
      </c>
      <c r="I234" s="2" t="str">
        <f>VLOOKUP(Region_Lockdown[[#This Row],[Level]],Tabella3[],3,FALSE)</f>
        <v>Rossa</v>
      </c>
      <c r="L234">
        <f ca="1">COUNTIFS(Region_Lockdown[Regione],Region_Lockdown[[#This Row],[Regione]],Region_Lockdown[Status],"On")</f>
        <v>1</v>
      </c>
      <c r="M234">
        <f>COUNTIFS(Region_Lockdown[Regione],Region_Lockdown[[#This Row],[Regione]],Region_Lockdown[Start],"&lt;="&amp;Region_Lockdown[[#This Row],[End]],Region_Lockdown[End],"&gt;="&amp;Region_Lockdown[[#This Row],[Start]])</f>
        <v>1</v>
      </c>
      <c r="N2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5" spans="2:14" x14ac:dyDescent="0.35">
      <c r="B235" t="s">
        <v>55</v>
      </c>
      <c r="C235" s="5">
        <v>44203</v>
      </c>
      <c r="D235" s="5">
        <v>44204</v>
      </c>
      <c r="E235">
        <v>3</v>
      </c>
      <c r="F235" s="5">
        <v>44205</v>
      </c>
      <c r="G235" t="str">
        <f>VLOOKUP(Region_Lockdown[[#This Row],[Level]],Tabella3[],2,FALSE)</f>
        <v>Minimal</v>
      </c>
      <c r="H235" t="str">
        <f ca="1">IF(AND(Region_Lockdown[[#This Row],[End]]&gt;=TODAY()+2,Region_Lockdown[[#This Row],[Start]]&lt;=TODAY()+2),"On","Off")</f>
        <v>Off</v>
      </c>
      <c r="I235" s="2" t="str">
        <f>VLOOKUP(Region_Lockdown[[#This Row],[Level]],Tabella3[],3,FALSE)</f>
        <v>Gialla</v>
      </c>
      <c r="L235">
        <f ca="1">COUNTIFS(Region_Lockdown[Regione],Region_Lockdown[[#This Row],[Regione]],Region_Lockdown[Status],"On")</f>
        <v>1</v>
      </c>
      <c r="M235">
        <f>COUNTIFS(Region_Lockdown[Regione],Region_Lockdown[[#This Row],[Regione]],Region_Lockdown[Start],"&lt;="&amp;Region_Lockdown[[#This Row],[End]],Region_Lockdown[End],"&gt;="&amp;Region_Lockdown[[#This Row],[Start]])</f>
        <v>1</v>
      </c>
      <c r="N2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6" spans="2:14" x14ac:dyDescent="0.35">
      <c r="B236" t="s">
        <v>55</v>
      </c>
      <c r="C236" s="5">
        <v>44205</v>
      </c>
      <c r="D236" s="5">
        <v>44206</v>
      </c>
      <c r="E236">
        <v>4</v>
      </c>
      <c r="F236" s="5">
        <v>44205</v>
      </c>
      <c r="G236" t="str">
        <f>VLOOKUP(Region_Lockdown[[#This Row],[Level]],Tabella3[],2,FALSE)</f>
        <v>Strict</v>
      </c>
      <c r="H236" t="str">
        <f ca="1">IF(AND(Region_Lockdown[[#This Row],[End]]&gt;=TODAY()+2,Region_Lockdown[[#This Row],[Start]]&lt;=TODAY()+2),"On","Off")</f>
        <v>Off</v>
      </c>
      <c r="I236" s="2" t="str">
        <f>VLOOKUP(Region_Lockdown[[#This Row],[Level]],Tabella3[],3,FALSE)</f>
        <v>Arancione</v>
      </c>
      <c r="L236">
        <f ca="1">COUNTIFS(Region_Lockdown[Regione],Region_Lockdown[[#This Row],[Regione]],Region_Lockdown[Status],"On")</f>
        <v>1</v>
      </c>
      <c r="M236">
        <f>COUNTIFS(Region_Lockdown[Regione],Region_Lockdown[[#This Row],[Regione]],Region_Lockdown[Start],"&lt;="&amp;Region_Lockdown[[#This Row],[End]],Region_Lockdown[End],"&gt;="&amp;Region_Lockdown[[#This Row],[Start]])</f>
        <v>1</v>
      </c>
      <c r="N2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7" spans="2:14" x14ac:dyDescent="0.35">
      <c r="B237" t="s">
        <v>55</v>
      </c>
      <c r="C237" s="5">
        <v>44207</v>
      </c>
      <c r="D237" s="5">
        <v>44212</v>
      </c>
      <c r="E237">
        <v>4</v>
      </c>
      <c r="F237" s="5">
        <v>44205</v>
      </c>
      <c r="G237" t="str">
        <f>VLOOKUP(Region_Lockdown[[#This Row],[Level]],Tabella3[],2,FALSE)</f>
        <v>Strict</v>
      </c>
      <c r="H237" t="str">
        <f ca="1">IF(AND(Region_Lockdown[[#This Row],[End]]&gt;=TODAY()+2,Region_Lockdown[[#This Row],[Start]]&lt;=TODAY()+2),"On","Off")</f>
        <v>Off</v>
      </c>
      <c r="I237" s="2" t="str">
        <f>VLOOKUP(Region_Lockdown[[#This Row],[Level]],Tabella3[],3,FALSE)</f>
        <v>Arancione</v>
      </c>
      <c r="L237">
        <f ca="1">COUNTIFS(Region_Lockdown[Regione],Region_Lockdown[[#This Row],[Regione]],Region_Lockdown[Status],"On")</f>
        <v>1</v>
      </c>
      <c r="M237">
        <f>COUNTIFS(Region_Lockdown[Regione],Region_Lockdown[[#This Row],[Regione]],Region_Lockdown[Start],"&lt;="&amp;Region_Lockdown[[#This Row],[End]],Region_Lockdown[End],"&gt;="&amp;Region_Lockdown[[#This Row],[Start]])</f>
        <v>1</v>
      </c>
      <c r="N2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8" spans="2:14" x14ac:dyDescent="0.35">
      <c r="B238" t="s">
        <v>55</v>
      </c>
      <c r="C238" s="5">
        <v>44213</v>
      </c>
      <c r="D238" s="5">
        <v>44219</v>
      </c>
      <c r="E238">
        <v>7</v>
      </c>
      <c r="F238" s="5">
        <v>44211</v>
      </c>
      <c r="G238" s="1" t="str">
        <f>VLOOKUP(Region_Lockdown[[#This Row],[Level]],Tabella3[],2,FALSE)</f>
        <v>Total</v>
      </c>
      <c r="H238" s="1" t="str">
        <f ca="1">IF(AND(Region_Lockdown[[#This Row],[End]]&gt;=TODAY()+2,Region_Lockdown[[#This Row],[Start]]&lt;=TODAY()+2),"On","Off")</f>
        <v>Off</v>
      </c>
      <c r="I238" s="2" t="str">
        <f>VLOOKUP(Region_Lockdown[[#This Row],[Level]],Tabella3[],3,FALSE)</f>
        <v>Rossa</v>
      </c>
      <c r="L238" s="1">
        <f ca="1">COUNTIFS(Region_Lockdown[Regione],Region_Lockdown[[#This Row],[Regione]],Region_Lockdown[Status],"On")</f>
        <v>1</v>
      </c>
      <c r="M238">
        <f>COUNTIFS(Region_Lockdown[Regione],Region_Lockdown[[#This Row],[Regione]],Region_Lockdown[Start],"&lt;="&amp;Region_Lockdown[[#This Row],[End]],Region_Lockdown[End],"&gt;="&amp;Region_Lockdown[[#This Row],[Start]])</f>
        <v>1</v>
      </c>
      <c r="N2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9" spans="2:14" x14ac:dyDescent="0.35">
      <c r="B239" t="s">
        <v>55</v>
      </c>
      <c r="C239" s="5">
        <v>44220</v>
      </c>
      <c r="D239" s="5">
        <v>44227</v>
      </c>
      <c r="E239">
        <v>4</v>
      </c>
      <c r="F239" s="5">
        <v>44226</v>
      </c>
      <c r="G239" s="1" t="str">
        <f>VLOOKUP(Region_Lockdown[[#This Row],[Level]],Tabella3[],2,FALSE)</f>
        <v>Strict</v>
      </c>
      <c r="H239" s="1" t="str">
        <f ca="1">IF(AND(Region_Lockdown[[#This Row],[End]]&gt;=TODAY()+2,Region_Lockdown[[#This Row],[Start]]&lt;=TODAY()+2),"On","Off")</f>
        <v>Off</v>
      </c>
      <c r="I239" s="2" t="str">
        <f>VLOOKUP(Region_Lockdown[[#This Row],[Level]],Tabella3[],3,FALSE)</f>
        <v>Arancione</v>
      </c>
      <c r="L239" s="1">
        <f ca="1">COUNTIFS(Region_Lockdown[Regione],Region_Lockdown[[#This Row],[Regione]],Region_Lockdown[Status],"On")</f>
        <v>1</v>
      </c>
      <c r="M239">
        <f>COUNTIFS(Region_Lockdown[Regione],Region_Lockdown[[#This Row],[Regione]],Region_Lockdown[Start],"&lt;="&amp;Region_Lockdown[[#This Row],[End]],Region_Lockdown[End],"&gt;="&amp;Region_Lockdown[[#This Row],[Start]])</f>
        <v>1</v>
      </c>
      <c r="N2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0" spans="2:14" x14ac:dyDescent="0.35">
      <c r="B240" t="s">
        <v>55</v>
      </c>
      <c r="C240" s="5">
        <v>44228</v>
      </c>
      <c r="D240" s="5">
        <v>44255</v>
      </c>
      <c r="E240">
        <v>3</v>
      </c>
      <c r="F240" s="5">
        <v>44253</v>
      </c>
      <c r="G240" s="1" t="str">
        <f>VLOOKUP(Region_Lockdown[[#This Row],[Level]],Tabella3[],2,FALSE)</f>
        <v>Minimal</v>
      </c>
      <c r="H240" s="1" t="str">
        <f ca="1">IF(AND(Region_Lockdown[[#This Row],[End]]&gt;=TODAY()+2,Region_Lockdown[[#This Row],[Start]]&lt;=TODAY()+2),"On","Off")</f>
        <v>Off</v>
      </c>
      <c r="I240" s="2" t="str">
        <f>VLOOKUP(Region_Lockdown[[#This Row],[Level]],Tabella3[],3,FALSE)</f>
        <v>Gialla</v>
      </c>
      <c r="J240" t="s">
        <v>121</v>
      </c>
      <c r="L240" s="1">
        <f ca="1">COUNTIFS(Region_Lockdown[Regione],Region_Lockdown[[#This Row],[Regione]],Region_Lockdown[Status],"On")</f>
        <v>1</v>
      </c>
      <c r="M240">
        <f>COUNTIFS(Region_Lockdown[Regione],Region_Lockdown[[#This Row],[Regione]],Region_Lockdown[Start],"&lt;="&amp;Region_Lockdown[[#This Row],[End]],Region_Lockdown[End],"&gt;="&amp;Region_Lockdown[[#This Row],[Start]])</f>
        <v>1</v>
      </c>
      <c r="N2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1" spans="2:14" x14ac:dyDescent="0.35">
      <c r="B241" t="s">
        <v>55</v>
      </c>
      <c r="C241" s="5">
        <v>44256</v>
      </c>
      <c r="D241" s="5">
        <v>44259</v>
      </c>
      <c r="E241">
        <v>4</v>
      </c>
      <c r="F241" s="5">
        <v>44253</v>
      </c>
      <c r="G241" s="1" t="str">
        <f>VLOOKUP(Region_Lockdown[[#This Row],[Level]],Tabella3[],2,FALSE)</f>
        <v>Strict</v>
      </c>
      <c r="H241" s="1" t="str">
        <f ca="1">IF(AND(Region_Lockdown[[#This Row],[End]]&gt;=TODAY()+2,Region_Lockdown[[#This Row],[Start]]&lt;=TODAY()+2),"On","Off")</f>
        <v>Off</v>
      </c>
      <c r="I241" s="2" t="str">
        <f>VLOOKUP(Region_Lockdown[[#This Row],[Level]],Tabella3[],3,FALSE)</f>
        <v>Arancione</v>
      </c>
      <c r="L241" s="1">
        <f ca="1">COUNTIFS(Region_Lockdown[Regione],Region_Lockdown[[#This Row],[Regione]],Region_Lockdown[Status],"On")</f>
        <v>1</v>
      </c>
      <c r="M241">
        <f>COUNTIFS(Region_Lockdown[Regione],Region_Lockdown[[#This Row],[Regione]],Region_Lockdown[Start],"&lt;="&amp;Region_Lockdown[[#This Row],[End]],Region_Lockdown[End],"&gt;="&amp;Region_Lockdown[[#This Row],[Start]])</f>
        <v>1</v>
      </c>
      <c r="N2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2" spans="2:14" x14ac:dyDescent="0.35">
      <c r="B242" t="s">
        <v>55</v>
      </c>
      <c r="C242" s="5">
        <v>44260</v>
      </c>
      <c r="D242" s="5">
        <v>44269</v>
      </c>
      <c r="E242">
        <v>6</v>
      </c>
      <c r="F242" s="5">
        <v>44267</v>
      </c>
      <c r="G242" s="1" t="str">
        <f>VLOOKUP(Region_Lockdown[[#This Row],[Level]],Tabella3[],2,FALSE)</f>
        <v>Strong</v>
      </c>
      <c r="H242" s="1" t="str">
        <f ca="1">IF(AND(Region_Lockdown[[#This Row],[End]]&gt;=TODAY()+2,Region_Lockdown[[#This Row],[Start]]&lt;=TODAY()+2),"On","Off")</f>
        <v>Off</v>
      </c>
      <c r="I242" s="2" t="str">
        <f>VLOOKUP(Region_Lockdown[[#This Row],[Level]],Tabella3[],3,FALSE)</f>
        <v>Arancione rinforzato</v>
      </c>
      <c r="J242" t="s">
        <v>123</v>
      </c>
      <c r="L242" s="1">
        <f ca="1">COUNTIFS(Region_Lockdown[Regione],Region_Lockdown[[#This Row],[Regione]],Region_Lockdown[Status],"On")</f>
        <v>1</v>
      </c>
      <c r="M242">
        <f>COUNTIFS(Region_Lockdown[Regione],Region_Lockdown[[#This Row],[Regione]],Region_Lockdown[Start],"&lt;="&amp;Region_Lockdown[[#This Row],[End]],Region_Lockdown[End],"&gt;="&amp;Region_Lockdown[[#This Row],[Start]])</f>
        <v>1</v>
      </c>
      <c r="N2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3" spans="2:14" x14ac:dyDescent="0.35">
      <c r="B243" t="s">
        <v>55</v>
      </c>
      <c r="C243" s="5">
        <v>44270</v>
      </c>
      <c r="D243" s="5">
        <v>44288</v>
      </c>
      <c r="E243">
        <v>7</v>
      </c>
      <c r="F243" s="5">
        <v>44267</v>
      </c>
      <c r="G243" s="1" t="str">
        <f>VLOOKUP(Region_Lockdown[[#This Row],[Level]],Tabella3[],2,FALSE)</f>
        <v>Total</v>
      </c>
      <c r="H243" s="1" t="str">
        <f ca="1">IF(AND(Region_Lockdown[[#This Row],[End]]&gt;=TODAY()+2,Region_Lockdown[[#This Row],[Start]]&lt;=TODAY()+2),"On","Off")</f>
        <v>Off</v>
      </c>
      <c r="I243" s="2" t="str">
        <f>VLOOKUP(Region_Lockdown[[#This Row],[Level]],Tabella3[],3,FALSE)</f>
        <v>Rossa</v>
      </c>
      <c r="L243" s="1">
        <f ca="1">COUNTIFS(Region_Lockdown[Regione],Region_Lockdown[[#This Row],[Regione]],Region_Lockdown[Status],"On")</f>
        <v>1</v>
      </c>
      <c r="M243">
        <f>COUNTIFS(Region_Lockdown[Regione],Region_Lockdown[[#This Row],[Regione]],Region_Lockdown[Start],"&lt;="&amp;Region_Lockdown[[#This Row],[End]],Region_Lockdown[End],"&gt;="&amp;Region_Lockdown[[#This Row],[Start]])</f>
        <v>1</v>
      </c>
      <c r="N2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4" spans="2:14" x14ac:dyDescent="0.35">
      <c r="B244" t="s">
        <v>55</v>
      </c>
      <c r="C244" s="5">
        <v>44289</v>
      </c>
      <c r="D244" s="5">
        <v>44291</v>
      </c>
      <c r="E244">
        <v>7</v>
      </c>
      <c r="F244" s="5">
        <v>44283</v>
      </c>
      <c r="G244" s="1" t="str">
        <f>VLOOKUP(Region_Lockdown[[#This Row],[Level]],Tabella3[],2,FALSE)</f>
        <v>Total</v>
      </c>
      <c r="H244" s="1" t="str">
        <f ca="1">IF(AND(Region_Lockdown[[#This Row],[End]]&gt;=TODAY()+2,Region_Lockdown[[#This Row],[Start]]&lt;=TODAY()+2),"On","Off")</f>
        <v>Off</v>
      </c>
      <c r="I244" s="2" t="str">
        <f>VLOOKUP(Region_Lockdown[[#This Row],[Level]],Tabella3[],3,FALSE)</f>
        <v>Rossa</v>
      </c>
      <c r="J244" t="s">
        <v>134</v>
      </c>
      <c r="L244" s="1">
        <f ca="1">COUNTIFS(Region_Lockdown[Regione],Region_Lockdown[[#This Row],[Regione]],Region_Lockdown[Status],"On")</f>
        <v>1</v>
      </c>
      <c r="M24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5" spans="2:14" x14ac:dyDescent="0.35">
      <c r="B245" t="s">
        <v>55</v>
      </c>
      <c r="C245" s="5">
        <v>44292</v>
      </c>
      <c r="D245" s="5">
        <v>44297</v>
      </c>
      <c r="E245">
        <v>7</v>
      </c>
      <c r="F245" s="5">
        <v>44291</v>
      </c>
      <c r="G245" s="1" t="str">
        <f>VLOOKUP(Region_Lockdown[[#This Row],[Level]],Tabella3[],2,FALSE)</f>
        <v>Total</v>
      </c>
      <c r="H245" s="1" t="str">
        <f ca="1">IF(AND(Region_Lockdown[[#This Row],[End]]&gt;=TODAY()+2,Region_Lockdown[[#This Row],[Start]]&lt;=TODAY()+2),"On","Off")</f>
        <v>Off</v>
      </c>
      <c r="I245" s="2" t="str">
        <f>VLOOKUP(Region_Lockdown[[#This Row],[Level]],Tabella3[],3,FALSE)</f>
        <v>Rossa</v>
      </c>
      <c r="L245" s="1">
        <f ca="1">COUNTIFS(Region_Lockdown[Regione],Region_Lockdown[[#This Row],[Regione]],Region_Lockdown[Status],"On")</f>
        <v>1</v>
      </c>
      <c r="M24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6" spans="2:14" x14ac:dyDescent="0.35">
      <c r="B246" t="s">
        <v>55</v>
      </c>
      <c r="C246" s="5">
        <v>44298</v>
      </c>
      <c r="D246" s="5">
        <v>44311</v>
      </c>
      <c r="E246">
        <v>4</v>
      </c>
      <c r="F246" s="5">
        <v>44296</v>
      </c>
      <c r="G246" s="1" t="str">
        <f>VLOOKUP(Region_Lockdown[[#This Row],[Level]],Tabella3[],2,FALSE)</f>
        <v>Strict</v>
      </c>
      <c r="H246" s="1" t="str">
        <f ca="1">IF(AND(Region_Lockdown[[#This Row],[End]]&gt;=TODAY()+2,Region_Lockdown[[#This Row],[Start]]&lt;=TODAY()+2),"On","Off")</f>
        <v>Off</v>
      </c>
      <c r="I246" s="2" t="str">
        <f>VLOOKUP(Region_Lockdown[[#This Row],[Level]],Tabella3[],3,FALSE)</f>
        <v>Arancione</v>
      </c>
      <c r="L246" s="1">
        <f ca="1">COUNTIFS(Region_Lockdown[Regione],Region_Lockdown[[#This Row],[Regione]],Region_Lockdown[Status],"On")</f>
        <v>1</v>
      </c>
      <c r="M24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7" spans="2:14" x14ac:dyDescent="0.35">
      <c r="B247" t="s">
        <v>55</v>
      </c>
      <c r="C247" s="5">
        <v>44312</v>
      </c>
      <c r="D247" s="5">
        <v>44360</v>
      </c>
      <c r="E247">
        <v>3</v>
      </c>
      <c r="F247" s="5">
        <v>44311</v>
      </c>
      <c r="G247" s="1" t="str">
        <f>VLOOKUP(Region_Lockdown[[#This Row],[Level]],Tabella3[],2,FALSE)</f>
        <v>Minimal</v>
      </c>
      <c r="H247" s="1" t="str">
        <f ca="1">IF(AND(Region_Lockdown[[#This Row],[End]]&gt;=TODAY()+2,Region_Lockdown[[#This Row],[Start]]&lt;=TODAY()+2),"On","Off")</f>
        <v>Off</v>
      </c>
      <c r="I247" s="2" t="str">
        <f>VLOOKUP(Region_Lockdown[[#This Row],[Level]],Tabella3[],3,FALSE)</f>
        <v>Gialla</v>
      </c>
      <c r="L247" s="1">
        <f ca="1">COUNTIFS(Region_Lockdown[Regione],Region_Lockdown[[#This Row],[Regione]],Region_Lockdown[Status],"On")</f>
        <v>1</v>
      </c>
      <c r="M24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8" spans="2:14" x14ac:dyDescent="0.35">
      <c r="B248" t="s">
        <v>55</v>
      </c>
      <c r="C248" s="5">
        <v>44361</v>
      </c>
      <c r="D248" s="5">
        <v>44563</v>
      </c>
      <c r="E248">
        <v>1</v>
      </c>
      <c r="F248" s="5">
        <v>44360</v>
      </c>
      <c r="G248" s="1" t="str">
        <f>VLOOKUP(Region_Lockdown[[#This Row],[Level]],Tabella3[],2,FALSE)</f>
        <v>Voluntary</v>
      </c>
      <c r="H248" s="1" t="str">
        <f ca="1">IF(AND(Region_Lockdown[[#This Row],[End]]&gt;=TODAY()+2,Region_Lockdown[[#This Row],[Start]]&lt;=TODAY()+2),"On","Off")</f>
        <v>Off</v>
      </c>
      <c r="I248" s="2" t="str">
        <f>VLOOKUP(Region_Lockdown[[#This Row],[Level]],Tabella3[],3,FALSE)</f>
        <v>Bianca</v>
      </c>
      <c r="L248" s="1">
        <f ca="1">COUNTIFS(Region_Lockdown[Regione],Region_Lockdown[[#This Row],[Regione]],Region_Lockdown[Status],"On")</f>
        <v>1</v>
      </c>
      <c r="M2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9" spans="2:14" x14ac:dyDescent="0.35">
      <c r="B249" t="s">
        <v>55</v>
      </c>
      <c r="C249" s="5">
        <v>44564</v>
      </c>
      <c r="D249" s="5">
        <v>44620</v>
      </c>
      <c r="E249">
        <v>3</v>
      </c>
      <c r="F249" s="5">
        <v>44563</v>
      </c>
      <c r="G249" s="1" t="str">
        <f>VLOOKUP(Region_Lockdown[[#This Row],[Level]],Tabella3[],2,FALSE)</f>
        <v>Minimal</v>
      </c>
      <c r="H249" s="1" t="str">
        <f ca="1">IF(AND(Region_Lockdown[[#This Row],[End]]&gt;=TODAY()+2,Region_Lockdown[[#This Row],[Start]]&lt;=TODAY()+2),"On","Off")</f>
        <v>On</v>
      </c>
      <c r="I249" s="5" t="str">
        <f>VLOOKUP(Region_Lockdown[[#This Row],[Level]],Tabella3[],3,FALSE)</f>
        <v>Gialla</v>
      </c>
      <c r="L249" s="1">
        <f ca="1">COUNTIFS(Region_Lockdown[Regione],Region_Lockdown[[#This Row],[Regione]],Region_Lockdown[Status],"On")</f>
        <v>1</v>
      </c>
      <c r="M2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0" spans="2:14" x14ac:dyDescent="0.35">
      <c r="B250" t="s">
        <v>56</v>
      </c>
      <c r="C250" s="5">
        <v>43894</v>
      </c>
      <c r="D250" s="5">
        <v>43897</v>
      </c>
      <c r="E250">
        <v>3</v>
      </c>
      <c r="F250" s="5">
        <v>44213</v>
      </c>
      <c r="G250" t="str">
        <f>VLOOKUP(Region_Lockdown[[#This Row],[Level]],Tabella3[],2,FALSE)</f>
        <v>Minimal</v>
      </c>
      <c r="H250" t="str">
        <f ca="1">IF(AND(Region_Lockdown[[#This Row],[End]]&gt;=TODAY()+2,Region_Lockdown[[#This Row],[Start]]&lt;=TODAY()+2),"On","Off")</f>
        <v>Off</v>
      </c>
      <c r="I250" t="str">
        <f>VLOOKUP(Region_Lockdown[[#This Row],[Level]],Tabella3[],3,FALSE)</f>
        <v>Gialla</v>
      </c>
      <c r="J250" t="s">
        <v>101</v>
      </c>
      <c r="L250">
        <f ca="1">COUNTIFS(Region_Lockdown[Regione],Region_Lockdown[[#This Row],[Regione]],Region_Lockdown[Status],"On")</f>
        <v>1</v>
      </c>
      <c r="M250">
        <f>COUNTIFS(Region_Lockdown[Regione],Region_Lockdown[[#This Row],[Regione]],Region_Lockdown[Start],"&lt;="&amp;Region_Lockdown[[#This Row],[End]],Region_Lockdown[End],"&gt;="&amp;Region_Lockdown[[#This Row],[Start]])</f>
        <v>1</v>
      </c>
      <c r="N2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1" spans="2:14" x14ac:dyDescent="0.35">
      <c r="B251" t="s">
        <v>56</v>
      </c>
      <c r="C251" s="5">
        <v>43898</v>
      </c>
      <c r="D251" s="5">
        <v>43907</v>
      </c>
      <c r="E251">
        <v>7</v>
      </c>
      <c r="F251" s="5">
        <v>44213</v>
      </c>
      <c r="G251" t="str">
        <f>VLOOKUP(Region_Lockdown[[#This Row],[Level]],Tabella3[],2,FALSE)</f>
        <v>Total</v>
      </c>
      <c r="H251" t="str">
        <f ca="1">IF(AND(Region_Lockdown[[#This Row],[End]]&gt;=TODAY()+2,Region_Lockdown[[#This Row],[Start]]&lt;=TODAY()+2),"On","Off")</f>
        <v>Off</v>
      </c>
      <c r="I251" t="str">
        <f>VLOOKUP(Region_Lockdown[[#This Row],[Level]],Tabella3[],3,FALSE)</f>
        <v>Rossa</v>
      </c>
      <c r="J251" t="s">
        <v>108</v>
      </c>
      <c r="L251">
        <f ca="1">COUNTIFS(Region_Lockdown[Regione],Region_Lockdown[[#This Row],[Regione]],Region_Lockdown[Status],"On")</f>
        <v>1</v>
      </c>
      <c r="M251">
        <f>COUNTIFS(Region_Lockdown[Regione],Region_Lockdown[[#This Row],[Regione]],Region_Lockdown[Start],"&lt;="&amp;Region_Lockdown[[#This Row],[End]],Region_Lockdown[End],"&gt;="&amp;Region_Lockdown[[#This Row],[Start]])</f>
        <v>1</v>
      </c>
      <c r="N2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2" spans="2:14" x14ac:dyDescent="0.35">
      <c r="B252" t="s">
        <v>56</v>
      </c>
      <c r="C252" s="5">
        <v>43908</v>
      </c>
      <c r="D252" s="5">
        <v>43954</v>
      </c>
      <c r="E252">
        <v>8</v>
      </c>
      <c r="F252" s="5">
        <v>44213</v>
      </c>
      <c r="G252" t="str">
        <f>VLOOKUP(Region_Lockdown[[#This Row],[Level]],Tabella3[],2,FALSE)</f>
        <v>Lockdown</v>
      </c>
      <c r="H252" t="str">
        <f ca="1">IF(AND(Region_Lockdown[[#This Row],[End]]&gt;=TODAY()+2,Region_Lockdown[[#This Row],[Start]]&lt;=TODAY()+2),"On","Off")</f>
        <v>Off</v>
      </c>
      <c r="I252" t="str">
        <f>VLOOKUP(Region_Lockdown[[#This Row],[Level]],Tabella3[],3,FALSE)</f>
        <v>Chiusura Totale</v>
      </c>
      <c r="J252" t="s">
        <v>104</v>
      </c>
      <c r="L252">
        <f ca="1">COUNTIFS(Region_Lockdown[Regione],Region_Lockdown[[#This Row],[Regione]],Region_Lockdown[Status],"On")</f>
        <v>1</v>
      </c>
      <c r="M252">
        <f>COUNTIFS(Region_Lockdown[Regione],Region_Lockdown[[#This Row],[Regione]],Region_Lockdown[Start],"&lt;="&amp;Region_Lockdown[[#This Row],[End]],Region_Lockdown[End],"&gt;="&amp;Region_Lockdown[[#This Row],[Start]])</f>
        <v>1</v>
      </c>
      <c r="N2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3" spans="2:14" x14ac:dyDescent="0.35">
      <c r="B253" t="s">
        <v>56</v>
      </c>
      <c r="C253" s="5">
        <v>43955</v>
      </c>
      <c r="D253" s="5">
        <v>43984</v>
      </c>
      <c r="E253">
        <v>4</v>
      </c>
      <c r="F253" s="5">
        <v>44213</v>
      </c>
      <c r="G253" t="str">
        <f>VLOOKUP(Region_Lockdown[[#This Row],[Level]],Tabella3[],2,FALSE)</f>
        <v>Strict</v>
      </c>
      <c r="H253" t="str">
        <f ca="1">IF(AND(Region_Lockdown[[#This Row],[End]]&gt;=TODAY()+2,Region_Lockdown[[#This Row],[Start]]&lt;=TODAY()+2),"On","Off")</f>
        <v>Off</v>
      </c>
      <c r="I253" t="str">
        <f>VLOOKUP(Region_Lockdown[[#This Row],[Level]],Tabella3[],3,FALSE)</f>
        <v>Arancione</v>
      </c>
      <c r="J253" t="s">
        <v>103</v>
      </c>
      <c r="L253">
        <f ca="1">COUNTIFS(Region_Lockdown[Regione],Region_Lockdown[[#This Row],[Regione]],Region_Lockdown[Status],"On")</f>
        <v>1</v>
      </c>
      <c r="M253">
        <f>COUNTIFS(Region_Lockdown[Regione],Region_Lockdown[[#This Row],[Regione]],Region_Lockdown[Start],"&lt;="&amp;Region_Lockdown[[#This Row],[End]],Region_Lockdown[End],"&gt;="&amp;Region_Lockdown[[#This Row],[Start]])</f>
        <v>1</v>
      </c>
      <c r="N2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4" spans="2:14" x14ac:dyDescent="0.35">
      <c r="B254" t="s">
        <v>56</v>
      </c>
      <c r="C254" s="5">
        <v>43985</v>
      </c>
      <c r="D254" s="5">
        <v>43996</v>
      </c>
      <c r="E254">
        <v>3</v>
      </c>
      <c r="F254" s="5">
        <v>44213</v>
      </c>
      <c r="G254" t="str">
        <f>VLOOKUP(Region_Lockdown[[#This Row],[Level]],Tabella3[],2,FALSE)</f>
        <v>Minimal</v>
      </c>
      <c r="H254" t="str">
        <f ca="1">IF(AND(Region_Lockdown[[#This Row],[End]]&gt;=TODAY()+2,Region_Lockdown[[#This Row],[Start]]&lt;=TODAY()+2),"On","Off")</f>
        <v>Off</v>
      </c>
      <c r="I254" t="str">
        <f>VLOOKUP(Region_Lockdown[[#This Row],[Level]],Tabella3[],3,FALSE)</f>
        <v>Gialla</v>
      </c>
      <c r="J254" t="s">
        <v>107</v>
      </c>
      <c r="L254">
        <f ca="1">COUNTIFS(Region_Lockdown[Regione],Region_Lockdown[[#This Row],[Regione]],Region_Lockdown[Status],"On")</f>
        <v>1</v>
      </c>
      <c r="M254">
        <f>COUNTIFS(Region_Lockdown[Regione],Region_Lockdown[[#This Row],[Regione]],Region_Lockdown[Start],"&lt;="&amp;Region_Lockdown[[#This Row],[End]],Region_Lockdown[End],"&gt;="&amp;Region_Lockdown[[#This Row],[Start]])</f>
        <v>1</v>
      </c>
      <c r="N2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5" spans="2:14" x14ac:dyDescent="0.35">
      <c r="B255" t="s">
        <v>56</v>
      </c>
      <c r="C255" s="5">
        <v>43997</v>
      </c>
      <c r="D255" s="5">
        <v>44129</v>
      </c>
      <c r="E255">
        <v>1</v>
      </c>
      <c r="F255" s="5">
        <v>44213</v>
      </c>
      <c r="G255" t="str">
        <f>VLOOKUP(Region_Lockdown[[#This Row],[Level]],Tabella3[],2,FALSE)</f>
        <v>Voluntary</v>
      </c>
      <c r="H255" t="str">
        <f ca="1">IF(AND(Region_Lockdown[[#This Row],[End]]&gt;=TODAY()+2,Region_Lockdown[[#This Row],[Start]]&lt;=TODAY()+2),"On","Off")</f>
        <v>Off</v>
      </c>
      <c r="I255" t="str">
        <f>VLOOKUP(Region_Lockdown[[#This Row],[Level]],Tabella3[],3,FALSE)</f>
        <v>Bianca</v>
      </c>
      <c r="J255" t="s">
        <v>106</v>
      </c>
      <c r="L255">
        <f ca="1">COUNTIFS(Region_Lockdown[Regione],Region_Lockdown[[#This Row],[Regione]],Region_Lockdown[Status],"On")</f>
        <v>1</v>
      </c>
      <c r="M255">
        <f>COUNTIFS(Region_Lockdown[Regione],Region_Lockdown[[#This Row],[Regione]],Region_Lockdown[Start],"&lt;="&amp;Region_Lockdown[[#This Row],[End]],Region_Lockdown[End],"&gt;="&amp;Region_Lockdown[[#This Row],[Start]])</f>
        <v>1</v>
      </c>
      <c r="N2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6" spans="2:14" x14ac:dyDescent="0.35">
      <c r="B256" t="s">
        <v>56</v>
      </c>
      <c r="C256" s="5">
        <v>44130</v>
      </c>
      <c r="D256" s="5">
        <v>44140</v>
      </c>
      <c r="E256">
        <v>3</v>
      </c>
      <c r="F256" s="5">
        <v>44213</v>
      </c>
      <c r="G256" t="str">
        <f>VLOOKUP(Region_Lockdown[[#This Row],[Level]],Tabella3[],2,FALSE)</f>
        <v>Minimal</v>
      </c>
      <c r="H256" t="str">
        <f ca="1">IF(AND(Region_Lockdown[[#This Row],[End]]&gt;=TODAY()+2,Region_Lockdown[[#This Row],[Start]]&lt;=TODAY()+2),"On","Off")</f>
        <v>Off</v>
      </c>
      <c r="I256" t="str">
        <f>VLOOKUP(Region_Lockdown[[#This Row],[Level]],Tabella3[],3,FALSE)</f>
        <v>Gialla</v>
      </c>
      <c r="L256">
        <f ca="1">COUNTIFS(Region_Lockdown[Regione],Region_Lockdown[[#This Row],[Regione]],Region_Lockdown[Status],"On")</f>
        <v>1</v>
      </c>
      <c r="M256">
        <f>COUNTIFS(Region_Lockdown[Regione],Region_Lockdown[[#This Row],[Regione]],Region_Lockdown[Start],"&lt;="&amp;Region_Lockdown[[#This Row],[End]],Region_Lockdown[End],"&gt;="&amp;Region_Lockdown[[#This Row],[Start]])</f>
        <v>1</v>
      </c>
      <c r="N2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7" spans="2:14" x14ac:dyDescent="0.35">
      <c r="B257" t="s">
        <v>56</v>
      </c>
      <c r="C257" s="5">
        <v>44141</v>
      </c>
      <c r="D257" s="5">
        <v>44149</v>
      </c>
      <c r="E257">
        <v>3</v>
      </c>
      <c r="F257" s="5">
        <v>44165</v>
      </c>
      <c r="G257" t="str">
        <f>VLOOKUP(Region_Lockdown[[#This Row],[Level]],Tabella3[],2,FALSE)</f>
        <v>Minimal</v>
      </c>
      <c r="H257" t="str">
        <f ca="1">IF(AND(Region_Lockdown[[#This Row],[End]]&gt;=TODAY()+2,Region_Lockdown[[#This Row],[Start]]&lt;=TODAY()+2),"On","Off")</f>
        <v>Off</v>
      </c>
      <c r="I257" s="2" t="str">
        <f>VLOOKUP(Region_Lockdown[[#This Row],[Level]],Tabella3[],3,FALSE)</f>
        <v>Gialla</v>
      </c>
      <c r="L257">
        <f ca="1">COUNTIFS(Region_Lockdown[Regione],Region_Lockdown[[#This Row],[Regione]],Region_Lockdown[Status],"On")</f>
        <v>1</v>
      </c>
      <c r="M257">
        <f>COUNTIFS(Region_Lockdown[Regione],Region_Lockdown[[#This Row],[Regione]],Region_Lockdown[Start],"&lt;="&amp;Region_Lockdown[[#This Row],[End]],Region_Lockdown[End],"&gt;="&amp;Region_Lockdown[[#This Row],[Start]])</f>
        <v>1</v>
      </c>
      <c r="N2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8" spans="2:14" x14ac:dyDescent="0.35">
      <c r="B258" t="s">
        <v>56</v>
      </c>
      <c r="C258" s="5">
        <v>44150</v>
      </c>
      <c r="D258" s="5">
        <v>44170</v>
      </c>
      <c r="E258">
        <v>4</v>
      </c>
      <c r="F258" s="5">
        <v>44171</v>
      </c>
      <c r="G258" t="str">
        <f>VLOOKUP(Region_Lockdown[[#This Row],[Level]],Tabella3[],2,FALSE)</f>
        <v>Strict</v>
      </c>
      <c r="H258" t="str">
        <f ca="1">IF(AND(Region_Lockdown[[#This Row],[End]]&gt;=TODAY()+2,Region_Lockdown[[#This Row],[Start]]&lt;=TODAY()+2),"On","Off")</f>
        <v>Off</v>
      </c>
      <c r="I258" s="2" t="str">
        <f>VLOOKUP(Region_Lockdown[[#This Row],[Level]],Tabella3[],3,FALSE)</f>
        <v>Arancione</v>
      </c>
      <c r="L258">
        <f ca="1">COUNTIFS(Region_Lockdown[Regione],Region_Lockdown[[#This Row],[Regione]],Region_Lockdown[Status],"On")</f>
        <v>1</v>
      </c>
      <c r="M258">
        <f>COUNTIFS(Region_Lockdown[Regione],Region_Lockdown[[#This Row],[Regione]],Region_Lockdown[Start],"&lt;="&amp;Region_Lockdown[[#This Row],[End]],Region_Lockdown[End],"&gt;="&amp;Region_Lockdown[[#This Row],[Start]])</f>
        <v>1</v>
      </c>
      <c r="N2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9" spans="2:14" x14ac:dyDescent="0.35">
      <c r="B259" t="s">
        <v>56</v>
      </c>
      <c r="C259" s="5">
        <v>44171</v>
      </c>
      <c r="D259" s="5">
        <v>44188</v>
      </c>
      <c r="E259">
        <v>3</v>
      </c>
      <c r="F259" s="5">
        <v>44191</v>
      </c>
      <c r="G259" t="str">
        <f>VLOOKUP(Region_Lockdown[[#This Row],[Level]],Tabella3[],2,FALSE)</f>
        <v>Minimal</v>
      </c>
      <c r="H259" t="str">
        <f ca="1">IF(AND(Region_Lockdown[[#This Row],[End]]&gt;=TODAY()+2,Region_Lockdown[[#This Row],[Start]]&lt;=TODAY()+2),"On","Off")</f>
        <v>Off</v>
      </c>
      <c r="I259" s="2" t="str">
        <f>VLOOKUP(Region_Lockdown[[#This Row],[Level]],Tabella3[],3,FALSE)</f>
        <v>Gialla</v>
      </c>
      <c r="L259">
        <f ca="1">COUNTIFS(Region_Lockdown[Regione],Region_Lockdown[[#This Row],[Regione]],Region_Lockdown[Status],"On")</f>
        <v>1</v>
      </c>
      <c r="M259">
        <f>COUNTIFS(Region_Lockdown[Regione],Region_Lockdown[[#This Row],[Regione]],Region_Lockdown[Start],"&lt;="&amp;Region_Lockdown[[#This Row],[End]],Region_Lockdown[End],"&gt;="&amp;Region_Lockdown[[#This Row],[Start]])</f>
        <v>1</v>
      </c>
      <c r="N2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0" spans="2:14" x14ac:dyDescent="0.35">
      <c r="B260" t="s">
        <v>56</v>
      </c>
      <c r="C260" s="5">
        <v>44189</v>
      </c>
      <c r="D260" s="5">
        <v>44192</v>
      </c>
      <c r="E260">
        <v>7</v>
      </c>
      <c r="F260" s="5">
        <v>44191</v>
      </c>
      <c r="G260" t="str">
        <f>VLOOKUP(Region_Lockdown[[#This Row],[Level]],Tabella3[],2,FALSE)</f>
        <v>Total</v>
      </c>
      <c r="H260" t="str">
        <f ca="1">IF(AND(Region_Lockdown[[#This Row],[End]]&gt;=TODAY()+2,Region_Lockdown[[#This Row],[Start]]&lt;=TODAY()+2),"On","Off")</f>
        <v>Off</v>
      </c>
      <c r="I260" s="2" t="str">
        <f>VLOOKUP(Region_Lockdown[[#This Row],[Level]],Tabella3[],3,FALSE)</f>
        <v>Rossa</v>
      </c>
      <c r="L260">
        <f ca="1">COUNTIFS(Region_Lockdown[Regione],Region_Lockdown[[#This Row],[Regione]],Region_Lockdown[Status],"On")</f>
        <v>1</v>
      </c>
      <c r="M260">
        <f>COUNTIFS(Region_Lockdown[Regione],Region_Lockdown[[#This Row],[Regione]],Region_Lockdown[Start],"&lt;="&amp;Region_Lockdown[[#This Row],[End]],Region_Lockdown[End],"&gt;="&amp;Region_Lockdown[[#This Row],[Start]])</f>
        <v>1</v>
      </c>
      <c r="N2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1" spans="2:14" x14ac:dyDescent="0.35">
      <c r="B261" t="s">
        <v>56</v>
      </c>
      <c r="C261" s="5">
        <v>44193</v>
      </c>
      <c r="D261" s="5">
        <v>44195</v>
      </c>
      <c r="E261">
        <v>4</v>
      </c>
      <c r="F261" s="5">
        <v>44191</v>
      </c>
      <c r="G261" t="str">
        <f>VLOOKUP(Region_Lockdown[[#This Row],[Level]],Tabella3[],2,FALSE)</f>
        <v>Strict</v>
      </c>
      <c r="H261" t="str">
        <f ca="1">IF(AND(Region_Lockdown[[#This Row],[End]]&gt;=TODAY()+2,Region_Lockdown[[#This Row],[Start]]&lt;=TODAY()+2),"On","Off")</f>
        <v>Off</v>
      </c>
      <c r="I261" s="2" t="str">
        <f>VLOOKUP(Region_Lockdown[[#This Row],[Level]],Tabella3[],3,FALSE)</f>
        <v>Arancione</v>
      </c>
      <c r="L261">
        <f ca="1">COUNTIFS(Region_Lockdown[Regione],Region_Lockdown[[#This Row],[Regione]],Region_Lockdown[Status],"On")</f>
        <v>1</v>
      </c>
      <c r="M261">
        <f>COUNTIFS(Region_Lockdown[Regione],Region_Lockdown[[#This Row],[Regione]],Region_Lockdown[Start],"&lt;="&amp;Region_Lockdown[[#This Row],[End]],Region_Lockdown[End],"&gt;="&amp;Region_Lockdown[[#This Row],[Start]])</f>
        <v>1</v>
      </c>
      <c r="N2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2" spans="2:14" x14ac:dyDescent="0.35">
      <c r="B262" t="s">
        <v>56</v>
      </c>
      <c r="C262" s="5">
        <v>44196</v>
      </c>
      <c r="D262" s="5">
        <v>44199</v>
      </c>
      <c r="E262">
        <v>7</v>
      </c>
      <c r="F262" s="5">
        <v>44191</v>
      </c>
      <c r="G262" t="str">
        <f>VLOOKUP(Region_Lockdown[[#This Row],[Level]],Tabella3[],2,FALSE)</f>
        <v>Total</v>
      </c>
      <c r="H262" t="str">
        <f ca="1">IF(AND(Region_Lockdown[[#This Row],[End]]&gt;=TODAY()+2,Region_Lockdown[[#This Row],[Start]]&lt;=TODAY()+2),"On","Off")</f>
        <v>Off</v>
      </c>
      <c r="I262" s="2" t="str">
        <f>VLOOKUP(Region_Lockdown[[#This Row],[Level]],Tabella3[],3,FALSE)</f>
        <v>Rossa</v>
      </c>
      <c r="L262">
        <f ca="1">COUNTIFS(Region_Lockdown[Regione],Region_Lockdown[[#This Row],[Regione]],Region_Lockdown[Status],"On")</f>
        <v>1</v>
      </c>
      <c r="M262">
        <f>COUNTIFS(Region_Lockdown[Regione],Region_Lockdown[[#This Row],[Regione]],Region_Lockdown[Start],"&lt;="&amp;Region_Lockdown[[#This Row],[End]],Region_Lockdown[End],"&gt;="&amp;Region_Lockdown[[#This Row],[Start]])</f>
        <v>1</v>
      </c>
      <c r="N2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3" spans="2:14" x14ac:dyDescent="0.35">
      <c r="B263" t="s">
        <v>56</v>
      </c>
      <c r="C263" s="5">
        <v>44200</v>
      </c>
      <c r="D263" s="5">
        <v>44200</v>
      </c>
      <c r="E263">
        <v>4</v>
      </c>
      <c r="F263" s="5">
        <v>44191</v>
      </c>
      <c r="G263" t="str">
        <f>VLOOKUP(Region_Lockdown[[#This Row],[Level]],Tabella3[],2,FALSE)</f>
        <v>Strict</v>
      </c>
      <c r="H263" t="str">
        <f ca="1">IF(AND(Region_Lockdown[[#This Row],[End]]&gt;=TODAY()+2,Region_Lockdown[[#This Row],[Start]]&lt;=TODAY()+2),"On","Off")</f>
        <v>Off</v>
      </c>
      <c r="I263" s="2" t="str">
        <f>VLOOKUP(Region_Lockdown[[#This Row],[Level]],Tabella3[],3,FALSE)</f>
        <v>Arancione</v>
      </c>
      <c r="L263">
        <f ca="1">COUNTIFS(Region_Lockdown[Regione],Region_Lockdown[[#This Row],[Regione]],Region_Lockdown[Status],"On")</f>
        <v>1</v>
      </c>
      <c r="M263">
        <f>COUNTIFS(Region_Lockdown[Regione],Region_Lockdown[[#This Row],[Regione]],Region_Lockdown[Start],"&lt;="&amp;Region_Lockdown[[#This Row],[End]],Region_Lockdown[End],"&gt;="&amp;Region_Lockdown[[#This Row],[Start]])</f>
        <v>1</v>
      </c>
      <c r="N2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4" spans="2:14" x14ac:dyDescent="0.35">
      <c r="B264" t="s">
        <v>56</v>
      </c>
      <c r="C264" s="5">
        <v>44201</v>
      </c>
      <c r="D264" s="5">
        <v>44202</v>
      </c>
      <c r="E264">
        <v>7</v>
      </c>
      <c r="F264" s="5">
        <v>44191</v>
      </c>
      <c r="G264" t="str">
        <f>VLOOKUP(Region_Lockdown[[#This Row],[Level]],Tabella3[],2,FALSE)</f>
        <v>Total</v>
      </c>
      <c r="H264" t="str">
        <f ca="1">IF(AND(Region_Lockdown[[#This Row],[End]]&gt;=TODAY()+2,Region_Lockdown[[#This Row],[Start]]&lt;=TODAY()+2),"On","Off")</f>
        <v>Off</v>
      </c>
      <c r="I264" s="2" t="str">
        <f>VLOOKUP(Region_Lockdown[[#This Row],[Level]],Tabella3[],3,FALSE)</f>
        <v>Rossa</v>
      </c>
      <c r="L264">
        <f ca="1">COUNTIFS(Region_Lockdown[Regione],Region_Lockdown[[#This Row],[Regione]],Region_Lockdown[Status],"On")</f>
        <v>1</v>
      </c>
      <c r="M264">
        <f>COUNTIFS(Region_Lockdown[Regione],Region_Lockdown[[#This Row],[Regione]],Region_Lockdown[Start],"&lt;="&amp;Region_Lockdown[[#This Row],[End]],Region_Lockdown[End],"&gt;="&amp;Region_Lockdown[[#This Row],[Start]])</f>
        <v>1</v>
      </c>
      <c r="N2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5" spans="2:14" x14ac:dyDescent="0.35">
      <c r="B265" t="s">
        <v>56</v>
      </c>
      <c r="C265" s="5">
        <v>44203</v>
      </c>
      <c r="D265" s="5">
        <v>44204</v>
      </c>
      <c r="E265">
        <v>3</v>
      </c>
      <c r="F265" s="5">
        <v>44205</v>
      </c>
      <c r="G265" t="str">
        <f>VLOOKUP(Region_Lockdown[[#This Row],[Level]],Tabella3[],2,FALSE)</f>
        <v>Minimal</v>
      </c>
      <c r="H265" t="str">
        <f ca="1">IF(AND(Region_Lockdown[[#This Row],[End]]&gt;=TODAY()+2,Region_Lockdown[[#This Row],[Start]]&lt;=TODAY()+2),"On","Off")</f>
        <v>Off</v>
      </c>
      <c r="I265" s="2" t="str">
        <f>VLOOKUP(Region_Lockdown[[#This Row],[Level]],Tabella3[],3,FALSE)</f>
        <v>Gialla</v>
      </c>
      <c r="L265">
        <f ca="1">COUNTIFS(Region_Lockdown[Regione],Region_Lockdown[[#This Row],[Regione]],Region_Lockdown[Status],"On")</f>
        <v>1</v>
      </c>
      <c r="M265">
        <f>COUNTIFS(Region_Lockdown[Regione],Region_Lockdown[[#This Row],[Regione]],Region_Lockdown[Start],"&lt;="&amp;Region_Lockdown[[#This Row],[End]],Region_Lockdown[End],"&gt;="&amp;Region_Lockdown[[#This Row],[Start]])</f>
        <v>1</v>
      </c>
      <c r="N2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6" spans="2:14" x14ac:dyDescent="0.35">
      <c r="B266" t="s">
        <v>56</v>
      </c>
      <c r="C266" s="5">
        <v>44205</v>
      </c>
      <c r="D266" s="5">
        <v>44206</v>
      </c>
      <c r="E266">
        <v>4</v>
      </c>
      <c r="F266" s="5">
        <v>44205</v>
      </c>
      <c r="G266" t="str">
        <f>VLOOKUP(Region_Lockdown[[#This Row],[Level]],Tabella3[],2,FALSE)</f>
        <v>Strict</v>
      </c>
      <c r="H266" t="str">
        <f ca="1">IF(AND(Region_Lockdown[[#This Row],[End]]&gt;=TODAY()+2,Region_Lockdown[[#This Row],[Start]]&lt;=TODAY()+2),"On","Off")</f>
        <v>Off</v>
      </c>
      <c r="I266" s="2" t="str">
        <f>VLOOKUP(Region_Lockdown[[#This Row],[Level]],Tabella3[],3,FALSE)</f>
        <v>Arancione</v>
      </c>
      <c r="L266">
        <f ca="1">COUNTIFS(Region_Lockdown[Regione],Region_Lockdown[[#This Row],[Regione]],Region_Lockdown[Status],"On")</f>
        <v>1</v>
      </c>
      <c r="M266">
        <f>COUNTIFS(Region_Lockdown[Regione],Region_Lockdown[[#This Row],[Regione]],Region_Lockdown[Start],"&lt;="&amp;Region_Lockdown[[#This Row],[End]],Region_Lockdown[End],"&gt;="&amp;Region_Lockdown[[#This Row],[Start]])</f>
        <v>1</v>
      </c>
      <c r="N2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7" spans="2:14" x14ac:dyDescent="0.35">
      <c r="B267" t="s">
        <v>56</v>
      </c>
      <c r="C267" s="5">
        <v>44207</v>
      </c>
      <c r="D267" s="5">
        <v>44212</v>
      </c>
      <c r="E267">
        <v>3</v>
      </c>
      <c r="F267" s="5">
        <v>44205</v>
      </c>
      <c r="G267" t="str">
        <f>VLOOKUP(Region_Lockdown[[#This Row],[Level]],Tabella3[],2,FALSE)</f>
        <v>Minimal</v>
      </c>
      <c r="H267" t="str">
        <f ca="1">IF(AND(Region_Lockdown[[#This Row],[End]]&gt;=TODAY()+2,Region_Lockdown[[#This Row],[Start]]&lt;=TODAY()+2),"On","Off")</f>
        <v>Off</v>
      </c>
      <c r="I267" s="2" t="str">
        <f>VLOOKUP(Region_Lockdown[[#This Row],[Level]],Tabella3[],3,FALSE)</f>
        <v>Gialla</v>
      </c>
      <c r="L267">
        <f ca="1">COUNTIFS(Region_Lockdown[Regione],Region_Lockdown[[#This Row],[Regione]],Region_Lockdown[Status],"On")</f>
        <v>1</v>
      </c>
      <c r="M267">
        <f>COUNTIFS(Region_Lockdown[Regione],Region_Lockdown[[#This Row],[Regione]],Region_Lockdown[Start],"&lt;="&amp;Region_Lockdown[[#This Row],[End]],Region_Lockdown[End],"&gt;="&amp;Region_Lockdown[[#This Row],[Start]])</f>
        <v>1</v>
      </c>
      <c r="N2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8" spans="2:14" x14ac:dyDescent="0.35">
      <c r="B268" t="s">
        <v>56</v>
      </c>
      <c r="C268" s="5">
        <v>44213</v>
      </c>
      <c r="D268" s="5">
        <v>44227</v>
      </c>
      <c r="E268">
        <v>4</v>
      </c>
      <c r="F268" s="5">
        <v>44226</v>
      </c>
      <c r="G268" t="str">
        <f>VLOOKUP(Region_Lockdown[[#This Row],[Level]],Tabella3[],2,FALSE)</f>
        <v>Strict</v>
      </c>
      <c r="H268" t="str">
        <f ca="1">IF(AND(Region_Lockdown[[#This Row],[End]]&gt;=TODAY()+2,Region_Lockdown[[#This Row],[Start]]&lt;=TODAY()+2),"On","Off")</f>
        <v>Off</v>
      </c>
      <c r="I268" s="2" t="str">
        <f>VLOOKUP(Region_Lockdown[[#This Row],[Level]],Tabella3[],3,FALSE)</f>
        <v>Arancione</v>
      </c>
      <c r="L268">
        <f ca="1">COUNTIFS(Region_Lockdown[Regione],Region_Lockdown[[#This Row],[Regione]],Region_Lockdown[Status],"On")</f>
        <v>1</v>
      </c>
      <c r="M268">
        <f>COUNTIFS(Region_Lockdown[Regione],Region_Lockdown[[#This Row],[Regione]],Region_Lockdown[Start],"&lt;="&amp;Region_Lockdown[[#This Row],[End]],Region_Lockdown[End],"&gt;="&amp;Region_Lockdown[[#This Row],[Start]])</f>
        <v>1</v>
      </c>
      <c r="N2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9" spans="2:14" x14ac:dyDescent="0.35">
      <c r="B269" t="s">
        <v>56</v>
      </c>
      <c r="C269" s="5">
        <v>44228</v>
      </c>
      <c r="D269" s="5">
        <v>44243</v>
      </c>
      <c r="E269">
        <v>3</v>
      </c>
      <c r="F269" s="5">
        <v>44246</v>
      </c>
      <c r="G269" t="str">
        <f>VLOOKUP(Region_Lockdown[[#This Row],[Level]],Tabella3[],2,FALSE)</f>
        <v>Minimal</v>
      </c>
      <c r="H269" t="str">
        <f ca="1">IF(AND(Region_Lockdown[[#This Row],[End]]&gt;=TODAY()+2,Region_Lockdown[[#This Row],[Start]]&lt;=TODAY()+2),"On","Off")</f>
        <v>Off</v>
      </c>
      <c r="I269" s="2" t="str">
        <f>VLOOKUP(Region_Lockdown[[#This Row],[Level]],Tabella3[],3,FALSE)</f>
        <v>Gialla</v>
      </c>
      <c r="L269">
        <f ca="1">COUNTIFS(Region_Lockdown[Regione],Region_Lockdown[[#This Row],[Regione]],Region_Lockdown[Status],"On")</f>
        <v>1</v>
      </c>
      <c r="M269">
        <f>COUNTIFS(Region_Lockdown[Regione],Region_Lockdown[[#This Row],[Regione]],Region_Lockdown[Start],"&lt;="&amp;Region_Lockdown[[#This Row],[End]],Region_Lockdown[End],"&gt;="&amp;Region_Lockdown[[#This Row],[Start]])</f>
        <v>1</v>
      </c>
      <c r="N2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0" spans="2:14" x14ac:dyDescent="0.35">
      <c r="B270" t="s">
        <v>56</v>
      </c>
      <c r="C270" s="5">
        <v>44244</v>
      </c>
      <c r="D270" s="5">
        <v>44255</v>
      </c>
      <c r="E270">
        <v>5</v>
      </c>
      <c r="F270" s="5">
        <v>44254</v>
      </c>
      <c r="G270" t="str">
        <f>VLOOKUP(Region_Lockdown[[#This Row],[Level]],Tabella3[],2,FALSE)</f>
        <v>Local</v>
      </c>
      <c r="H270" t="str">
        <f ca="1">IF(AND(Region_Lockdown[[#This Row],[End]]&gt;=TODAY()+2,Region_Lockdown[[#This Row],[Start]]&lt;=TODAY()+2),"On","Off")</f>
        <v>Off</v>
      </c>
      <c r="I270" s="2" t="str">
        <f>VLOOKUP(Region_Lockdown[[#This Row],[Level]],Tabella3[],3,FALSE)</f>
        <v>Locale</v>
      </c>
      <c r="J270" t="s">
        <v>120</v>
      </c>
      <c r="L270">
        <f ca="1">COUNTIFS(Region_Lockdown[Regione],Region_Lockdown[[#This Row],[Regione]],Region_Lockdown[Status],"On")</f>
        <v>1</v>
      </c>
      <c r="M270">
        <f>COUNTIFS(Region_Lockdown[Regione],Region_Lockdown[[#This Row],[Regione]],Region_Lockdown[Start],"&lt;="&amp;Region_Lockdown[[#This Row],[End]],Region_Lockdown[End],"&gt;="&amp;Region_Lockdown[[#This Row],[Start]])</f>
        <v>1</v>
      </c>
      <c r="N2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1" spans="2:14" x14ac:dyDescent="0.35">
      <c r="B271" t="s">
        <v>56</v>
      </c>
      <c r="C271" s="5">
        <v>44256</v>
      </c>
      <c r="D271" s="5">
        <v>44269</v>
      </c>
      <c r="E271">
        <v>5</v>
      </c>
      <c r="F271" s="5">
        <v>44267</v>
      </c>
      <c r="G271" t="str">
        <f>VLOOKUP(Region_Lockdown[[#This Row],[Level]],Tabella3[],2,FALSE)</f>
        <v>Local</v>
      </c>
      <c r="H271" t="str">
        <f ca="1">IF(AND(Region_Lockdown[[#This Row],[End]]&gt;=TODAY()+2,Region_Lockdown[[#This Row],[Start]]&lt;=TODAY()+2),"On","Off")</f>
        <v>Off</v>
      </c>
      <c r="I271" s="2" t="str">
        <f>VLOOKUP(Region_Lockdown[[#This Row],[Level]],Tabella3[],3,FALSE)</f>
        <v>Locale</v>
      </c>
      <c r="J271" t="s">
        <v>130</v>
      </c>
      <c r="L271">
        <f ca="1">COUNTIFS(Region_Lockdown[Regione],Region_Lockdown[[#This Row],[Regione]],Region_Lockdown[Status],"On")</f>
        <v>1</v>
      </c>
      <c r="M271">
        <f>COUNTIFS(Region_Lockdown[Regione],Region_Lockdown[[#This Row],[Regione]],Region_Lockdown[Start],"&lt;="&amp;Region_Lockdown[[#This Row],[End]],Region_Lockdown[End],"&gt;="&amp;Region_Lockdown[[#This Row],[Start]])</f>
        <v>1</v>
      </c>
      <c r="N2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2" spans="2:14" x14ac:dyDescent="0.35">
      <c r="B272" t="s">
        <v>56</v>
      </c>
      <c r="C272" s="5">
        <v>44270</v>
      </c>
      <c r="D272" s="5">
        <v>44288</v>
      </c>
      <c r="E272">
        <v>7</v>
      </c>
      <c r="F272" s="5">
        <v>44267</v>
      </c>
      <c r="G272" t="str">
        <f>VLOOKUP(Region_Lockdown[[#This Row],[Level]],Tabella3[],2,FALSE)</f>
        <v>Total</v>
      </c>
      <c r="H272" t="str">
        <f ca="1">IF(AND(Region_Lockdown[[#This Row],[End]]&gt;=TODAY()+2,Region_Lockdown[[#This Row],[Start]]&lt;=TODAY()+2),"On","Off")</f>
        <v>Off</v>
      </c>
      <c r="I272" s="2" t="str">
        <f>VLOOKUP(Region_Lockdown[[#This Row],[Level]],Tabella3[],3,FALSE)</f>
        <v>Rossa</v>
      </c>
      <c r="L272">
        <f ca="1">COUNTIFS(Region_Lockdown[Regione],Region_Lockdown[[#This Row],[Regione]],Region_Lockdown[Status],"On")</f>
        <v>1</v>
      </c>
      <c r="M272">
        <f>COUNTIFS(Region_Lockdown[Regione],Region_Lockdown[[#This Row],[Regione]],Region_Lockdown[Start],"&lt;="&amp;Region_Lockdown[[#This Row],[End]],Region_Lockdown[End],"&gt;="&amp;Region_Lockdown[[#This Row],[Start]])</f>
        <v>1</v>
      </c>
      <c r="N2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3" spans="2:14" x14ac:dyDescent="0.35">
      <c r="B273" t="s">
        <v>56</v>
      </c>
      <c r="C273" s="5">
        <v>44289</v>
      </c>
      <c r="D273" s="5">
        <v>44291</v>
      </c>
      <c r="E273">
        <v>7</v>
      </c>
      <c r="F273" s="5">
        <v>44283</v>
      </c>
      <c r="G273" s="1" t="str">
        <f>VLOOKUP(Region_Lockdown[[#This Row],[Level]],Tabella3[],2,FALSE)</f>
        <v>Total</v>
      </c>
      <c r="H273" s="1" t="str">
        <f ca="1">IF(AND(Region_Lockdown[[#This Row],[End]]&gt;=TODAY()+2,Region_Lockdown[[#This Row],[Start]]&lt;=TODAY()+2),"On","Off")</f>
        <v>Off</v>
      </c>
      <c r="I273" s="2" t="str">
        <f>VLOOKUP(Region_Lockdown[[#This Row],[Level]],Tabella3[],3,FALSE)</f>
        <v>Rossa</v>
      </c>
      <c r="J273" t="s">
        <v>134</v>
      </c>
      <c r="L273" s="1">
        <f ca="1">COUNTIFS(Region_Lockdown[Regione],Region_Lockdown[[#This Row],[Regione]],Region_Lockdown[Status],"On")</f>
        <v>1</v>
      </c>
      <c r="M2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4" spans="2:14" x14ac:dyDescent="0.35">
      <c r="B274" t="s">
        <v>56</v>
      </c>
      <c r="C274" s="5">
        <v>44292</v>
      </c>
      <c r="D274" s="5">
        <v>44311</v>
      </c>
      <c r="E274">
        <v>4</v>
      </c>
      <c r="F274" s="5">
        <v>44291</v>
      </c>
      <c r="G274" s="1" t="str">
        <f>VLOOKUP(Region_Lockdown[[#This Row],[Level]],Tabella3[],2,FALSE)</f>
        <v>Strict</v>
      </c>
      <c r="H274" s="1" t="str">
        <f ca="1">IF(AND(Region_Lockdown[[#This Row],[End]]&gt;=TODAY()+2,Region_Lockdown[[#This Row],[Start]]&lt;=TODAY()+2),"On","Off")</f>
        <v>Off</v>
      </c>
      <c r="I274" s="2" t="str">
        <f>VLOOKUP(Region_Lockdown[[#This Row],[Level]],Tabella3[],3,FALSE)</f>
        <v>Arancione</v>
      </c>
      <c r="L274" s="1">
        <f ca="1">COUNTIFS(Region_Lockdown[Regione],Region_Lockdown[[#This Row],[Regione]],Region_Lockdown[Status],"On")</f>
        <v>1</v>
      </c>
      <c r="M27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5" spans="2:14" x14ac:dyDescent="0.35">
      <c r="B275" t="s">
        <v>56</v>
      </c>
      <c r="C275" s="5">
        <v>44312</v>
      </c>
      <c r="D275" s="5">
        <v>44367</v>
      </c>
      <c r="E275">
        <v>3</v>
      </c>
      <c r="F275" s="5">
        <v>44311</v>
      </c>
      <c r="G275" s="1" t="str">
        <f>VLOOKUP(Region_Lockdown[[#This Row],[Level]],Tabella3[],2,FALSE)</f>
        <v>Minimal</v>
      </c>
      <c r="H275" s="1" t="str">
        <f ca="1">IF(AND(Region_Lockdown[[#This Row],[End]]&gt;=TODAY()+2,Region_Lockdown[[#This Row],[Start]]&lt;=TODAY()+2),"On","Off")</f>
        <v>Off</v>
      </c>
      <c r="I275" s="2" t="str">
        <f>VLOOKUP(Region_Lockdown[[#This Row],[Level]],Tabella3[],3,FALSE)</f>
        <v>Gialla</v>
      </c>
      <c r="L275" s="1">
        <f ca="1">COUNTIFS(Region_Lockdown[Regione],Region_Lockdown[[#This Row],[Regione]],Region_Lockdown[Status],"On")</f>
        <v>1</v>
      </c>
      <c r="M27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6" spans="2:14" x14ac:dyDescent="0.35">
      <c r="B276" t="s">
        <v>56</v>
      </c>
      <c r="C276" s="5">
        <v>44368</v>
      </c>
      <c r="D276" s="5">
        <v>44549</v>
      </c>
      <c r="E276">
        <v>1</v>
      </c>
      <c r="F276" s="5">
        <v>44373</v>
      </c>
      <c r="G276" s="1" t="str">
        <f>VLOOKUP(Region_Lockdown[[#This Row],[Level]],Tabella3[],2,FALSE)</f>
        <v>Voluntary</v>
      </c>
      <c r="H276" s="1" t="str">
        <f ca="1">IF(AND(Region_Lockdown[[#This Row],[End]]&gt;=TODAY()+2,Region_Lockdown[[#This Row],[Start]]&lt;=TODAY()+2),"On","Off")</f>
        <v>Off</v>
      </c>
      <c r="I276" s="4" t="str">
        <f>VLOOKUP(Region_Lockdown[[#This Row],[Level]],Tabella3[],3,FALSE)</f>
        <v>Bianca</v>
      </c>
      <c r="L276" s="1">
        <f ca="1">COUNTIFS(Region_Lockdown[Regione],Region_Lockdown[[#This Row],[Regione]],Region_Lockdown[Status],"On")</f>
        <v>1</v>
      </c>
      <c r="M27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7" spans="2:14" x14ac:dyDescent="0.35">
      <c r="B277" t="s">
        <v>56</v>
      </c>
      <c r="C277" s="5">
        <v>44550</v>
      </c>
      <c r="D277" s="5">
        <v>44598</v>
      </c>
      <c r="E277">
        <v>3</v>
      </c>
      <c r="F277" s="5">
        <v>44548</v>
      </c>
      <c r="G277" s="1" t="str">
        <f>VLOOKUP(Region_Lockdown[[#This Row],[Level]],Tabella3[],2,FALSE)</f>
        <v>Minimal</v>
      </c>
      <c r="H277" s="1" t="str">
        <f ca="1">IF(AND(Region_Lockdown[[#This Row],[End]]&gt;=TODAY()+2,Region_Lockdown[[#This Row],[Start]]&lt;=TODAY()+2),"On","Off")</f>
        <v>Off</v>
      </c>
      <c r="I277" s="5" t="str">
        <f>VLOOKUP(Region_Lockdown[[#This Row],[Level]],Tabella3[],3,FALSE)</f>
        <v>Gialla</v>
      </c>
      <c r="L277" s="1">
        <f ca="1">COUNTIFS(Region_Lockdown[Regione],Region_Lockdown[[#This Row],[Regione]],Region_Lockdown[Status],"On")</f>
        <v>1</v>
      </c>
      <c r="M2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8" spans="2:14" x14ac:dyDescent="0.35">
      <c r="B278" t="s">
        <v>56</v>
      </c>
      <c r="C278" s="5">
        <v>44599</v>
      </c>
      <c r="D278" s="5">
        <v>44620</v>
      </c>
      <c r="E278">
        <v>4</v>
      </c>
      <c r="F278" s="5">
        <v>44600</v>
      </c>
      <c r="G278" s="1" t="str">
        <f>VLOOKUP(Region_Lockdown[[#This Row],[Level]],Tabella3[],2,FALSE)</f>
        <v>Strict</v>
      </c>
      <c r="H278" s="1" t="str">
        <f ca="1">IF(AND(Region_Lockdown[[#This Row],[End]]&gt;=TODAY()+2,Region_Lockdown[[#This Row],[Start]]&lt;=TODAY()+2),"On","Off")</f>
        <v>On</v>
      </c>
      <c r="I278" s="5" t="str">
        <f>VLOOKUP(Region_Lockdown[[#This Row],[Level]],Tabella3[],3,FALSE)</f>
        <v>Arancione</v>
      </c>
      <c r="L278" s="1">
        <f ca="1">COUNTIFS(Region_Lockdown[Regione],Region_Lockdown[[#This Row],[Regione]],Region_Lockdown[Status],"On")</f>
        <v>1</v>
      </c>
      <c r="M2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9" spans="2:14" x14ac:dyDescent="0.35">
      <c r="B279" t="s">
        <v>57</v>
      </c>
      <c r="C279" s="5">
        <v>43894</v>
      </c>
      <c r="D279" s="5">
        <v>43900</v>
      </c>
      <c r="E279">
        <v>3</v>
      </c>
      <c r="F279" s="5">
        <v>44213</v>
      </c>
      <c r="G279" t="str">
        <f>VLOOKUP(Region_Lockdown[[#This Row],[Level]],Tabella3[],2,FALSE)</f>
        <v>Minimal</v>
      </c>
      <c r="H279" t="str">
        <f ca="1">IF(AND(Region_Lockdown[[#This Row],[End]]&gt;=TODAY()+2,Region_Lockdown[[#This Row],[Start]]&lt;=TODAY()+2),"On","Off")</f>
        <v>Off</v>
      </c>
      <c r="I279" t="str">
        <f>VLOOKUP(Region_Lockdown[[#This Row],[Level]],Tabella3[],3,FALSE)</f>
        <v>Gialla</v>
      </c>
      <c r="J279" t="s">
        <v>101</v>
      </c>
      <c r="L279">
        <f ca="1">COUNTIFS(Region_Lockdown[Regione],Region_Lockdown[[#This Row],[Regione]],Region_Lockdown[Status],"On")</f>
        <v>1</v>
      </c>
      <c r="M279">
        <f>COUNTIFS(Region_Lockdown[Regione],Region_Lockdown[[#This Row],[Regione]],Region_Lockdown[Start],"&lt;="&amp;Region_Lockdown[[#This Row],[End]],Region_Lockdown[End],"&gt;="&amp;Region_Lockdown[[#This Row],[Start]])</f>
        <v>1</v>
      </c>
      <c r="N2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0" spans="2:14" x14ac:dyDescent="0.35">
      <c r="B280" t="s">
        <v>57</v>
      </c>
      <c r="C280" s="5">
        <v>43901</v>
      </c>
      <c r="D280" s="5">
        <v>43907</v>
      </c>
      <c r="E280">
        <v>7</v>
      </c>
      <c r="F280" s="5">
        <v>44213</v>
      </c>
      <c r="G280" t="str">
        <f>VLOOKUP(Region_Lockdown[[#This Row],[Level]],Tabella3[],2,FALSE)</f>
        <v>Total</v>
      </c>
      <c r="H280" t="str">
        <f ca="1">IF(AND(Region_Lockdown[[#This Row],[End]]&gt;=TODAY()+2,Region_Lockdown[[#This Row],[Start]]&lt;=TODAY()+2),"On","Off")</f>
        <v>Off</v>
      </c>
      <c r="I280" t="str">
        <f>VLOOKUP(Region_Lockdown[[#This Row],[Level]],Tabella3[],3,FALSE)</f>
        <v>Rossa</v>
      </c>
      <c r="J280" t="s">
        <v>105</v>
      </c>
      <c r="L280">
        <f ca="1">COUNTIFS(Region_Lockdown[Regione],Region_Lockdown[[#This Row],[Regione]],Region_Lockdown[Status],"On")</f>
        <v>1</v>
      </c>
      <c r="M280">
        <f>COUNTIFS(Region_Lockdown[Regione],Region_Lockdown[[#This Row],[Regione]],Region_Lockdown[Start],"&lt;="&amp;Region_Lockdown[[#This Row],[End]],Region_Lockdown[End],"&gt;="&amp;Region_Lockdown[[#This Row],[Start]])</f>
        <v>1</v>
      </c>
      <c r="N2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1" spans="2:14" x14ac:dyDescent="0.35">
      <c r="B281" t="s">
        <v>57</v>
      </c>
      <c r="C281" s="5">
        <v>43908</v>
      </c>
      <c r="D281" s="5">
        <v>43954</v>
      </c>
      <c r="E281">
        <v>8</v>
      </c>
      <c r="F281" s="5">
        <v>44213</v>
      </c>
      <c r="G281" t="str">
        <f>VLOOKUP(Region_Lockdown[[#This Row],[Level]],Tabella3[],2,FALSE)</f>
        <v>Lockdown</v>
      </c>
      <c r="H281" t="str">
        <f ca="1">IF(AND(Region_Lockdown[[#This Row],[End]]&gt;=TODAY()+2,Region_Lockdown[[#This Row],[Start]]&lt;=TODAY()+2),"On","Off")</f>
        <v>Off</v>
      </c>
      <c r="I281" t="str">
        <f>VLOOKUP(Region_Lockdown[[#This Row],[Level]],Tabella3[],3,FALSE)</f>
        <v>Chiusura Totale</v>
      </c>
      <c r="J281" t="s">
        <v>104</v>
      </c>
      <c r="L281">
        <f ca="1">COUNTIFS(Region_Lockdown[Regione],Region_Lockdown[[#This Row],[Regione]],Region_Lockdown[Status],"On")</f>
        <v>1</v>
      </c>
      <c r="M281">
        <f>COUNTIFS(Region_Lockdown[Regione],Region_Lockdown[[#This Row],[Regione]],Region_Lockdown[Start],"&lt;="&amp;Region_Lockdown[[#This Row],[End]],Region_Lockdown[End],"&gt;="&amp;Region_Lockdown[[#This Row],[Start]])</f>
        <v>1</v>
      </c>
      <c r="N2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2" spans="2:14" x14ac:dyDescent="0.35">
      <c r="B282" t="s">
        <v>57</v>
      </c>
      <c r="C282" s="5">
        <v>43955</v>
      </c>
      <c r="D282" s="5">
        <v>43984</v>
      </c>
      <c r="E282">
        <v>4</v>
      </c>
      <c r="F282" s="5">
        <v>44213</v>
      </c>
      <c r="G282" t="str">
        <f>VLOOKUP(Region_Lockdown[[#This Row],[Level]],Tabella3[],2,FALSE)</f>
        <v>Strict</v>
      </c>
      <c r="H282" t="str">
        <f ca="1">IF(AND(Region_Lockdown[[#This Row],[End]]&gt;=TODAY()+2,Region_Lockdown[[#This Row],[Start]]&lt;=TODAY()+2),"On","Off")</f>
        <v>Off</v>
      </c>
      <c r="I282" t="str">
        <f>VLOOKUP(Region_Lockdown[[#This Row],[Level]],Tabella3[],3,FALSE)</f>
        <v>Arancione</v>
      </c>
      <c r="J282" t="s">
        <v>103</v>
      </c>
      <c r="L282">
        <f ca="1">COUNTIFS(Region_Lockdown[Regione],Region_Lockdown[[#This Row],[Regione]],Region_Lockdown[Status],"On")</f>
        <v>1</v>
      </c>
      <c r="M282">
        <f>COUNTIFS(Region_Lockdown[Regione],Region_Lockdown[[#This Row],[Regione]],Region_Lockdown[Start],"&lt;="&amp;Region_Lockdown[[#This Row],[End]],Region_Lockdown[End],"&gt;="&amp;Region_Lockdown[[#This Row],[Start]])</f>
        <v>1</v>
      </c>
      <c r="N2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3" spans="2:14" x14ac:dyDescent="0.35">
      <c r="B283" t="s">
        <v>57</v>
      </c>
      <c r="C283" s="5">
        <v>43985</v>
      </c>
      <c r="D283" s="5">
        <v>43996</v>
      </c>
      <c r="E283">
        <v>3</v>
      </c>
      <c r="F283" s="5">
        <v>44213</v>
      </c>
      <c r="G283" t="str">
        <f>VLOOKUP(Region_Lockdown[[#This Row],[Level]],Tabella3[],2,FALSE)</f>
        <v>Minimal</v>
      </c>
      <c r="H283" t="str">
        <f ca="1">IF(AND(Region_Lockdown[[#This Row],[End]]&gt;=TODAY()+2,Region_Lockdown[[#This Row],[Start]]&lt;=TODAY()+2),"On","Off")</f>
        <v>Off</v>
      </c>
      <c r="I283" t="str">
        <f>VLOOKUP(Region_Lockdown[[#This Row],[Level]],Tabella3[],3,FALSE)</f>
        <v>Gialla</v>
      </c>
      <c r="J283" t="s">
        <v>107</v>
      </c>
      <c r="L283">
        <f ca="1">COUNTIFS(Region_Lockdown[Regione],Region_Lockdown[[#This Row],[Regione]],Region_Lockdown[Status],"On")</f>
        <v>1</v>
      </c>
      <c r="M283">
        <f>COUNTIFS(Region_Lockdown[Regione],Region_Lockdown[[#This Row],[Regione]],Region_Lockdown[Start],"&lt;="&amp;Region_Lockdown[[#This Row],[End]],Region_Lockdown[End],"&gt;="&amp;Region_Lockdown[[#This Row],[Start]])</f>
        <v>1</v>
      </c>
      <c r="N2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4" spans="2:14" x14ac:dyDescent="0.35">
      <c r="B284" t="s">
        <v>57</v>
      </c>
      <c r="C284" s="5">
        <v>43997</v>
      </c>
      <c r="D284" s="5">
        <v>44129</v>
      </c>
      <c r="E284">
        <v>1</v>
      </c>
      <c r="F284" s="5">
        <v>44213</v>
      </c>
      <c r="G284" t="str">
        <f>VLOOKUP(Region_Lockdown[[#This Row],[Level]],Tabella3[],2,FALSE)</f>
        <v>Voluntary</v>
      </c>
      <c r="H284" t="str">
        <f ca="1">IF(AND(Region_Lockdown[[#This Row],[End]]&gt;=TODAY()+2,Region_Lockdown[[#This Row],[Start]]&lt;=TODAY()+2),"On","Off")</f>
        <v>Off</v>
      </c>
      <c r="I284" t="str">
        <f>VLOOKUP(Region_Lockdown[[#This Row],[Level]],Tabella3[],3,FALSE)</f>
        <v>Bianca</v>
      </c>
      <c r="J284" t="s">
        <v>106</v>
      </c>
      <c r="L284">
        <f ca="1">COUNTIFS(Region_Lockdown[Regione],Region_Lockdown[[#This Row],[Regione]],Region_Lockdown[Status],"On")</f>
        <v>1</v>
      </c>
      <c r="M284">
        <f>COUNTIFS(Region_Lockdown[Regione],Region_Lockdown[[#This Row],[Regione]],Region_Lockdown[Start],"&lt;="&amp;Region_Lockdown[[#This Row],[End]],Region_Lockdown[End],"&gt;="&amp;Region_Lockdown[[#This Row],[Start]])</f>
        <v>1</v>
      </c>
      <c r="N2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5" spans="2:14" x14ac:dyDescent="0.35">
      <c r="B285" t="s">
        <v>57</v>
      </c>
      <c r="C285" s="5">
        <v>44130</v>
      </c>
      <c r="D285" s="5">
        <v>44140</v>
      </c>
      <c r="E285">
        <v>3</v>
      </c>
      <c r="F285" s="5">
        <v>44213</v>
      </c>
      <c r="G285" t="str">
        <f>VLOOKUP(Region_Lockdown[[#This Row],[Level]],Tabella3[],2,FALSE)</f>
        <v>Minimal</v>
      </c>
      <c r="H285" t="str">
        <f ca="1">IF(AND(Region_Lockdown[[#This Row],[End]]&gt;=TODAY()+2,Region_Lockdown[[#This Row],[Start]]&lt;=TODAY()+2),"On","Off")</f>
        <v>Off</v>
      </c>
      <c r="I285" t="str">
        <f>VLOOKUP(Region_Lockdown[[#This Row],[Level]],Tabella3[],3,FALSE)</f>
        <v>Gialla</v>
      </c>
      <c r="L285">
        <f ca="1">COUNTIFS(Region_Lockdown[Regione],Region_Lockdown[[#This Row],[Regione]],Region_Lockdown[Status],"On")</f>
        <v>1</v>
      </c>
      <c r="M285">
        <f>COUNTIFS(Region_Lockdown[Regione],Region_Lockdown[[#This Row],[Regione]],Region_Lockdown[Start],"&lt;="&amp;Region_Lockdown[[#This Row],[End]],Region_Lockdown[End],"&gt;="&amp;Region_Lockdown[[#This Row],[Start]])</f>
        <v>1</v>
      </c>
      <c r="N2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6" spans="2:14" x14ac:dyDescent="0.35">
      <c r="B286" t="s">
        <v>57</v>
      </c>
      <c r="C286" s="5">
        <v>44141</v>
      </c>
      <c r="D286" s="5">
        <v>44188</v>
      </c>
      <c r="E286">
        <v>3</v>
      </c>
      <c r="F286" s="5">
        <v>44191</v>
      </c>
      <c r="G286" t="str">
        <f>VLOOKUP(Region_Lockdown[[#This Row],[Level]],Tabella3[],2,FALSE)</f>
        <v>Minimal</v>
      </c>
      <c r="H286" t="str">
        <f ca="1">IF(AND(Region_Lockdown[[#This Row],[End]]&gt;=TODAY()+2,Region_Lockdown[[#This Row],[Start]]&lt;=TODAY()+2),"On","Off")</f>
        <v>Off</v>
      </c>
      <c r="I286" s="2" t="str">
        <f>VLOOKUP(Region_Lockdown[[#This Row],[Level]],Tabella3[],3,FALSE)</f>
        <v>Gialla</v>
      </c>
      <c r="L286">
        <f ca="1">COUNTIFS(Region_Lockdown[Regione],Region_Lockdown[[#This Row],[Regione]],Region_Lockdown[Status],"On")</f>
        <v>1</v>
      </c>
      <c r="M286">
        <f>COUNTIFS(Region_Lockdown[Regione],Region_Lockdown[[#This Row],[Regione]],Region_Lockdown[Start],"&lt;="&amp;Region_Lockdown[[#This Row],[End]],Region_Lockdown[End],"&gt;="&amp;Region_Lockdown[[#This Row],[Start]])</f>
        <v>1</v>
      </c>
      <c r="N2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7" spans="2:14" x14ac:dyDescent="0.35">
      <c r="B287" t="s">
        <v>57</v>
      </c>
      <c r="C287" s="5">
        <v>44189</v>
      </c>
      <c r="D287" s="5">
        <v>44192</v>
      </c>
      <c r="E287">
        <v>7</v>
      </c>
      <c r="F287" s="5">
        <v>44191</v>
      </c>
      <c r="G287" t="str">
        <f>VLOOKUP(Region_Lockdown[[#This Row],[Level]],Tabella3[],2,FALSE)</f>
        <v>Total</v>
      </c>
      <c r="H287" t="str">
        <f ca="1">IF(AND(Region_Lockdown[[#This Row],[End]]&gt;=TODAY()+2,Region_Lockdown[[#This Row],[Start]]&lt;=TODAY()+2),"On","Off")</f>
        <v>Off</v>
      </c>
      <c r="I287" s="2" t="str">
        <f>VLOOKUP(Region_Lockdown[[#This Row],[Level]],Tabella3[],3,FALSE)</f>
        <v>Rossa</v>
      </c>
      <c r="L287">
        <f ca="1">COUNTIFS(Region_Lockdown[Regione],Region_Lockdown[[#This Row],[Regione]],Region_Lockdown[Status],"On")</f>
        <v>1</v>
      </c>
      <c r="M287">
        <f>COUNTIFS(Region_Lockdown[Regione],Region_Lockdown[[#This Row],[Regione]],Region_Lockdown[Start],"&lt;="&amp;Region_Lockdown[[#This Row],[End]],Region_Lockdown[End],"&gt;="&amp;Region_Lockdown[[#This Row],[Start]])</f>
        <v>1</v>
      </c>
      <c r="N2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8" spans="2:14" x14ac:dyDescent="0.35">
      <c r="B288" t="s">
        <v>57</v>
      </c>
      <c r="C288" s="5">
        <v>44193</v>
      </c>
      <c r="D288" s="5">
        <v>44195</v>
      </c>
      <c r="E288">
        <v>4</v>
      </c>
      <c r="F288" s="5">
        <v>44191</v>
      </c>
      <c r="G288" t="str">
        <f>VLOOKUP(Region_Lockdown[[#This Row],[Level]],Tabella3[],2,FALSE)</f>
        <v>Strict</v>
      </c>
      <c r="H288" t="str">
        <f ca="1">IF(AND(Region_Lockdown[[#This Row],[End]]&gt;=TODAY()+2,Region_Lockdown[[#This Row],[Start]]&lt;=TODAY()+2),"On","Off")</f>
        <v>Off</v>
      </c>
      <c r="I288" s="2" t="str">
        <f>VLOOKUP(Region_Lockdown[[#This Row],[Level]],Tabella3[],3,FALSE)</f>
        <v>Arancione</v>
      </c>
      <c r="L288">
        <f ca="1">COUNTIFS(Region_Lockdown[Regione],Region_Lockdown[[#This Row],[Regione]],Region_Lockdown[Status],"On")</f>
        <v>1</v>
      </c>
      <c r="M288">
        <f>COUNTIFS(Region_Lockdown[Regione],Region_Lockdown[[#This Row],[Regione]],Region_Lockdown[Start],"&lt;="&amp;Region_Lockdown[[#This Row],[End]],Region_Lockdown[End],"&gt;="&amp;Region_Lockdown[[#This Row],[Start]])</f>
        <v>1</v>
      </c>
      <c r="N2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9" spans="2:14" x14ac:dyDescent="0.35">
      <c r="B289" t="s">
        <v>57</v>
      </c>
      <c r="C289" s="5">
        <v>44196</v>
      </c>
      <c r="D289" s="5">
        <v>44199</v>
      </c>
      <c r="E289">
        <v>7</v>
      </c>
      <c r="F289" s="5">
        <v>44191</v>
      </c>
      <c r="G289" t="str">
        <f>VLOOKUP(Region_Lockdown[[#This Row],[Level]],Tabella3[],2,FALSE)</f>
        <v>Total</v>
      </c>
      <c r="H289" t="str">
        <f ca="1">IF(AND(Region_Lockdown[[#This Row],[End]]&gt;=TODAY()+2,Region_Lockdown[[#This Row],[Start]]&lt;=TODAY()+2),"On","Off")</f>
        <v>Off</v>
      </c>
      <c r="I289" s="2" t="str">
        <f>VLOOKUP(Region_Lockdown[[#This Row],[Level]],Tabella3[],3,FALSE)</f>
        <v>Rossa</v>
      </c>
      <c r="L289">
        <f ca="1">COUNTIFS(Region_Lockdown[Regione],Region_Lockdown[[#This Row],[Regione]],Region_Lockdown[Status],"On")</f>
        <v>1</v>
      </c>
      <c r="M289">
        <f>COUNTIFS(Region_Lockdown[Regione],Region_Lockdown[[#This Row],[Regione]],Region_Lockdown[Start],"&lt;="&amp;Region_Lockdown[[#This Row],[End]],Region_Lockdown[End],"&gt;="&amp;Region_Lockdown[[#This Row],[Start]])</f>
        <v>1</v>
      </c>
      <c r="N2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0" spans="2:14" x14ac:dyDescent="0.35">
      <c r="B290" t="s">
        <v>57</v>
      </c>
      <c r="C290" s="5">
        <v>44200</v>
      </c>
      <c r="D290" s="5">
        <v>44200</v>
      </c>
      <c r="E290">
        <v>4</v>
      </c>
      <c r="F290" s="5">
        <v>44191</v>
      </c>
      <c r="G290" t="str">
        <f>VLOOKUP(Region_Lockdown[[#This Row],[Level]],Tabella3[],2,FALSE)</f>
        <v>Strict</v>
      </c>
      <c r="H290" t="str">
        <f ca="1">IF(AND(Region_Lockdown[[#This Row],[End]]&gt;=TODAY()+2,Region_Lockdown[[#This Row],[Start]]&lt;=TODAY()+2),"On","Off")</f>
        <v>Off</v>
      </c>
      <c r="I290" s="2" t="str">
        <f>VLOOKUP(Region_Lockdown[[#This Row],[Level]],Tabella3[],3,FALSE)</f>
        <v>Arancione</v>
      </c>
      <c r="L290">
        <f ca="1">COUNTIFS(Region_Lockdown[Regione],Region_Lockdown[[#This Row],[Regione]],Region_Lockdown[Status],"On")</f>
        <v>1</v>
      </c>
      <c r="M290">
        <f>COUNTIFS(Region_Lockdown[Regione],Region_Lockdown[[#This Row],[Regione]],Region_Lockdown[Start],"&lt;="&amp;Region_Lockdown[[#This Row],[End]],Region_Lockdown[End],"&gt;="&amp;Region_Lockdown[[#This Row],[Start]])</f>
        <v>1</v>
      </c>
      <c r="N2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1" spans="2:14" x14ac:dyDescent="0.35">
      <c r="B291" t="s">
        <v>57</v>
      </c>
      <c r="C291" s="5">
        <v>44201</v>
      </c>
      <c r="D291" s="5">
        <v>44202</v>
      </c>
      <c r="E291">
        <v>7</v>
      </c>
      <c r="F291" s="5">
        <v>44191</v>
      </c>
      <c r="G291" t="str">
        <f>VLOOKUP(Region_Lockdown[[#This Row],[Level]],Tabella3[],2,FALSE)</f>
        <v>Total</v>
      </c>
      <c r="H291" t="str">
        <f ca="1">IF(AND(Region_Lockdown[[#This Row],[End]]&gt;=TODAY()+2,Region_Lockdown[[#This Row],[Start]]&lt;=TODAY()+2),"On","Off")</f>
        <v>Off</v>
      </c>
      <c r="I291" s="2" t="str">
        <f>VLOOKUP(Region_Lockdown[[#This Row],[Level]],Tabella3[],3,FALSE)</f>
        <v>Rossa</v>
      </c>
      <c r="L291">
        <f ca="1">COUNTIFS(Region_Lockdown[Regione],Region_Lockdown[[#This Row],[Regione]],Region_Lockdown[Status],"On")</f>
        <v>1</v>
      </c>
      <c r="M291">
        <f>COUNTIFS(Region_Lockdown[Regione],Region_Lockdown[[#This Row],[Regione]],Region_Lockdown[Start],"&lt;="&amp;Region_Lockdown[[#This Row],[End]],Region_Lockdown[End],"&gt;="&amp;Region_Lockdown[[#This Row],[Start]])</f>
        <v>1</v>
      </c>
      <c r="N2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2" spans="2:14" x14ac:dyDescent="0.35">
      <c r="B292" t="s">
        <v>57</v>
      </c>
      <c r="C292" s="5">
        <v>44203</v>
      </c>
      <c r="D292" s="5">
        <v>44204</v>
      </c>
      <c r="E292">
        <v>3</v>
      </c>
      <c r="F292" s="5">
        <v>44205</v>
      </c>
      <c r="G292" t="str">
        <f>VLOOKUP(Region_Lockdown[[#This Row],[Level]],Tabella3[],2,FALSE)</f>
        <v>Minimal</v>
      </c>
      <c r="H292" t="str">
        <f ca="1">IF(AND(Region_Lockdown[[#This Row],[End]]&gt;=TODAY()+2,Region_Lockdown[[#This Row],[Start]]&lt;=TODAY()+2),"On","Off")</f>
        <v>Off</v>
      </c>
      <c r="I292" s="2" t="str">
        <f>VLOOKUP(Region_Lockdown[[#This Row],[Level]],Tabella3[],3,FALSE)</f>
        <v>Gialla</v>
      </c>
      <c r="L292">
        <f ca="1">COUNTIFS(Region_Lockdown[Regione],Region_Lockdown[[#This Row],[Regione]],Region_Lockdown[Status],"On")</f>
        <v>1</v>
      </c>
      <c r="M292">
        <f>COUNTIFS(Region_Lockdown[Regione],Region_Lockdown[[#This Row],[Regione]],Region_Lockdown[Start],"&lt;="&amp;Region_Lockdown[[#This Row],[End]],Region_Lockdown[End],"&gt;="&amp;Region_Lockdown[[#This Row],[Start]])</f>
        <v>1</v>
      </c>
      <c r="N2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3" spans="2:14" x14ac:dyDescent="0.35">
      <c r="B293" t="s">
        <v>57</v>
      </c>
      <c r="C293" s="5">
        <v>44205</v>
      </c>
      <c r="D293" s="5">
        <v>44206</v>
      </c>
      <c r="E293">
        <v>4</v>
      </c>
      <c r="F293" s="5">
        <v>44205</v>
      </c>
      <c r="G293" t="str">
        <f>VLOOKUP(Region_Lockdown[[#This Row],[Level]],Tabella3[],2,FALSE)</f>
        <v>Strict</v>
      </c>
      <c r="H293" t="str">
        <f ca="1">IF(AND(Region_Lockdown[[#This Row],[End]]&gt;=TODAY()+2,Region_Lockdown[[#This Row],[Start]]&lt;=TODAY()+2),"On","Off")</f>
        <v>Off</v>
      </c>
      <c r="I293" s="2" t="str">
        <f>VLOOKUP(Region_Lockdown[[#This Row],[Level]],Tabella3[],3,FALSE)</f>
        <v>Arancione</v>
      </c>
      <c r="L293">
        <f ca="1">COUNTIFS(Region_Lockdown[Regione],Region_Lockdown[[#This Row],[Regione]],Region_Lockdown[Status],"On")</f>
        <v>1</v>
      </c>
      <c r="M293">
        <f>COUNTIFS(Region_Lockdown[Regione],Region_Lockdown[[#This Row],[Regione]],Region_Lockdown[Start],"&lt;="&amp;Region_Lockdown[[#This Row],[End]],Region_Lockdown[End],"&gt;="&amp;Region_Lockdown[[#This Row],[Start]])</f>
        <v>1</v>
      </c>
      <c r="N2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4" spans="2:14" x14ac:dyDescent="0.35">
      <c r="B294" t="s">
        <v>57</v>
      </c>
      <c r="C294" s="5">
        <v>44207</v>
      </c>
      <c r="D294" s="5">
        <v>44234</v>
      </c>
      <c r="E294">
        <v>3</v>
      </c>
      <c r="F294" s="5">
        <v>44234</v>
      </c>
      <c r="G294" t="str">
        <f>VLOOKUP(Region_Lockdown[[#This Row],[Level]],Tabella3[],2,FALSE)</f>
        <v>Minimal</v>
      </c>
      <c r="H294" t="str">
        <f ca="1">IF(AND(Region_Lockdown[[#This Row],[End]]&gt;=TODAY()+2,Region_Lockdown[[#This Row],[Start]]&lt;=TODAY()+2),"On","Off")</f>
        <v>Off</v>
      </c>
      <c r="I294" s="2" t="str">
        <f>VLOOKUP(Region_Lockdown[[#This Row],[Level]],Tabella3[],3,FALSE)</f>
        <v>Gialla</v>
      </c>
      <c r="L294">
        <f ca="1">COUNTIFS(Region_Lockdown[Regione],Region_Lockdown[[#This Row],[Regione]],Region_Lockdown[Status],"On")</f>
        <v>1</v>
      </c>
      <c r="M294">
        <f>COUNTIFS(Region_Lockdown[Regione],Region_Lockdown[[#This Row],[Regione]],Region_Lockdown[Start],"&lt;="&amp;Region_Lockdown[[#This Row],[End]],Region_Lockdown[End],"&gt;="&amp;Region_Lockdown[[#This Row],[Start]])</f>
        <v>1</v>
      </c>
      <c r="N2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5" spans="2:14" x14ac:dyDescent="0.35">
      <c r="B295" t="s">
        <v>57</v>
      </c>
      <c r="C295" s="5">
        <v>44235</v>
      </c>
      <c r="D295" s="5">
        <v>44255</v>
      </c>
      <c r="E295">
        <v>5</v>
      </c>
      <c r="F295" s="5">
        <v>44253</v>
      </c>
      <c r="G295" t="str">
        <f>VLOOKUP(Region_Lockdown[[#This Row],[Level]],Tabella3[],2,FALSE)</f>
        <v>Local</v>
      </c>
      <c r="H295" t="str">
        <f ca="1">IF(AND(Region_Lockdown[[#This Row],[End]]&gt;=TODAY()+2,Region_Lockdown[[#This Row],[Start]]&lt;=TODAY()+2),"On","Off")</f>
        <v>Off</v>
      </c>
      <c r="I295" s="2" t="str">
        <f>VLOOKUP(Region_Lockdown[[#This Row],[Level]],Tabella3[],3,FALSE)</f>
        <v>Locale</v>
      </c>
      <c r="J295" t="s">
        <v>118</v>
      </c>
      <c r="L295">
        <f ca="1">COUNTIFS(Region_Lockdown[Regione],Region_Lockdown[[#This Row],[Regione]],Region_Lockdown[Status],"On")</f>
        <v>1</v>
      </c>
      <c r="M295">
        <f>COUNTIFS(Region_Lockdown[Regione],Region_Lockdown[[#This Row],[Regione]],Region_Lockdown[Start],"&lt;="&amp;Region_Lockdown[[#This Row],[End]],Region_Lockdown[End],"&gt;="&amp;Region_Lockdown[[#This Row],[Start]])</f>
        <v>1</v>
      </c>
      <c r="N2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6" spans="2:14" x14ac:dyDescent="0.35">
      <c r="B296" t="s">
        <v>57</v>
      </c>
      <c r="C296" s="5">
        <v>44256</v>
      </c>
      <c r="D296" s="5">
        <v>44276</v>
      </c>
      <c r="E296">
        <v>7</v>
      </c>
      <c r="F296" s="5">
        <v>44253</v>
      </c>
      <c r="G296" t="str">
        <f>VLOOKUP(Region_Lockdown[[#This Row],[Level]],Tabella3[],2,FALSE)</f>
        <v>Total</v>
      </c>
      <c r="H296" t="str">
        <f ca="1">IF(AND(Region_Lockdown[[#This Row],[End]]&gt;=TODAY()+2,Region_Lockdown[[#This Row],[Start]]&lt;=TODAY()+2),"On","Off")</f>
        <v>Off</v>
      </c>
      <c r="I296" s="2" t="str">
        <f>VLOOKUP(Region_Lockdown[[#This Row],[Level]],Tabella3[],3,FALSE)</f>
        <v>Rossa</v>
      </c>
      <c r="L296">
        <f ca="1">COUNTIFS(Region_Lockdown[Regione],Region_Lockdown[[#This Row],[Regione]],Region_Lockdown[Status],"On")</f>
        <v>1</v>
      </c>
      <c r="M296">
        <f>COUNTIFS(Region_Lockdown[Regione],Region_Lockdown[[#This Row],[Regione]],Region_Lockdown[Start],"&lt;="&amp;Region_Lockdown[[#This Row],[End]],Region_Lockdown[End],"&gt;="&amp;Region_Lockdown[[#This Row],[Start]])</f>
        <v>1</v>
      </c>
      <c r="N2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7" spans="2:14" x14ac:dyDescent="0.35">
      <c r="B297" t="s">
        <v>57</v>
      </c>
      <c r="C297" s="5">
        <v>44277</v>
      </c>
      <c r="D297" s="5">
        <v>44288</v>
      </c>
      <c r="E297">
        <v>4</v>
      </c>
      <c r="F297" s="5">
        <v>44276</v>
      </c>
      <c r="G297" t="str">
        <f>VLOOKUP(Region_Lockdown[[#This Row],[Level]],Tabella3[],2,FALSE)</f>
        <v>Strict</v>
      </c>
      <c r="H297" t="str">
        <f ca="1">IF(AND(Region_Lockdown[[#This Row],[End]]&gt;=TODAY()+2,Region_Lockdown[[#This Row],[Start]]&lt;=TODAY()+2),"On","Off")</f>
        <v>Off</v>
      </c>
      <c r="I297" s="2" t="str">
        <f>VLOOKUP(Region_Lockdown[[#This Row],[Level]],Tabella3[],3,FALSE)</f>
        <v>Arancione</v>
      </c>
      <c r="L297">
        <f ca="1">COUNTIFS(Region_Lockdown[Regione],Region_Lockdown[[#This Row],[Regione]],Region_Lockdown[Status],"On")</f>
        <v>1</v>
      </c>
      <c r="M297">
        <f>COUNTIFS(Region_Lockdown[Regione],Region_Lockdown[[#This Row],[Regione]],Region_Lockdown[Start],"&lt;="&amp;Region_Lockdown[[#This Row],[End]],Region_Lockdown[End],"&gt;="&amp;Region_Lockdown[[#This Row],[Start]])</f>
        <v>1</v>
      </c>
      <c r="N2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8" spans="2:14" x14ac:dyDescent="0.35">
      <c r="B298" t="s">
        <v>57</v>
      </c>
      <c r="C298" s="5">
        <v>44289</v>
      </c>
      <c r="D298" s="5">
        <v>44291</v>
      </c>
      <c r="E298">
        <v>7</v>
      </c>
      <c r="F298" s="5">
        <v>44283</v>
      </c>
      <c r="G298" s="1" t="str">
        <f>VLOOKUP(Region_Lockdown[[#This Row],[Level]],Tabella3[],2,FALSE)</f>
        <v>Total</v>
      </c>
      <c r="H298" s="1" t="str">
        <f ca="1">IF(AND(Region_Lockdown[[#This Row],[End]]&gt;=TODAY()+2,Region_Lockdown[[#This Row],[Start]]&lt;=TODAY()+2),"On","Off")</f>
        <v>Off</v>
      </c>
      <c r="I298" s="2" t="str">
        <f>VLOOKUP(Region_Lockdown[[#This Row],[Level]],Tabella3[],3,FALSE)</f>
        <v>Rossa</v>
      </c>
      <c r="J298" t="s">
        <v>134</v>
      </c>
      <c r="L298" s="1">
        <f ca="1">COUNTIFS(Region_Lockdown[Regione],Region_Lockdown[[#This Row],[Regione]],Region_Lockdown[Status],"On")</f>
        <v>1</v>
      </c>
      <c r="M29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9" spans="2:14" x14ac:dyDescent="0.35">
      <c r="B299" t="s">
        <v>57</v>
      </c>
      <c r="C299" s="5">
        <v>44292</v>
      </c>
      <c r="D299" s="5">
        <v>44311</v>
      </c>
      <c r="E299">
        <v>4</v>
      </c>
      <c r="F299" s="5">
        <v>44291</v>
      </c>
      <c r="G299" s="1" t="str">
        <f>VLOOKUP(Region_Lockdown[[#This Row],[Level]],Tabella3[],2,FALSE)</f>
        <v>Strict</v>
      </c>
      <c r="H299" s="1" t="str">
        <f ca="1">IF(AND(Region_Lockdown[[#This Row],[End]]&gt;=TODAY()+2,Region_Lockdown[[#This Row],[Start]]&lt;=TODAY()+2),"On","Off")</f>
        <v>Off</v>
      </c>
      <c r="I299" s="2" t="str">
        <f>VLOOKUP(Region_Lockdown[[#This Row],[Level]],Tabella3[],3,FALSE)</f>
        <v>Arancione</v>
      </c>
      <c r="L299" s="1">
        <f ca="1">COUNTIFS(Region_Lockdown[Regione],Region_Lockdown[[#This Row],[Regione]],Region_Lockdown[Status],"On")</f>
        <v>1</v>
      </c>
      <c r="M29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0" spans="2:14" x14ac:dyDescent="0.35">
      <c r="B300" t="s">
        <v>57</v>
      </c>
      <c r="C300" s="5">
        <v>44312</v>
      </c>
      <c r="D300" s="5">
        <v>44346</v>
      </c>
      <c r="E300">
        <v>3</v>
      </c>
      <c r="F300" s="5">
        <v>44311</v>
      </c>
      <c r="G300" s="1" t="str">
        <f>VLOOKUP(Region_Lockdown[[#This Row],[Level]],Tabella3[],2,FALSE)</f>
        <v>Minimal</v>
      </c>
      <c r="H300" s="1" t="str">
        <f ca="1">IF(AND(Region_Lockdown[[#This Row],[End]]&gt;=TODAY()+2,Region_Lockdown[[#This Row],[Start]]&lt;=TODAY()+2),"On","Off")</f>
        <v>Off</v>
      </c>
      <c r="I300" s="2" t="str">
        <f>VLOOKUP(Region_Lockdown[[#This Row],[Level]],Tabella3[],3,FALSE)</f>
        <v>Gialla</v>
      </c>
      <c r="L300" s="1">
        <f ca="1">COUNTIFS(Region_Lockdown[Regione],Region_Lockdown[[#This Row],[Regione]],Region_Lockdown[Status],"On")</f>
        <v>1</v>
      </c>
      <c r="M3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1" spans="2:14" x14ac:dyDescent="0.35">
      <c r="B301" t="s">
        <v>57</v>
      </c>
      <c r="C301" s="5">
        <v>44347</v>
      </c>
      <c r="D301" s="5">
        <v>44605</v>
      </c>
      <c r="E301">
        <v>1</v>
      </c>
      <c r="F301" s="5">
        <v>44347</v>
      </c>
      <c r="G301" s="1" t="str">
        <f>VLOOKUP(Region_Lockdown[[#This Row],[Level]],Tabella3[],2,FALSE)</f>
        <v>Voluntary</v>
      </c>
      <c r="H301" s="1" t="str">
        <f ca="1">IF(AND(Region_Lockdown[[#This Row],[End]]&gt;=TODAY()+2,Region_Lockdown[[#This Row],[Start]]&lt;=TODAY()+2),"On","Off")</f>
        <v>Off</v>
      </c>
      <c r="I301" s="2" t="str">
        <f>VLOOKUP(Region_Lockdown[[#This Row],[Level]],Tabella3[],3,FALSE)</f>
        <v>Bianca</v>
      </c>
      <c r="L301" s="1">
        <f ca="1">COUNTIFS(Region_Lockdown[Regione],Region_Lockdown[[#This Row],[Regione]],Region_Lockdown[Status],"On")</f>
        <v>1</v>
      </c>
      <c r="M30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2" spans="2:14" x14ac:dyDescent="0.35">
      <c r="B302" t="s">
        <v>57</v>
      </c>
      <c r="C302" s="5">
        <v>44606</v>
      </c>
      <c r="D302" s="5">
        <v>44620</v>
      </c>
      <c r="E302">
        <v>3</v>
      </c>
      <c r="F302" s="5">
        <v>44606</v>
      </c>
      <c r="G302" s="1" t="str">
        <f>VLOOKUP(Region_Lockdown[[#This Row],[Level]],Tabella3[],2,FALSE)</f>
        <v>Minimal</v>
      </c>
      <c r="H302" s="1" t="str">
        <f ca="1">IF(AND(Region_Lockdown[[#This Row],[End]]&gt;=TODAY()+2,Region_Lockdown[[#This Row],[Start]]&lt;=TODAY()+2),"On","Off")</f>
        <v>On</v>
      </c>
      <c r="I302" s="5" t="str">
        <f>VLOOKUP(Region_Lockdown[[#This Row],[Level]],Tabella3[],3,FALSE)</f>
        <v>Gialla</v>
      </c>
      <c r="L302" s="1">
        <f ca="1">COUNTIFS(Region_Lockdown[Regione],Region_Lockdown[[#This Row],[Regione]],Region_Lockdown[Status],"On")</f>
        <v>1</v>
      </c>
      <c r="M30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3" spans="2:14" x14ac:dyDescent="0.35">
      <c r="B303" t="s">
        <v>67</v>
      </c>
      <c r="C303" s="5">
        <v>43894</v>
      </c>
      <c r="D303" s="5">
        <v>43900</v>
      </c>
      <c r="E303">
        <v>3</v>
      </c>
      <c r="F303" s="5">
        <v>44213</v>
      </c>
      <c r="G303" t="str">
        <f>VLOOKUP(Region_Lockdown[[#This Row],[Level]],Tabella3[],2,FALSE)</f>
        <v>Minimal</v>
      </c>
      <c r="H303" t="str">
        <f ca="1">IF(AND(Region_Lockdown[[#This Row],[End]]&gt;=TODAY()+2,Region_Lockdown[[#This Row],[Start]]&lt;=TODAY()+2),"On","Off")</f>
        <v>Off</v>
      </c>
      <c r="I303" t="str">
        <f>VLOOKUP(Region_Lockdown[[#This Row],[Level]],Tabella3[],3,FALSE)</f>
        <v>Gialla</v>
      </c>
      <c r="J303" t="s">
        <v>101</v>
      </c>
      <c r="L303">
        <f ca="1">COUNTIFS(Region_Lockdown[Regione],Region_Lockdown[[#This Row],[Regione]],Region_Lockdown[Status],"On")</f>
        <v>1</v>
      </c>
      <c r="M303">
        <f>COUNTIFS(Region_Lockdown[Regione],Region_Lockdown[[#This Row],[Regione]],Region_Lockdown[Start],"&lt;="&amp;Region_Lockdown[[#This Row],[End]],Region_Lockdown[End],"&gt;="&amp;Region_Lockdown[[#This Row],[Start]])</f>
        <v>1</v>
      </c>
      <c r="N3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4" spans="2:14" x14ac:dyDescent="0.35">
      <c r="B304" t="s">
        <v>67</v>
      </c>
      <c r="C304" s="5">
        <v>43901</v>
      </c>
      <c r="D304" s="5">
        <v>43907</v>
      </c>
      <c r="E304">
        <v>7</v>
      </c>
      <c r="F304" s="5">
        <v>44213</v>
      </c>
      <c r="G304" t="str">
        <f>VLOOKUP(Region_Lockdown[[#This Row],[Level]],Tabella3[],2,FALSE)</f>
        <v>Total</v>
      </c>
      <c r="H304" t="str">
        <f ca="1">IF(AND(Region_Lockdown[[#This Row],[End]]&gt;=TODAY()+2,Region_Lockdown[[#This Row],[Start]]&lt;=TODAY()+2),"On","Off")</f>
        <v>Off</v>
      </c>
      <c r="I304" t="str">
        <f>VLOOKUP(Region_Lockdown[[#This Row],[Level]],Tabella3[],3,FALSE)</f>
        <v>Rossa</v>
      </c>
      <c r="J304" t="s">
        <v>105</v>
      </c>
      <c r="L304">
        <f ca="1">COUNTIFS(Region_Lockdown[Regione],Region_Lockdown[[#This Row],[Regione]],Region_Lockdown[Status],"On")</f>
        <v>1</v>
      </c>
      <c r="M304">
        <f>COUNTIFS(Region_Lockdown[Regione],Region_Lockdown[[#This Row],[Regione]],Region_Lockdown[Start],"&lt;="&amp;Region_Lockdown[[#This Row],[End]],Region_Lockdown[End],"&gt;="&amp;Region_Lockdown[[#This Row],[Start]])</f>
        <v>1</v>
      </c>
      <c r="N3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5" spans="2:14" x14ac:dyDescent="0.35">
      <c r="B305" t="s">
        <v>67</v>
      </c>
      <c r="C305" s="5">
        <v>43908</v>
      </c>
      <c r="D305" s="5">
        <v>43954</v>
      </c>
      <c r="E305">
        <v>8</v>
      </c>
      <c r="F305" s="5">
        <v>44213</v>
      </c>
      <c r="G305" t="str">
        <f>VLOOKUP(Region_Lockdown[[#This Row],[Level]],Tabella3[],2,FALSE)</f>
        <v>Lockdown</v>
      </c>
      <c r="H305" t="str">
        <f ca="1">IF(AND(Region_Lockdown[[#This Row],[End]]&gt;=TODAY()+2,Region_Lockdown[[#This Row],[Start]]&lt;=TODAY()+2),"On","Off")</f>
        <v>Off</v>
      </c>
      <c r="I305" t="str">
        <f>VLOOKUP(Region_Lockdown[[#This Row],[Level]],Tabella3[],3,FALSE)</f>
        <v>Chiusura Totale</v>
      </c>
      <c r="J305" t="s">
        <v>104</v>
      </c>
      <c r="L305">
        <f ca="1">COUNTIFS(Region_Lockdown[Regione],Region_Lockdown[[#This Row],[Regione]],Region_Lockdown[Status],"On")</f>
        <v>1</v>
      </c>
      <c r="M305">
        <f>COUNTIFS(Region_Lockdown[Regione],Region_Lockdown[[#This Row],[Regione]],Region_Lockdown[Start],"&lt;="&amp;Region_Lockdown[[#This Row],[End]],Region_Lockdown[End],"&gt;="&amp;Region_Lockdown[[#This Row],[Start]])</f>
        <v>1</v>
      </c>
      <c r="N3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6" spans="2:14" x14ac:dyDescent="0.35">
      <c r="B306" t="s">
        <v>67</v>
      </c>
      <c r="C306" s="5">
        <v>43955</v>
      </c>
      <c r="D306" s="5">
        <v>43984</v>
      </c>
      <c r="E306">
        <v>4</v>
      </c>
      <c r="F306" s="5">
        <v>44213</v>
      </c>
      <c r="G306" t="str">
        <f>VLOOKUP(Region_Lockdown[[#This Row],[Level]],Tabella3[],2,FALSE)</f>
        <v>Strict</v>
      </c>
      <c r="H306" t="str">
        <f ca="1">IF(AND(Region_Lockdown[[#This Row],[End]]&gt;=TODAY()+2,Region_Lockdown[[#This Row],[Start]]&lt;=TODAY()+2),"On","Off")</f>
        <v>Off</v>
      </c>
      <c r="I306" t="str">
        <f>VLOOKUP(Region_Lockdown[[#This Row],[Level]],Tabella3[],3,FALSE)</f>
        <v>Arancione</v>
      </c>
      <c r="J306" t="s">
        <v>103</v>
      </c>
      <c r="L306">
        <f ca="1">COUNTIFS(Region_Lockdown[Regione],Region_Lockdown[[#This Row],[Regione]],Region_Lockdown[Status],"On")</f>
        <v>1</v>
      </c>
      <c r="M306">
        <f>COUNTIFS(Region_Lockdown[Regione],Region_Lockdown[[#This Row],[Regione]],Region_Lockdown[Start],"&lt;="&amp;Region_Lockdown[[#This Row],[End]],Region_Lockdown[End],"&gt;="&amp;Region_Lockdown[[#This Row],[Start]])</f>
        <v>1</v>
      </c>
      <c r="N3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7" spans="2:14" x14ac:dyDescent="0.35">
      <c r="B307" t="s">
        <v>67</v>
      </c>
      <c r="C307" s="5">
        <v>43985</v>
      </c>
      <c r="D307" s="5">
        <v>43996</v>
      </c>
      <c r="E307">
        <v>3</v>
      </c>
      <c r="F307" s="5">
        <v>44213</v>
      </c>
      <c r="G307" t="str">
        <f>VLOOKUP(Region_Lockdown[[#This Row],[Level]],Tabella3[],2,FALSE)</f>
        <v>Minimal</v>
      </c>
      <c r="H307" t="str">
        <f ca="1">IF(AND(Region_Lockdown[[#This Row],[End]]&gt;=TODAY()+2,Region_Lockdown[[#This Row],[Start]]&lt;=TODAY()+2),"On","Off")</f>
        <v>Off</v>
      </c>
      <c r="I307" t="str">
        <f>VLOOKUP(Region_Lockdown[[#This Row],[Level]],Tabella3[],3,FALSE)</f>
        <v>Gialla</v>
      </c>
      <c r="J307" t="s">
        <v>107</v>
      </c>
      <c r="L307">
        <f ca="1">COUNTIFS(Region_Lockdown[Regione],Region_Lockdown[[#This Row],[Regione]],Region_Lockdown[Status],"On")</f>
        <v>1</v>
      </c>
      <c r="M307">
        <f>COUNTIFS(Region_Lockdown[Regione],Region_Lockdown[[#This Row],[Regione]],Region_Lockdown[Start],"&lt;="&amp;Region_Lockdown[[#This Row],[End]],Region_Lockdown[End],"&gt;="&amp;Region_Lockdown[[#This Row],[Start]])</f>
        <v>1</v>
      </c>
      <c r="N3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8" spans="2:14" x14ac:dyDescent="0.35">
      <c r="B308" t="s">
        <v>67</v>
      </c>
      <c r="C308" s="5">
        <v>43997</v>
      </c>
      <c r="D308" s="5">
        <v>44129</v>
      </c>
      <c r="E308">
        <v>1</v>
      </c>
      <c r="F308" s="5">
        <v>44213</v>
      </c>
      <c r="G308" t="str">
        <f>VLOOKUP(Region_Lockdown[[#This Row],[Level]],Tabella3[],2,FALSE)</f>
        <v>Voluntary</v>
      </c>
      <c r="H308" t="str">
        <f ca="1">IF(AND(Region_Lockdown[[#This Row],[End]]&gt;=TODAY()+2,Region_Lockdown[[#This Row],[Start]]&lt;=TODAY()+2),"On","Off")</f>
        <v>Off</v>
      </c>
      <c r="I308" t="str">
        <f>VLOOKUP(Region_Lockdown[[#This Row],[Level]],Tabella3[],3,FALSE)</f>
        <v>Bianca</v>
      </c>
      <c r="J308" t="s">
        <v>106</v>
      </c>
      <c r="L308">
        <f ca="1">COUNTIFS(Region_Lockdown[Regione],Region_Lockdown[[#This Row],[Regione]],Region_Lockdown[Status],"On")</f>
        <v>1</v>
      </c>
      <c r="M308">
        <f>COUNTIFS(Region_Lockdown[Regione],Region_Lockdown[[#This Row],[Regione]],Region_Lockdown[Start],"&lt;="&amp;Region_Lockdown[[#This Row],[End]],Region_Lockdown[End],"&gt;="&amp;Region_Lockdown[[#This Row],[Start]])</f>
        <v>1</v>
      </c>
      <c r="N3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9" spans="2:14" x14ac:dyDescent="0.35">
      <c r="B309" t="s">
        <v>67</v>
      </c>
      <c r="C309" s="5">
        <v>44130</v>
      </c>
      <c r="D309" s="5">
        <v>44140</v>
      </c>
      <c r="E309">
        <v>3</v>
      </c>
      <c r="F309" s="5">
        <v>44213</v>
      </c>
      <c r="G309" t="str">
        <f>VLOOKUP(Region_Lockdown[[#This Row],[Level]],Tabella3[],2,FALSE)</f>
        <v>Minimal</v>
      </c>
      <c r="H309" t="str">
        <f ca="1">IF(AND(Region_Lockdown[[#This Row],[End]]&gt;=TODAY()+2,Region_Lockdown[[#This Row],[Start]]&lt;=TODAY()+2),"On","Off")</f>
        <v>Off</v>
      </c>
      <c r="I309" t="str">
        <f>VLOOKUP(Region_Lockdown[[#This Row],[Level]],Tabella3[],3,FALSE)</f>
        <v>Gialla</v>
      </c>
      <c r="L309">
        <f ca="1">COUNTIFS(Region_Lockdown[Regione],Region_Lockdown[[#This Row],[Regione]],Region_Lockdown[Status],"On")</f>
        <v>1</v>
      </c>
      <c r="M309">
        <f>COUNTIFS(Region_Lockdown[Regione],Region_Lockdown[[#This Row],[Regione]],Region_Lockdown[Start],"&lt;="&amp;Region_Lockdown[[#This Row],[End]],Region_Lockdown[End],"&gt;="&amp;Region_Lockdown[[#This Row],[Start]])</f>
        <v>1</v>
      </c>
      <c r="N3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0" spans="2:14" x14ac:dyDescent="0.35">
      <c r="B310" t="s">
        <v>67</v>
      </c>
      <c r="C310" s="5">
        <v>44141</v>
      </c>
      <c r="D310" s="5">
        <v>44145</v>
      </c>
      <c r="E310">
        <v>4</v>
      </c>
      <c r="F310" s="5">
        <v>44140</v>
      </c>
      <c r="G310" t="str">
        <f>VLOOKUP(Region_Lockdown[[#This Row],[Level]],Tabella3[],2,FALSE)</f>
        <v>Strict</v>
      </c>
      <c r="H310" t="str">
        <f ca="1">IF(AND(Region_Lockdown[[#This Row],[End]]&gt;=TODAY()+2,Region_Lockdown[[#This Row],[Start]]&lt;=TODAY()+2),"On","Off")</f>
        <v>Off</v>
      </c>
      <c r="I310" s="2" t="str">
        <f>VLOOKUP(Region_Lockdown[[#This Row],[Level]],Tabella3[],3,FALSE)</f>
        <v>Arancione</v>
      </c>
      <c r="L310">
        <f ca="1">COUNTIFS(Region_Lockdown[Regione],Region_Lockdown[[#This Row],[Regione]],Region_Lockdown[Status],"On")</f>
        <v>1</v>
      </c>
      <c r="M310">
        <f>COUNTIFS(Region_Lockdown[Regione],Region_Lockdown[[#This Row],[Regione]],Region_Lockdown[Start],"&lt;="&amp;Region_Lockdown[[#This Row],[End]],Region_Lockdown[End],"&gt;="&amp;Region_Lockdown[[#This Row],[Start]])</f>
        <v>1</v>
      </c>
      <c r="N3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1" spans="2:14" x14ac:dyDescent="0.35">
      <c r="B311" t="s">
        <v>67</v>
      </c>
      <c r="C311" s="5">
        <v>44146</v>
      </c>
      <c r="D311" s="5">
        <v>44170</v>
      </c>
      <c r="E311">
        <v>7</v>
      </c>
      <c r="F311" s="5">
        <v>44171</v>
      </c>
      <c r="G311" t="str">
        <f>VLOOKUP(Region_Lockdown[[#This Row],[Level]],Tabella3[],2,FALSE)</f>
        <v>Total</v>
      </c>
      <c r="H311" t="str">
        <f ca="1">IF(AND(Region_Lockdown[[#This Row],[End]]&gt;=TODAY()+2,Region_Lockdown[[#This Row],[Start]]&lt;=TODAY()+2),"On","Off")</f>
        <v>Off</v>
      </c>
      <c r="I311" s="2" t="str">
        <f>VLOOKUP(Region_Lockdown[[#This Row],[Level]],Tabella3[],3,FALSE)</f>
        <v>Rossa</v>
      </c>
      <c r="L311">
        <f ca="1">COUNTIFS(Region_Lockdown[Regione],Region_Lockdown[[#This Row],[Regione]],Region_Lockdown[Status],"On")</f>
        <v>1</v>
      </c>
      <c r="M311">
        <f>COUNTIFS(Region_Lockdown[Regione],Region_Lockdown[[#This Row],[Regione]],Region_Lockdown[Start],"&lt;="&amp;Region_Lockdown[[#This Row],[End]],Region_Lockdown[End],"&gt;="&amp;Region_Lockdown[[#This Row],[Start]])</f>
        <v>1</v>
      </c>
      <c r="N3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2" spans="2:14" x14ac:dyDescent="0.35">
      <c r="B312" t="s">
        <v>67</v>
      </c>
      <c r="C312" s="5">
        <v>44171</v>
      </c>
      <c r="D312" s="5">
        <v>44184</v>
      </c>
      <c r="E312">
        <v>4</v>
      </c>
      <c r="F312" s="5">
        <v>44171</v>
      </c>
      <c r="G312" t="str">
        <f>VLOOKUP(Region_Lockdown[[#This Row],[Level]],Tabella3[],2,FALSE)</f>
        <v>Strict</v>
      </c>
      <c r="H312" t="str">
        <f ca="1">IF(AND(Region_Lockdown[[#This Row],[End]]&gt;=TODAY()+2,Region_Lockdown[[#This Row],[Start]]&lt;=TODAY()+2),"On","Off")</f>
        <v>Off</v>
      </c>
      <c r="I312" s="2" t="str">
        <f>VLOOKUP(Region_Lockdown[[#This Row],[Level]],Tabella3[],3,FALSE)</f>
        <v>Arancione</v>
      </c>
      <c r="L312">
        <f ca="1">COUNTIFS(Region_Lockdown[Regione],Region_Lockdown[[#This Row],[Regione]],Region_Lockdown[Status],"On")</f>
        <v>1</v>
      </c>
      <c r="M312">
        <f>COUNTIFS(Region_Lockdown[Regione],Region_Lockdown[[#This Row],[Regione]],Region_Lockdown[Start],"&lt;="&amp;Region_Lockdown[[#This Row],[End]],Region_Lockdown[End],"&gt;="&amp;Region_Lockdown[[#This Row],[Start]])</f>
        <v>1</v>
      </c>
      <c r="N3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3" spans="2:14" x14ac:dyDescent="0.35">
      <c r="B313" t="s">
        <v>67</v>
      </c>
      <c r="C313" s="5">
        <v>44185</v>
      </c>
      <c r="D313" s="5">
        <v>44188</v>
      </c>
      <c r="E313">
        <v>3</v>
      </c>
      <c r="F313" s="5">
        <v>44191</v>
      </c>
      <c r="G313" t="str">
        <f>VLOOKUP(Region_Lockdown[[#This Row],[Level]],Tabella3[],2,FALSE)</f>
        <v>Minimal</v>
      </c>
      <c r="H313" t="str">
        <f ca="1">IF(AND(Region_Lockdown[[#This Row],[End]]&gt;=TODAY()+2,Region_Lockdown[[#This Row],[Start]]&lt;=TODAY()+2),"On","Off")</f>
        <v>Off</v>
      </c>
      <c r="I313" s="2" t="str">
        <f>VLOOKUP(Region_Lockdown[[#This Row],[Level]],Tabella3[],3,FALSE)</f>
        <v>Gialla</v>
      </c>
      <c r="L313">
        <f ca="1">COUNTIFS(Region_Lockdown[Regione],Region_Lockdown[[#This Row],[Regione]],Region_Lockdown[Status],"On")</f>
        <v>1</v>
      </c>
      <c r="M313">
        <f>COUNTIFS(Region_Lockdown[Regione],Region_Lockdown[[#This Row],[Regione]],Region_Lockdown[Start],"&lt;="&amp;Region_Lockdown[[#This Row],[End]],Region_Lockdown[End],"&gt;="&amp;Region_Lockdown[[#This Row],[Start]])</f>
        <v>1</v>
      </c>
      <c r="N3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4" spans="2:14" x14ac:dyDescent="0.35">
      <c r="B314" t="s">
        <v>67</v>
      </c>
      <c r="C314" s="5">
        <v>44189</v>
      </c>
      <c r="D314" s="5">
        <v>44192</v>
      </c>
      <c r="E314">
        <v>7</v>
      </c>
      <c r="F314" s="5">
        <v>44191</v>
      </c>
      <c r="G314" t="str">
        <f>VLOOKUP(Region_Lockdown[[#This Row],[Level]],Tabella3[],2,FALSE)</f>
        <v>Total</v>
      </c>
      <c r="H314" t="str">
        <f ca="1">IF(AND(Region_Lockdown[[#This Row],[End]]&gt;=TODAY()+2,Region_Lockdown[[#This Row],[Start]]&lt;=TODAY()+2),"On","Off")</f>
        <v>Off</v>
      </c>
      <c r="I314" s="2" t="str">
        <f>VLOOKUP(Region_Lockdown[[#This Row],[Level]],Tabella3[],3,FALSE)</f>
        <v>Rossa</v>
      </c>
      <c r="L314">
        <f ca="1">COUNTIFS(Region_Lockdown[Regione],Region_Lockdown[[#This Row],[Regione]],Region_Lockdown[Status],"On")</f>
        <v>1</v>
      </c>
      <c r="M314">
        <f>COUNTIFS(Region_Lockdown[Regione],Region_Lockdown[[#This Row],[Regione]],Region_Lockdown[Start],"&lt;="&amp;Region_Lockdown[[#This Row],[End]],Region_Lockdown[End],"&gt;="&amp;Region_Lockdown[[#This Row],[Start]])</f>
        <v>1</v>
      </c>
      <c r="N3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5" spans="2:14" x14ac:dyDescent="0.35">
      <c r="B315" t="s">
        <v>67</v>
      </c>
      <c r="C315" s="5">
        <v>44193</v>
      </c>
      <c r="D315" s="5">
        <v>44195</v>
      </c>
      <c r="E315">
        <v>4</v>
      </c>
      <c r="F315" s="5">
        <v>44191</v>
      </c>
      <c r="G315" t="str">
        <f>VLOOKUP(Region_Lockdown[[#This Row],[Level]],Tabella3[],2,FALSE)</f>
        <v>Strict</v>
      </c>
      <c r="H315" t="str">
        <f ca="1">IF(AND(Region_Lockdown[[#This Row],[End]]&gt;=TODAY()+2,Region_Lockdown[[#This Row],[Start]]&lt;=TODAY()+2),"On","Off")</f>
        <v>Off</v>
      </c>
      <c r="I315" s="2" t="str">
        <f>VLOOKUP(Region_Lockdown[[#This Row],[Level]],Tabella3[],3,FALSE)</f>
        <v>Arancione</v>
      </c>
      <c r="L315">
        <f ca="1">COUNTIFS(Region_Lockdown[Regione],Region_Lockdown[[#This Row],[Regione]],Region_Lockdown[Status],"On")</f>
        <v>1</v>
      </c>
      <c r="M315">
        <f>COUNTIFS(Region_Lockdown[Regione],Region_Lockdown[[#This Row],[Regione]],Region_Lockdown[Start],"&lt;="&amp;Region_Lockdown[[#This Row],[End]],Region_Lockdown[End],"&gt;="&amp;Region_Lockdown[[#This Row],[Start]])</f>
        <v>1</v>
      </c>
      <c r="N3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6" spans="2:14" x14ac:dyDescent="0.35">
      <c r="B316" t="s">
        <v>67</v>
      </c>
      <c r="C316" s="5">
        <v>44196</v>
      </c>
      <c r="D316" s="5">
        <v>44199</v>
      </c>
      <c r="E316">
        <v>7</v>
      </c>
      <c r="F316" s="5">
        <v>44191</v>
      </c>
      <c r="G316" t="str">
        <f>VLOOKUP(Region_Lockdown[[#This Row],[Level]],Tabella3[],2,FALSE)</f>
        <v>Total</v>
      </c>
      <c r="H316" t="str">
        <f ca="1">IF(AND(Region_Lockdown[[#This Row],[End]]&gt;=TODAY()+2,Region_Lockdown[[#This Row],[Start]]&lt;=TODAY()+2),"On","Off")</f>
        <v>Off</v>
      </c>
      <c r="I316" s="2" t="str">
        <f>VLOOKUP(Region_Lockdown[[#This Row],[Level]],Tabella3[],3,FALSE)</f>
        <v>Rossa</v>
      </c>
      <c r="L316">
        <f ca="1">COUNTIFS(Region_Lockdown[Regione],Region_Lockdown[[#This Row],[Regione]],Region_Lockdown[Status],"On")</f>
        <v>1</v>
      </c>
      <c r="M316">
        <f>COUNTIFS(Region_Lockdown[Regione],Region_Lockdown[[#This Row],[Regione]],Region_Lockdown[Start],"&lt;="&amp;Region_Lockdown[[#This Row],[End]],Region_Lockdown[End],"&gt;="&amp;Region_Lockdown[[#This Row],[Start]])</f>
        <v>1</v>
      </c>
      <c r="N3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7" spans="2:14" x14ac:dyDescent="0.35">
      <c r="B317" t="s">
        <v>67</v>
      </c>
      <c r="C317" s="5">
        <v>44200</v>
      </c>
      <c r="D317" s="5">
        <v>44200</v>
      </c>
      <c r="E317">
        <v>4</v>
      </c>
      <c r="F317" s="5">
        <v>44191</v>
      </c>
      <c r="G317" t="str">
        <f>VLOOKUP(Region_Lockdown[[#This Row],[Level]],Tabella3[],2,FALSE)</f>
        <v>Strict</v>
      </c>
      <c r="H317" t="str">
        <f ca="1">IF(AND(Region_Lockdown[[#This Row],[End]]&gt;=TODAY()+2,Region_Lockdown[[#This Row],[Start]]&lt;=TODAY()+2),"On","Off")</f>
        <v>Off</v>
      </c>
      <c r="I317" s="2" t="str">
        <f>VLOOKUP(Region_Lockdown[[#This Row],[Level]],Tabella3[],3,FALSE)</f>
        <v>Arancione</v>
      </c>
      <c r="L317">
        <f ca="1">COUNTIFS(Region_Lockdown[Regione],Region_Lockdown[[#This Row],[Regione]],Region_Lockdown[Status],"On")</f>
        <v>1</v>
      </c>
      <c r="M317">
        <f>COUNTIFS(Region_Lockdown[Regione],Region_Lockdown[[#This Row],[Regione]],Region_Lockdown[Start],"&lt;="&amp;Region_Lockdown[[#This Row],[End]],Region_Lockdown[End],"&gt;="&amp;Region_Lockdown[[#This Row],[Start]])</f>
        <v>1</v>
      </c>
      <c r="N3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8" spans="2:14" x14ac:dyDescent="0.35">
      <c r="B318" t="s">
        <v>67</v>
      </c>
      <c r="C318" s="5">
        <v>44201</v>
      </c>
      <c r="D318" s="5">
        <v>44202</v>
      </c>
      <c r="E318">
        <v>7</v>
      </c>
      <c r="F318" s="5">
        <v>44191</v>
      </c>
      <c r="G318" t="str">
        <f>VLOOKUP(Region_Lockdown[[#This Row],[Level]],Tabella3[],2,FALSE)</f>
        <v>Total</v>
      </c>
      <c r="H318" t="str">
        <f ca="1">IF(AND(Region_Lockdown[[#This Row],[End]]&gt;=TODAY()+2,Region_Lockdown[[#This Row],[Start]]&lt;=TODAY()+2),"On","Off")</f>
        <v>Off</v>
      </c>
      <c r="I318" s="2" t="str">
        <f>VLOOKUP(Region_Lockdown[[#This Row],[Level]],Tabella3[],3,FALSE)</f>
        <v>Rossa</v>
      </c>
      <c r="L318">
        <f ca="1">COUNTIFS(Region_Lockdown[Regione],Region_Lockdown[[#This Row],[Regione]],Region_Lockdown[Status],"On")</f>
        <v>1</v>
      </c>
      <c r="M318">
        <f>COUNTIFS(Region_Lockdown[Regione],Region_Lockdown[[#This Row],[Regione]],Region_Lockdown[Start],"&lt;="&amp;Region_Lockdown[[#This Row],[End]],Region_Lockdown[End],"&gt;="&amp;Region_Lockdown[[#This Row],[Start]])</f>
        <v>1</v>
      </c>
      <c r="N3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9" spans="2:14" x14ac:dyDescent="0.35">
      <c r="B319" t="s">
        <v>67</v>
      </c>
      <c r="C319" s="5">
        <v>44203</v>
      </c>
      <c r="D319" s="5">
        <v>44204</v>
      </c>
      <c r="E319">
        <v>3</v>
      </c>
      <c r="F319" s="5">
        <v>44205</v>
      </c>
      <c r="G319" t="str">
        <f>VLOOKUP(Region_Lockdown[[#This Row],[Level]],Tabella3[],2,FALSE)</f>
        <v>Minimal</v>
      </c>
      <c r="H319" t="str">
        <f ca="1">IF(AND(Region_Lockdown[[#This Row],[End]]&gt;=TODAY()+2,Region_Lockdown[[#This Row],[Start]]&lt;=TODAY()+2),"On","Off")</f>
        <v>Off</v>
      </c>
      <c r="I319" s="2" t="str">
        <f>VLOOKUP(Region_Lockdown[[#This Row],[Level]],Tabella3[],3,FALSE)</f>
        <v>Gialla</v>
      </c>
      <c r="L319">
        <f ca="1">COUNTIFS(Region_Lockdown[Regione],Region_Lockdown[[#This Row],[Regione]],Region_Lockdown[Status],"On")</f>
        <v>1</v>
      </c>
      <c r="M319">
        <f>COUNTIFS(Region_Lockdown[Regione],Region_Lockdown[[#This Row],[Regione]],Region_Lockdown[Start],"&lt;="&amp;Region_Lockdown[[#This Row],[End]],Region_Lockdown[End],"&gt;="&amp;Region_Lockdown[[#This Row],[Start]])</f>
        <v>1</v>
      </c>
      <c r="N3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0" spans="2:14" x14ac:dyDescent="0.35">
      <c r="B320" t="s">
        <v>67</v>
      </c>
      <c r="C320" s="5">
        <v>44205</v>
      </c>
      <c r="D320" s="5">
        <v>44206</v>
      </c>
      <c r="E320">
        <v>4</v>
      </c>
      <c r="F320" s="5">
        <v>44205</v>
      </c>
      <c r="G320" t="str">
        <f>VLOOKUP(Region_Lockdown[[#This Row],[Level]],Tabella3[],2,FALSE)</f>
        <v>Strict</v>
      </c>
      <c r="H320" t="str">
        <f ca="1">IF(AND(Region_Lockdown[[#This Row],[End]]&gt;=TODAY()+2,Region_Lockdown[[#This Row],[Start]]&lt;=TODAY()+2),"On","Off")</f>
        <v>Off</v>
      </c>
      <c r="I320" s="2" t="str">
        <f>VLOOKUP(Region_Lockdown[[#This Row],[Level]],Tabella3[],3,FALSE)</f>
        <v>Arancione</v>
      </c>
      <c r="L320">
        <f ca="1">COUNTIFS(Region_Lockdown[Regione],Region_Lockdown[[#This Row],[Regione]],Region_Lockdown[Status],"On")</f>
        <v>1</v>
      </c>
      <c r="M320">
        <f>COUNTIFS(Region_Lockdown[Regione],Region_Lockdown[[#This Row],[Regione]],Region_Lockdown[Start],"&lt;="&amp;Region_Lockdown[[#This Row],[End]],Region_Lockdown[End],"&gt;="&amp;Region_Lockdown[[#This Row],[Start]])</f>
        <v>1</v>
      </c>
      <c r="N3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1" spans="2:14" x14ac:dyDescent="0.35">
      <c r="B321" t="s">
        <v>67</v>
      </c>
      <c r="C321" s="5">
        <v>44207</v>
      </c>
      <c r="D321" s="5">
        <v>44212</v>
      </c>
      <c r="E321">
        <v>3</v>
      </c>
      <c r="F321" s="5">
        <v>44205</v>
      </c>
      <c r="G321" t="str">
        <f>VLOOKUP(Region_Lockdown[[#This Row],[Level]],Tabella3[],2,FALSE)</f>
        <v>Minimal</v>
      </c>
      <c r="H321" t="str">
        <f ca="1">IF(AND(Region_Lockdown[[#This Row],[End]]&gt;=TODAY()+2,Region_Lockdown[[#This Row],[Start]]&lt;=TODAY()+2),"On","Off")</f>
        <v>Off</v>
      </c>
      <c r="I321" s="2" t="str">
        <f>VLOOKUP(Region_Lockdown[[#This Row],[Level]],Tabella3[],3,FALSE)</f>
        <v>Gialla</v>
      </c>
      <c r="L321">
        <f ca="1">COUNTIFS(Region_Lockdown[Regione],Region_Lockdown[[#This Row],[Regione]],Region_Lockdown[Status],"On")</f>
        <v>1</v>
      </c>
      <c r="M321">
        <f>COUNTIFS(Region_Lockdown[Regione],Region_Lockdown[[#This Row],[Regione]],Region_Lockdown[Start],"&lt;="&amp;Region_Lockdown[[#This Row],[End]],Region_Lockdown[End],"&gt;="&amp;Region_Lockdown[[#This Row],[Start]])</f>
        <v>1</v>
      </c>
      <c r="N3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2" spans="2:14" x14ac:dyDescent="0.35">
      <c r="B322" t="s">
        <v>67</v>
      </c>
      <c r="C322" s="5">
        <v>44213</v>
      </c>
      <c r="D322" s="5">
        <v>44227</v>
      </c>
      <c r="E322">
        <v>7</v>
      </c>
      <c r="F322" s="5">
        <v>44226</v>
      </c>
      <c r="G322" t="str">
        <f>VLOOKUP(Region_Lockdown[[#This Row],[Level]],Tabella3[],2,FALSE)</f>
        <v>Total</v>
      </c>
      <c r="H322" t="str">
        <f ca="1">IF(AND(Region_Lockdown[[#This Row],[End]]&gt;=TODAY()+2,Region_Lockdown[[#This Row],[Start]]&lt;=TODAY()+2),"On","Off")</f>
        <v>Off</v>
      </c>
      <c r="I322" s="2" t="str">
        <f>VLOOKUP(Region_Lockdown[[#This Row],[Level]],Tabella3[],3,FALSE)</f>
        <v>Rossa</v>
      </c>
      <c r="L322">
        <f ca="1">COUNTIFS(Region_Lockdown[Regione],Region_Lockdown[[#This Row],[Regione]],Region_Lockdown[Status],"On")</f>
        <v>1</v>
      </c>
      <c r="M322">
        <f>COUNTIFS(Region_Lockdown[Regione],Region_Lockdown[[#This Row],[Regione]],Region_Lockdown[Start],"&lt;="&amp;Region_Lockdown[[#This Row],[End]],Region_Lockdown[End],"&gt;="&amp;Region_Lockdown[[#This Row],[Start]])</f>
        <v>1</v>
      </c>
      <c r="N3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3" spans="2:14" x14ac:dyDescent="0.35">
      <c r="B323" t="s">
        <v>67</v>
      </c>
      <c r="C323" s="5">
        <v>44228</v>
      </c>
      <c r="D323" s="5">
        <v>44234</v>
      </c>
      <c r="E323">
        <v>4</v>
      </c>
      <c r="F323" s="5">
        <v>44234</v>
      </c>
      <c r="G323" t="str">
        <f>VLOOKUP(Region_Lockdown[[#This Row],[Level]],Tabella3[],2,FALSE)</f>
        <v>Strict</v>
      </c>
      <c r="H323" t="str">
        <f ca="1">IF(AND(Region_Lockdown[[#This Row],[End]]&gt;=TODAY()+2,Region_Lockdown[[#This Row],[Start]]&lt;=TODAY()+2),"On","Off")</f>
        <v>Off</v>
      </c>
      <c r="I323" s="2" t="str">
        <f>VLOOKUP(Region_Lockdown[[#This Row],[Level]],Tabella3[],3,FALSE)</f>
        <v>Arancione</v>
      </c>
      <c r="L323">
        <f ca="1">COUNTIFS(Region_Lockdown[Regione],Region_Lockdown[[#This Row],[Regione]],Region_Lockdown[Status],"On")</f>
        <v>1</v>
      </c>
      <c r="M323">
        <f>COUNTIFS(Region_Lockdown[Regione],Region_Lockdown[[#This Row],[Regione]],Region_Lockdown[Start],"&lt;="&amp;Region_Lockdown[[#This Row],[End]],Region_Lockdown[End],"&gt;="&amp;Region_Lockdown[[#This Row],[Start]])</f>
        <v>1</v>
      </c>
      <c r="N3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4" spans="2:14" x14ac:dyDescent="0.35">
      <c r="B324" t="s">
        <v>67</v>
      </c>
      <c r="C324" s="5">
        <v>44235</v>
      </c>
      <c r="D324" s="5">
        <v>44269</v>
      </c>
      <c r="E324">
        <v>6</v>
      </c>
      <c r="F324" s="5">
        <v>44234</v>
      </c>
      <c r="G324" t="str">
        <f>VLOOKUP(Region_Lockdown[[#This Row],[Level]],Tabella3[],2,FALSE)</f>
        <v>Strong</v>
      </c>
      <c r="H324" t="str">
        <f ca="1">IF(AND(Region_Lockdown[[#This Row],[End]]&gt;=TODAY()+2,Region_Lockdown[[#This Row],[Start]]&lt;=TODAY()+2),"On","Off")</f>
        <v>Off</v>
      </c>
      <c r="I324" s="2" t="str">
        <f>VLOOKUP(Region_Lockdown[[#This Row],[Level]],Tabella3[],3,FALSE)</f>
        <v>Arancione rinforzato</v>
      </c>
      <c r="L324">
        <f ca="1">COUNTIFS(Region_Lockdown[Regione],Region_Lockdown[[#This Row],[Regione]],Region_Lockdown[Status],"On")</f>
        <v>1</v>
      </c>
      <c r="M324">
        <f>COUNTIFS(Region_Lockdown[Regione],Region_Lockdown[[#This Row],[Regione]],Region_Lockdown[Start],"&lt;="&amp;Region_Lockdown[[#This Row],[End]],Region_Lockdown[End],"&gt;="&amp;Region_Lockdown[[#This Row],[Start]])</f>
        <v>1</v>
      </c>
      <c r="N3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5" spans="2:14" x14ac:dyDescent="0.35">
      <c r="B325" t="s">
        <v>67</v>
      </c>
      <c r="C325" s="5">
        <v>44270</v>
      </c>
      <c r="D325" s="5">
        <v>44288</v>
      </c>
      <c r="E325">
        <v>4</v>
      </c>
      <c r="F325" s="5">
        <v>44267</v>
      </c>
      <c r="G325" t="str">
        <f>VLOOKUP(Region_Lockdown[[#This Row],[Level]],Tabella3[],2,FALSE)</f>
        <v>Strict</v>
      </c>
      <c r="H325" t="str">
        <f ca="1">IF(AND(Region_Lockdown[[#This Row],[End]]&gt;=TODAY()+2,Region_Lockdown[[#This Row],[Start]]&lt;=TODAY()+2),"On","Off")</f>
        <v>Off</v>
      </c>
      <c r="I325" s="2" t="str">
        <f>VLOOKUP(Region_Lockdown[[#This Row],[Level]],Tabella3[],3,FALSE)</f>
        <v>Arancione</v>
      </c>
      <c r="L325">
        <f ca="1">COUNTIFS(Region_Lockdown[Regione],Region_Lockdown[[#This Row],[Regione]],Region_Lockdown[Status],"On")</f>
        <v>1</v>
      </c>
      <c r="M325">
        <f>COUNTIFS(Region_Lockdown[Regione],Region_Lockdown[[#This Row],[Regione]],Region_Lockdown[Start],"&lt;="&amp;Region_Lockdown[[#This Row],[End]],Region_Lockdown[End],"&gt;="&amp;Region_Lockdown[[#This Row],[Start]])</f>
        <v>1</v>
      </c>
      <c r="N3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6" spans="2:14" x14ac:dyDescent="0.35">
      <c r="B326" t="s">
        <v>67</v>
      </c>
      <c r="C326" s="5">
        <v>44289</v>
      </c>
      <c r="D326" s="5">
        <v>44291</v>
      </c>
      <c r="E326">
        <v>7</v>
      </c>
      <c r="F326" s="5">
        <v>44283</v>
      </c>
      <c r="G326" s="1" t="str">
        <f>VLOOKUP(Region_Lockdown[[#This Row],[Level]],Tabella3[],2,FALSE)</f>
        <v>Total</v>
      </c>
      <c r="H326" s="1" t="str">
        <f ca="1">IF(AND(Region_Lockdown[[#This Row],[End]]&gt;=TODAY()+2,Region_Lockdown[[#This Row],[Start]]&lt;=TODAY()+2),"On","Off")</f>
        <v>Off</v>
      </c>
      <c r="I326" s="2" t="str">
        <f>VLOOKUP(Region_Lockdown[[#This Row],[Level]],Tabella3[],3,FALSE)</f>
        <v>Rossa</v>
      </c>
      <c r="J326" t="s">
        <v>134</v>
      </c>
      <c r="L326" s="1">
        <f ca="1">COUNTIFS(Region_Lockdown[Regione],Region_Lockdown[[#This Row],[Regione]],Region_Lockdown[Status],"On")</f>
        <v>1</v>
      </c>
      <c r="M32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7" spans="2:14" x14ac:dyDescent="0.35">
      <c r="B327" t="s">
        <v>67</v>
      </c>
      <c r="C327" s="5">
        <v>44292</v>
      </c>
      <c r="D327" s="5">
        <v>44311</v>
      </c>
      <c r="E327">
        <v>4</v>
      </c>
      <c r="F327" s="5">
        <v>44291</v>
      </c>
      <c r="G327" s="1" t="str">
        <f>VLOOKUP(Region_Lockdown[[#This Row],[Level]],Tabella3[],2,FALSE)</f>
        <v>Strict</v>
      </c>
      <c r="H327" s="1" t="str">
        <f ca="1">IF(AND(Region_Lockdown[[#This Row],[End]]&gt;=TODAY()+2,Region_Lockdown[[#This Row],[Start]]&lt;=TODAY()+2),"On","Off")</f>
        <v>Off</v>
      </c>
      <c r="I327" s="2" t="str">
        <f>VLOOKUP(Region_Lockdown[[#This Row],[Level]],Tabella3[],3,FALSE)</f>
        <v>Arancione</v>
      </c>
      <c r="L327" s="1">
        <f ca="1">COUNTIFS(Region_Lockdown[Regione],Region_Lockdown[[#This Row],[Regione]],Region_Lockdown[Status],"On")</f>
        <v>1</v>
      </c>
      <c r="M3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8" spans="2:14" x14ac:dyDescent="0.35">
      <c r="B328" t="s">
        <v>67</v>
      </c>
      <c r="C328" s="5">
        <v>44312</v>
      </c>
      <c r="D328" s="5">
        <v>44367</v>
      </c>
      <c r="E328">
        <v>3</v>
      </c>
      <c r="F328" s="5">
        <v>44311</v>
      </c>
      <c r="G328" s="1" t="str">
        <f>VLOOKUP(Region_Lockdown[[#This Row],[Level]],Tabella3[],2,FALSE)</f>
        <v>Minimal</v>
      </c>
      <c r="H328" s="1" t="str">
        <f ca="1">IF(AND(Region_Lockdown[[#This Row],[End]]&gt;=TODAY()+2,Region_Lockdown[[#This Row],[Start]]&lt;=TODAY()+2),"On","Off")</f>
        <v>Off</v>
      </c>
      <c r="I328" s="2" t="str">
        <f>VLOOKUP(Region_Lockdown[[#This Row],[Level]],Tabella3[],3,FALSE)</f>
        <v>Gialla</v>
      </c>
      <c r="L328" s="1">
        <f ca="1">COUNTIFS(Region_Lockdown[Regione],Region_Lockdown[[#This Row],[Regione]],Region_Lockdown[Status],"On")</f>
        <v>1</v>
      </c>
      <c r="M3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9" spans="2:14" x14ac:dyDescent="0.35">
      <c r="B329" t="s">
        <v>67</v>
      </c>
      <c r="C329" s="5">
        <v>44368</v>
      </c>
      <c r="D329" s="5">
        <v>44535</v>
      </c>
      <c r="E329">
        <v>1</v>
      </c>
      <c r="F329" s="5">
        <v>44373</v>
      </c>
      <c r="G329" s="1" t="str">
        <f>VLOOKUP(Region_Lockdown[[#This Row],[Level]],Tabella3[],2,FALSE)</f>
        <v>Voluntary</v>
      </c>
      <c r="H329" s="1" t="str">
        <f ca="1">IF(AND(Region_Lockdown[[#This Row],[End]]&gt;=TODAY()+2,Region_Lockdown[[#This Row],[Start]]&lt;=TODAY()+2),"On","Off")</f>
        <v>Off</v>
      </c>
      <c r="I329" s="4" t="str">
        <f>VLOOKUP(Region_Lockdown[[#This Row],[Level]],Tabella3[],3,FALSE)</f>
        <v>Bianca</v>
      </c>
      <c r="L329" s="1">
        <f ca="1">COUNTIFS(Region_Lockdown[Regione],Region_Lockdown[[#This Row],[Regione]],Region_Lockdown[Status],"On")</f>
        <v>1</v>
      </c>
      <c r="M3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0" spans="2:14" x14ac:dyDescent="0.35">
      <c r="B330" t="s">
        <v>67</v>
      </c>
      <c r="C330" s="5">
        <v>44536</v>
      </c>
      <c r="D330" s="5">
        <v>44620</v>
      </c>
      <c r="E330">
        <v>3</v>
      </c>
      <c r="F330" s="5">
        <v>44532</v>
      </c>
      <c r="G330" s="1" t="str">
        <f>VLOOKUP(Region_Lockdown[[#This Row],[Level]],Tabella3[],2,FALSE)</f>
        <v>Minimal</v>
      </c>
      <c r="H330" s="1" t="str">
        <f ca="1">IF(AND(Region_Lockdown[[#This Row],[End]]&gt;=TODAY()+2,Region_Lockdown[[#This Row],[Start]]&lt;=TODAY()+2),"On","Off")</f>
        <v>On</v>
      </c>
      <c r="I330" s="5" t="str">
        <f>VLOOKUP(Region_Lockdown[[#This Row],[Level]],Tabella3[],3,FALSE)</f>
        <v>Gialla</v>
      </c>
      <c r="L330" s="1">
        <f ca="1">COUNTIFS(Region_Lockdown[Regione],Region_Lockdown[[#This Row],[Regione]],Region_Lockdown[Status],"On")</f>
        <v>1</v>
      </c>
      <c r="M3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1" spans="2:14" x14ac:dyDescent="0.35">
      <c r="B331" t="s">
        <v>68</v>
      </c>
      <c r="C331" s="5">
        <v>43894</v>
      </c>
      <c r="D331" s="5">
        <v>43900</v>
      </c>
      <c r="E331">
        <v>3</v>
      </c>
      <c r="F331" s="5">
        <v>44213</v>
      </c>
      <c r="G331" t="str">
        <f>VLOOKUP(Region_Lockdown[[#This Row],[Level]],Tabella3[],2,FALSE)</f>
        <v>Minimal</v>
      </c>
      <c r="H331" t="str">
        <f ca="1">IF(AND(Region_Lockdown[[#This Row],[End]]&gt;=TODAY()+2,Region_Lockdown[[#This Row],[Start]]&lt;=TODAY()+2),"On","Off")</f>
        <v>Off</v>
      </c>
      <c r="I331" t="str">
        <f>VLOOKUP(Region_Lockdown[[#This Row],[Level]],Tabella3[],3,FALSE)</f>
        <v>Gialla</v>
      </c>
      <c r="J331" t="s">
        <v>101</v>
      </c>
      <c r="L331">
        <f ca="1">COUNTIFS(Region_Lockdown[Regione],Region_Lockdown[[#This Row],[Regione]],Region_Lockdown[Status],"On")</f>
        <v>1</v>
      </c>
      <c r="M331">
        <f>COUNTIFS(Region_Lockdown[Regione],Region_Lockdown[[#This Row],[Regione]],Region_Lockdown[Start],"&lt;="&amp;Region_Lockdown[[#This Row],[End]],Region_Lockdown[End],"&gt;="&amp;Region_Lockdown[[#This Row],[Start]])</f>
        <v>1</v>
      </c>
      <c r="N3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2" spans="2:14" x14ac:dyDescent="0.35">
      <c r="B332" t="s">
        <v>68</v>
      </c>
      <c r="C332" s="5">
        <v>43901</v>
      </c>
      <c r="D332" s="5">
        <v>43907</v>
      </c>
      <c r="E332">
        <v>7</v>
      </c>
      <c r="F332" s="5">
        <v>44213</v>
      </c>
      <c r="G332" t="str">
        <f>VLOOKUP(Region_Lockdown[[#This Row],[Level]],Tabella3[],2,FALSE)</f>
        <v>Total</v>
      </c>
      <c r="H332" t="str">
        <f ca="1">IF(AND(Region_Lockdown[[#This Row],[End]]&gt;=TODAY()+2,Region_Lockdown[[#This Row],[Start]]&lt;=TODAY()+2),"On","Off")</f>
        <v>Off</v>
      </c>
      <c r="I332" t="str">
        <f>VLOOKUP(Region_Lockdown[[#This Row],[Level]],Tabella3[],3,FALSE)</f>
        <v>Rossa</v>
      </c>
      <c r="J332" t="s">
        <v>105</v>
      </c>
      <c r="L332">
        <f ca="1">COUNTIFS(Region_Lockdown[Regione],Region_Lockdown[[#This Row],[Regione]],Region_Lockdown[Status],"On")</f>
        <v>1</v>
      </c>
      <c r="M332">
        <f>COUNTIFS(Region_Lockdown[Regione],Region_Lockdown[[#This Row],[Regione]],Region_Lockdown[Start],"&lt;="&amp;Region_Lockdown[[#This Row],[End]],Region_Lockdown[End],"&gt;="&amp;Region_Lockdown[[#This Row],[Start]])</f>
        <v>1</v>
      </c>
      <c r="N3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3" spans="2:14" x14ac:dyDescent="0.35">
      <c r="B333" t="s">
        <v>68</v>
      </c>
      <c r="C333" s="5">
        <v>43908</v>
      </c>
      <c r="D333" s="5">
        <v>43954</v>
      </c>
      <c r="E333">
        <v>8</v>
      </c>
      <c r="F333" s="5">
        <v>44213</v>
      </c>
      <c r="G333" t="str">
        <f>VLOOKUP(Region_Lockdown[[#This Row],[Level]],Tabella3[],2,FALSE)</f>
        <v>Lockdown</v>
      </c>
      <c r="H333" t="str">
        <f ca="1">IF(AND(Region_Lockdown[[#This Row],[End]]&gt;=TODAY()+2,Region_Lockdown[[#This Row],[Start]]&lt;=TODAY()+2),"On","Off")</f>
        <v>Off</v>
      </c>
      <c r="I333" t="str">
        <f>VLOOKUP(Region_Lockdown[[#This Row],[Level]],Tabella3[],3,FALSE)</f>
        <v>Chiusura Totale</v>
      </c>
      <c r="J333" t="s">
        <v>104</v>
      </c>
      <c r="L333">
        <f ca="1">COUNTIFS(Region_Lockdown[Regione],Region_Lockdown[[#This Row],[Regione]],Region_Lockdown[Status],"On")</f>
        <v>1</v>
      </c>
      <c r="M333">
        <f>COUNTIFS(Region_Lockdown[Regione],Region_Lockdown[[#This Row],[Regione]],Region_Lockdown[Start],"&lt;="&amp;Region_Lockdown[[#This Row],[End]],Region_Lockdown[End],"&gt;="&amp;Region_Lockdown[[#This Row],[Start]])</f>
        <v>1</v>
      </c>
      <c r="N3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4" spans="2:14" x14ac:dyDescent="0.35">
      <c r="B334" t="s">
        <v>68</v>
      </c>
      <c r="C334" s="5">
        <v>43955</v>
      </c>
      <c r="D334" s="5">
        <v>43984</v>
      </c>
      <c r="E334">
        <v>4</v>
      </c>
      <c r="F334" s="5">
        <v>44213</v>
      </c>
      <c r="G334" t="str">
        <f>VLOOKUP(Region_Lockdown[[#This Row],[Level]],Tabella3[],2,FALSE)</f>
        <v>Strict</v>
      </c>
      <c r="H334" t="str">
        <f ca="1">IF(AND(Region_Lockdown[[#This Row],[End]]&gt;=TODAY()+2,Region_Lockdown[[#This Row],[Start]]&lt;=TODAY()+2),"On","Off")</f>
        <v>Off</v>
      </c>
      <c r="I334" t="str">
        <f>VLOOKUP(Region_Lockdown[[#This Row],[Level]],Tabella3[],3,FALSE)</f>
        <v>Arancione</v>
      </c>
      <c r="J334" t="s">
        <v>103</v>
      </c>
      <c r="L334">
        <f ca="1">COUNTIFS(Region_Lockdown[Regione],Region_Lockdown[[#This Row],[Regione]],Region_Lockdown[Status],"On")</f>
        <v>1</v>
      </c>
      <c r="M334">
        <f>COUNTIFS(Region_Lockdown[Regione],Region_Lockdown[[#This Row],[Regione]],Region_Lockdown[Start],"&lt;="&amp;Region_Lockdown[[#This Row],[End]],Region_Lockdown[End],"&gt;="&amp;Region_Lockdown[[#This Row],[Start]])</f>
        <v>1</v>
      </c>
      <c r="N3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5" spans="2:14" x14ac:dyDescent="0.35">
      <c r="B335" t="s">
        <v>68</v>
      </c>
      <c r="C335" s="5">
        <v>43985</v>
      </c>
      <c r="D335" s="5">
        <v>43996</v>
      </c>
      <c r="E335">
        <v>3</v>
      </c>
      <c r="F335" s="5">
        <v>44213</v>
      </c>
      <c r="G335" t="str">
        <f>VLOOKUP(Region_Lockdown[[#This Row],[Level]],Tabella3[],2,FALSE)</f>
        <v>Minimal</v>
      </c>
      <c r="H335" t="str">
        <f ca="1">IF(AND(Region_Lockdown[[#This Row],[End]]&gt;=TODAY()+2,Region_Lockdown[[#This Row],[Start]]&lt;=TODAY()+2),"On","Off")</f>
        <v>Off</v>
      </c>
      <c r="I335" t="str">
        <f>VLOOKUP(Region_Lockdown[[#This Row],[Level]],Tabella3[],3,FALSE)</f>
        <v>Gialla</v>
      </c>
      <c r="J335" t="s">
        <v>107</v>
      </c>
      <c r="L335">
        <f ca="1">COUNTIFS(Region_Lockdown[Regione],Region_Lockdown[[#This Row],[Regione]],Region_Lockdown[Status],"On")</f>
        <v>1</v>
      </c>
      <c r="M335">
        <f>COUNTIFS(Region_Lockdown[Regione],Region_Lockdown[[#This Row],[Regione]],Region_Lockdown[Start],"&lt;="&amp;Region_Lockdown[[#This Row],[End]],Region_Lockdown[End],"&gt;="&amp;Region_Lockdown[[#This Row],[Start]])</f>
        <v>1</v>
      </c>
      <c r="N3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6" spans="2:14" x14ac:dyDescent="0.35">
      <c r="B336" t="s">
        <v>68</v>
      </c>
      <c r="C336" s="5">
        <v>43997</v>
      </c>
      <c r="D336" s="5">
        <v>44129</v>
      </c>
      <c r="E336">
        <v>1</v>
      </c>
      <c r="F336" s="5">
        <v>44213</v>
      </c>
      <c r="G336" t="str">
        <f>VLOOKUP(Region_Lockdown[[#This Row],[Level]],Tabella3[],2,FALSE)</f>
        <v>Voluntary</v>
      </c>
      <c r="H336" t="str">
        <f ca="1">IF(AND(Region_Lockdown[[#This Row],[End]]&gt;=TODAY()+2,Region_Lockdown[[#This Row],[Start]]&lt;=TODAY()+2),"On","Off")</f>
        <v>Off</v>
      </c>
      <c r="I336" t="str">
        <f>VLOOKUP(Region_Lockdown[[#This Row],[Level]],Tabella3[],3,FALSE)</f>
        <v>Bianca</v>
      </c>
      <c r="J336" t="s">
        <v>106</v>
      </c>
      <c r="L336">
        <f ca="1">COUNTIFS(Region_Lockdown[Regione],Region_Lockdown[[#This Row],[Regione]],Region_Lockdown[Status],"On")</f>
        <v>1</v>
      </c>
      <c r="M336">
        <f>COUNTIFS(Region_Lockdown[Regione],Region_Lockdown[[#This Row],[Regione]],Region_Lockdown[Start],"&lt;="&amp;Region_Lockdown[[#This Row],[End]],Region_Lockdown[End],"&gt;="&amp;Region_Lockdown[[#This Row],[Start]])</f>
        <v>1</v>
      </c>
      <c r="N3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7" spans="2:14" x14ac:dyDescent="0.35">
      <c r="B337" t="s">
        <v>68</v>
      </c>
      <c r="C337" s="5">
        <v>44130</v>
      </c>
      <c r="D337" s="5">
        <v>44140</v>
      </c>
      <c r="E337">
        <v>3</v>
      </c>
      <c r="F337" s="5">
        <v>44213</v>
      </c>
      <c r="G337" t="str">
        <f>VLOOKUP(Region_Lockdown[[#This Row],[Level]],Tabella3[],2,FALSE)</f>
        <v>Minimal</v>
      </c>
      <c r="H337" t="str">
        <f ca="1">IF(AND(Region_Lockdown[[#This Row],[End]]&gt;=TODAY()+2,Region_Lockdown[[#This Row],[Start]]&lt;=TODAY()+2),"On","Off")</f>
        <v>Off</v>
      </c>
      <c r="I337" t="str">
        <f>VLOOKUP(Region_Lockdown[[#This Row],[Level]],Tabella3[],3,FALSE)</f>
        <v>Gialla</v>
      </c>
      <c r="L337">
        <f ca="1">COUNTIFS(Region_Lockdown[Regione],Region_Lockdown[[#This Row],[Regione]],Region_Lockdown[Status],"On")</f>
        <v>1</v>
      </c>
      <c r="M337">
        <f>COUNTIFS(Region_Lockdown[Regione],Region_Lockdown[[#This Row],[Regione]],Region_Lockdown[Start],"&lt;="&amp;Region_Lockdown[[#This Row],[End]],Region_Lockdown[End],"&gt;="&amp;Region_Lockdown[[#This Row],[Start]])</f>
        <v>1</v>
      </c>
      <c r="N3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8" spans="2:14" x14ac:dyDescent="0.35">
      <c r="B338" t="s">
        <v>68</v>
      </c>
      <c r="C338" s="5">
        <v>44141</v>
      </c>
      <c r="D338" s="5">
        <v>44188</v>
      </c>
      <c r="E338">
        <v>3</v>
      </c>
      <c r="F338" s="5">
        <v>44191</v>
      </c>
      <c r="G338" t="str">
        <f>VLOOKUP(Region_Lockdown[[#This Row],[Level]],Tabella3[],2,FALSE)</f>
        <v>Minimal</v>
      </c>
      <c r="H338" t="str">
        <f ca="1">IF(AND(Region_Lockdown[[#This Row],[End]]&gt;=TODAY()+2,Region_Lockdown[[#This Row],[Start]]&lt;=TODAY()+2),"On","Off")</f>
        <v>Off</v>
      </c>
      <c r="I338" s="2" t="str">
        <f>VLOOKUP(Region_Lockdown[[#This Row],[Level]],Tabella3[],3,FALSE)</f>
        <v>Gialla</v>
      </c>
      <c r="L338">
        <f ca="1">COUNTIFS(Region_Lockdown[Regione],Region_Lockdown[[#This Row],[Regione]],Region_Lockdown[Status],"On")</f>
        <v>1</v>
      </c>
      <c r="M338">
        <f>COUNTIFS(Region_Lockdown[Regione],Region_Lockdown[[#This Row],[Regione]],Region_Lockdown[Start],"&lt;="&amp;Region_Lockdown[[#This Row],[End]],Region_Lockdown[End],"&gt;="&amp;Region_Lockdown[[#This Row],[Start]])</f>
        <v>1</v>
      </c>
      <c r="N3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9" spans="2:14" x14ac:dyDescent="0.35">
      <c r="B339" t="s">
        <v>68</v>
      </c>
      <c r="C339" s="5">
        <v>44189</v>
      </c>
      <c r="D339" s="5">
        <v>44192</v>
      </c>
      <c r="E339">
        <v>7</v>
      </c>
      <c r="F339" s="5">
        <v>44191</v>
      </c>
      <c r="G339" t="str">
        <f>VLOOKUP(Region_Lockdown[[#This Row],[Level]],Tabella3[],2,FALSE)</f>
        <v>Total</v>
      </c>
      <c r="H339" t="str">
        <f ca="1">IF(AND(Region_Lockdown[[#This Row],[End]]&gt;=TODAY()+2,Region_Lockdown[[#This Row],[Start]]&lt;=TODAY()+2),"On","Off")</f>
        <v>Off</v>
      </c>
      <c r="I339" s="2" t="str">
        <f>VLOOKUP(Region_Lockdown[[#This Row],[Level]],Tabella3[],3,FALSE)</f>
        <v>Rossa</v>
      </c>
      <c r="L339">
        <f ca="1">COUNTIFS(Region_Lockdown[Regione],Region_Lockdown[[#This Row],[Regione]],Region_Lockdown[Status],"On")</f>
        <v>1</v>
      </c>
      <c r="M339">
        <f>COUNTIFS(Region_Lockdown[Regione],Region_Lockdown[[#This Row],[Regione]],Region_Lockdown[Start],"&lt;="&amp;Region_Lockdown[[#This Row],[End]],Region_Lockdown[End],"&gt;="&amp;Region_Lockdown[[#This Row],[Start]])</f>
        <v>1</v>
      </c>
      <c r="N3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0" spans="2:14" x14ac:dyDescent="0.35">
      <c r="B340" t="s">
        <v>68</v>
      </c>
      <c r="C340" s="5">
        <v>44193</v>
      </c>
      <c r="D340" s="5">
        <v>44195</v>
      </c>
      <c r="E340">
        <v>4</v>
      </c>
      <c r="F340" s="5">
        <v>44191</v>
      </c>
      <c r="G340" t="str">
        <f>VLOOKUP(Region_Lockdown[[#This Row],[Level]],Tabella3[],2,FALSE)</f>
        <v>Strict</v>
      </c>
      <c r="H340" t="str">
        <f ca="1">IF(AND(Region_Lockdown[[#This Row],[End]]&gt;=TODAY()+2,Region_Lockdown[[#This Row],[Start]]&lt;=TODAY()+2),"On","Off")</f>
        <v>Off</v>
      </c>
      <c r="I340" s="2" t="str">
        <f>VLOOKUP(Region_Lockdown[[#This Row],[Level]],Tabella3[],3,FALSE)</f>
        <v>Arancione</v>
      </c>
      <c r="L340">
        <f ca="1">COUNTIFS(Region_Lockdown[Regione],Region_Lockdown[[#This Row],[Regione]],Region_Lockdown[Status],"On")</f>
        <v>1</v>
      </c>
      <c r="M340">
        <f>COUNTIFS(Region_Lockdown[Regione],Region_Lockdown[[#This Row],[Regione]],Region_Lockdown[Start],"&lt;="&amp;Region_Lockdown[[#This Row],[End]],Region_Lockdown[End],"&gt;="&amp;Region_Lockdown[[#This Row],[Start]])</f>
        <v>1</v>
      </c>
      <c r="N3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1" spans="2:14" x14ac:dyDescent="0.35">
      <c r="B341" t="s">
        <v>68</v>
      </c>
      <c r="C341" s="5">
        <v>44196</v>
      </c>
      <c r="D341" s="5">
        <v>44199</v>
      </c>
      <c r="E341">
        <v>7</v>
      </c>
      <c r="F341" s="5">
        <v>44191</v>
      </c>
      <c r="G341" t="str">
        <f>VLOOKUP(Region_Lockdown[[#This Row],[Level]],Tabella3[],2,FALSE)</f>
        <v>Total</v>
      </c>
      <c r="H341" t="str">
        <f ca="1">IF(AND(Region_Lockdown[[#This Row],[End]]&gt;=TODAY()+2,Region_Lockdown[[#This Row],[Start]]&lt;=TODAY()+2),"On","Off")</f>
        <v>Off</v>
      </c>
      <c r="I341" s="2" t="str">
        <f>VLOOKUP(Region_Lockdown[[#This Row],[Level]],Tabella3[],3,FALSE)</f>
        <v>Rossa</v>
      </c>
      <c r="L341">
        <f ca="1">COUNTIFS(Region_Lockdown[Regione],Region_Lockdown[[#This Row],[Regione]],Region_Lockdown[Status],"On")</f>
        <v>1</v>
      </c>
      <c r="M341">
        <f>COUNTIFS(Region_Lockdown[Regione],Region_Lockdown[[#This Row],[Regione]],Region_Lockdown[Start],"&lt;="&amp;Region_Lockdown[[#This Row],[End]],Region_Lockdown[End],"&gt;="&amp;Region_Lockdown[[#This Row],[Start]])</f>
        <v>1</v>
      </c>
      <c r="N3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2" spans="2:14" x14ac:dyDescent="0.35">
      <c r="B342" t="s">
        <v>68</v>
      </c>
      <c r="C342" s="5">
        <v>44200</v>
      </c>
      <c r="D342" s="5">
        <v>44200</v>
      </c>
      <c r="E342">
        <v>4</v>
      </c>
      <c r="F342" s="5">
        <v>44191</v>
      </c>
      <c r="G342" t="str">
        <f>VLOOKUP(Region_Lockdown[[#This Row],[Level]],Tabella3[],2,FALSE)</f>
        <v>Strict</v>
      </c>
      <c r="H342" t="str">
        <f ca="1">IF(AND(Region_Lockdown[[#This Row],[End]]&gt;=TODAY()+2,Region_Lockdown[[#This Row],[Start]]&lt;=TODAY()+2),"On","Off")</f>
        <v>Off</v>
      </c>
      <c r="I342" s="2" t="str">
        <f>VLOOKUP(Region_Lockdown[[#This Row],[Level]],Tabella3[],3,FALSE)</f>
        <v>Arancione</v>
      </c>
      <c r="L342">
        <f ca="1">COUNTIFS(Region_Lockdown[Regione],Region_Lockdown[[#This Row],[Regione]],Region_Lockdown[Status],"On")</f>
        <v>1</v>
      </c>
      <c r="M342">
        <f>COUNTIFS(Region_Lockdown[Regione],Region_Lockdown[[#This Row],[Regione]],Region_Lockdown[Start],"&lt;="&amp;Region_Lockdown[[#This Row],[End]],Region_Lockdown[End],"&gt;="&amp;Region_Lockdown[[#This Row],[Start]])</f>
        <v>1</v>
      </c>
      <c r="N3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3" spans="2:14" x14ac:dyDescent="0.35">
      <c r="B343" t="s">
        <v>68</v>
      </c>
      <c r="C343" s="5">
        <v>44201</v>
      </c>
      <c r="D343" s="5">
        <v>44202</v>
      </c>
      <c r="E343">
        <v>7</v>
      </c>
      <c r="F343" s="5">
        <v>44191</v>
      </c>
      <c r="G343" t="str">
        <f>VLOOKUP(Region_Lockdown[[#This Row],[Level]],Tabella3[],2,FALSE)</f>
        <v>Total</v>
      </c>
      <c r="H343" t="str">
        <f ca="1">IF(AND(Region_Lockdown[[#This Row],[End]]&gt;=TODAY()+2,Region_Lockdown[[#This Row],[Start]]&lt;=TODAY()+2),"On","Off")</f>
        <v>Off</v>
      </c>
      <c r="I343" s="2" t="str">
        <f>VLOOKUP(Region_Lockdown[[#This Row],[Level]],Tabella3[],3,FALSE)</f>
        <v>Rossa</v>
      </c>
      <c r="L343">
        <f ca="1">COUNTIFS(Region_Lockdown[Regione],Region_Lockdown[[#This Row],[Regione]],Region_Lockdown[Status],"On")</f>
        <v>1</v>
      </c>
      <c r="M343">
        <f>COUNTIFS(Region_Lockdown[Regione],Region_Lockdown[[#This Row],[Regione]],Region_Lockdown[Start],"&lt;="&amp;Region_Lockdown[[#This Row],[End]],Region_Lockdown[End],"&gt;="&amp;Region_Lockdown[[#This Row],[Start]])</f>
        <v>1</v>
      </c>
      <c r="N3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4" spans="2:14" x14ac:dyDescent="0.35">
      <c r="B344" t="s">
        <v>68</v>
      </c>
      <c r="C344" s="5">
        <v>44203</v>
      </c>
      <c r="D344" s="5">
        <v>44204</v>
      </c>
      <c r="E344">
        <v>3</v>
      </c>
      <c r="F344" s="5">
        <v>44205</v>
      </c>
      <c r="G344" t="str">
        <f>VLOOKUP(Region_Lockdown[[#This Row],[Level]],Tabella3[],2,FALSE)</f>
        <v>Minimal</v>
      </c>
      <c r="H344" t="str">
        <f ca="1">IF(AND(Region_Lockdown[[#This Row],[End]]&gt;=TODAY()+2,Region_Lockdown[[#This Row],[Start]]&lt;=TODAY()+2),"On","Off")</f>
        <v>Off</v>
      </c>
      <c r="I344" s="2" t="str">
        <f>VLOOKUP(Region_Lockdown[[#This Row],[Level]],Tabella3[],3,FALSE)</f>
        <v>Gialla</v>
      </c>
      <c r="L344">
        <f ca="1">COUNTIFS(Region_Lockdown[Regione],Region_Lockdown[[#This Row],[Regione]],Region_Lockdown[Status],"On")</f>
        <v>1</v>
      </c>
      <c r="M344">
        <f>COUNTIFS(Region_Lockdown[Regione],Region_Lockdown[[#This Row],[Regione]],Region_Lockdown[Start],"&lt;="&amp;Region_Lockdown[[#This Row],[End]],Region_Lockdown[End],"&gt;="&amp;Region_Lockdown[[#This Row],[Start]])</f>
        <v>1</v>
      </c>
      <c r="N3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5" spans="2:14" x14ac:dyDescent="0.35">
      <c r="B345" t="s">
        <v>68</v>
      </c>
      <c r="C345" s="5">
        <v>44205</v>
      </c>
      <c r="D345" s="5">
        <v>44206</v>
      </c>
      <c r="E345">
        <v>4</v>
      </c>
      <c r="F345" s="5">
        <v>44205</v>
      </c>
      <c r="G345" t="str">
        <f>VLOOKUP(Region_Lockdown[[#This Row],[Level]],Tabella3[],2,FALSE)</f>
        <v>Strict</v>
      </c>
      <c r="H345" t="str">
        <f ca="1">IF(AND(Region_Lockdown[[#This Row],[End]]&gt;=TODAY()+2,Region_Lockdown[[#This Row],[Start]]&lt;=TODAY()+2),"On","Off")</f>
        <v>Off</v>
      </c>
      <c r="I345" s="2" t="str">
        <f>VLOOKUP(Region_Lockdown[[#This Row],[Level]],Tabella3[],3,FALSE)</f>
        <v>Arancione</v>
      </c>
      <c r="L345">
        <f ca="1">COUNTIFS(Region_Lockdown[Regione],Region_Lockdown[[#This Row],[Regione]],Region_Lockdown[Status],"On")</f>
        <v>1</v>
      </c>
      <c r="M345">
        <f>COUNTIFS(Region_Lockdown[Regione],Region_Lockdown[[#This Row],[Regione]],Region_Lockdown[Start],"&lt;="&amp;Region_Lockdown[[#This Row],[End]],Region_Lockdown[End],"&gt;="&amp;Region_Lockdown[[#This Row],[Start]])</f>
        <v>1</v>
      </c>
      <c r="N3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6" spans="2:14" x14ac:dyDescent="0.35">
      <c r="B346" t="s">
        <v>68</v>
      </c>
      <c r="C346" s="5">
        <v>44207</v>
      </c>
      <c r="D346" s="5">
        <v>44240</v>
      </c>
      <c r="E346">
        <v>3</v>
      </c>
      <c r="F346" s="5">
        <v>44240</v>
      </c>
      <c r="G346" t="str">
        <f>VLOOKUP(Region_Lockdown[[#This Row],[Level]],Tabella3[],2,FALSE)</f>
        <v>Minimal</v>
      </c>
      <c r="H346" t="str">
        <f ca="1">IF(AND(Region_Lockdown[[#This Row],[End]]&gt;=TODAY()+2,Region_Lockdown[[#This Row],[Start]]&lt;=TODAY()+2),"On","Off")</f>
        <v>Off</v>
      </c>
      <c r="I346" s="2" t="str">
        <f>VLOOKUP(Region_Lockdown[[#This Row],[Level]],Tabella3[],3,FALSE)</f>
        <v>Gialla</v>
      </c>
      <c r="L346">
        <f ca="1">COUNTIFS(Region_Lockdown[Regione],Region_Lockdown[[#This Row],[Regione]],Region_Lockdown[Status],"On")</f>
        <v>1</v>
      </c>
      <c r="M346">
        <f>COUNTIFS(Region_Lockdown[Regione],Region_Lockdown[[#This Row],[Regione]],Region_Lockdown[Start],"&lt;="&amp;Region_Lockdown[[#This Row],[End]],Region_Lockdown[End],"&gt;="&amp;Region_Lockdown[[#This Row],[Start]])</f>
        <v>1</v>
      </c>
      <c r="N3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7" spans="2:14" x14ac:dyDescent="0.35">
      <c r="B347" t="s">
        <v>68</v>
      </c>
      <c r="C347" s="5">
        <v>44241</v>
      </c>
      <c r="D347" s="5">
        <v>44269</v>
      </c>
      <c r="E347">
        <v>4</v>
      </c>
      <c r="F347" s="5">
        <v>44267</v>
      </c>
      <c r="G347" t="str">
        <f>VLOOKUP(Region_Lockdown[[#This Row],[Level]],Tabella3[],2,FALSE)</f>
        <v>Strict</v>
      </c>
      <c r="H347" t="str">
        <f ca="1">IF(AND(Region_Lockdown[[#This Row],[End]]&gt;=TODAY()+2,Region_Lockdown[[#This Row],[Start]]&lt;=TODAY()+2),"On","Off")</f>
        <v>Off</v>
      </c>
      <c r="I347" s="2" t="str">
        <f>VLOOKUP(Region_Lockdown[[#This Row],[Level]],Tabella3[],3,FALSE)</f>
        <v>Arancione</v>
      </c>
      <c r="L347">
        <f ca="1">COUNTIFS(Region_Lockdown[Regione],Region_Lockdown[[#This Row],[Regione]],Region_Lockdown[Status],"On")</f>
        <v>1</v>
      </c>
      <c r="M347">
        <f>COUNTIFS(Region_Lockdown[Regione],Region_Lockdown[[#This Row],[Regione]],Region_Lockdown[Start],"&lt;="&amp;Region_Lockdown[[#This Row],[End]],Region_Lockdown[End],"&gt;="&amp;Region_Lockdown[[#This Row],[Start]])</f>
        <v>1</v>
      </c>
      <c r="N3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8" spans="2:14" x14ac:dyDescent="0.35">
      <c r="B348" t="s">
        <v>68</v>
      </c>
      <c r="C348" s="5">
        <v>44270</v>
      </c>
      <c r="D348" s="5">
        <v>44288</v>
      </c>
      <c r="E348">
        <v>7</v>
      </c>
      <c r="F348" s="5">
        <v>44267</v>
      </c>
      <c r="G348" t="str">
        <f>VLOOKUP(Region_Lockdown[[#This Row],[Level]],Tabella3[],2,FALSE)</f>
        <v>Total</v>
      </c>
      <c r="H348" t="str">
        <f ca="1">IF(AND(Region_Lockdown[[#This Row],[End]]&gt;=TODAY()+2,Region_Lockdown[[#This Row],[Start]]&lt;=TODAY()+2),"On","Off")</f>
        <v>Off</v>
      </c>
      <c r="I348" s="2" t="str">
        <f>VLOOKUP(Region_Lockdown[[#This Row],[Level]],Tabella3[],3,FALSE)</f>
        <v>Rossa</v>
      </c>
      <c r="L348">
        <f ca="1">COUNTIFS(Region_Lockdown[Regione],Region_Lockdown[[#This Row],[Regione]],Region_Lockdown[Status],"On")</f>
        <v>1</v>
      </c>
      <c r="M348">
        <f>COUNTIFS(Region_Lockdown[Regione],Region_Lockdown[[#This Row],[Regione]],Region_Lockdown[Start],"&lt;="&amp;Region_Lockdown[[#This Row],[End]],Region_Lockdown[End],"&gt;="&amp;Region_Lockdown[[#This Row],[Start]])</f>
        <v>1</v>
      </c>
      <c r="N3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9" spans="2:14" x14ac:dyDescent="0.35">
      <c r="B349" t="s">
        <v>68</v>
      </c>
      <c r="C349" s="5">
        <v>44289</v>
      </c>
      <c r="D349" s="5">
        <v>44291</v>
      </c>
      <c r="E349">
        <v>7</v>
      </c>
      <c r="F349" s="5">
        <v>44283</v>
      </c>
      <c r="G349" s="1" t="str">
        <f>VLOOKUP(Region_Lockdown[[#This Row],[Level]],Tabella3[],2,FALSE)</f>
        <v>Total</v>
      </c>
      <c r="H349" s="1" t="str">
        <f ca="1">IF(AND(Region_Lockdown[[#This Row],[End]]&gt;=TODAY()+2,Region_Lockdown[[#This Row],[Start]]&lt;=TODAY()+2),"On","Off")</f>
        <v>Off</v>
      </c>
      <c r="I349" s="2" t="str">
        <f>VLOOKUP(Region_Lockdown[[#This Row],[Level]],Tabella3[],3,FALSE)</f>
        <v>Rossa</v>
      </c>
      <c r="J349" t="s">
        <v>134</v>
      </c>
      <c r="L349" s="1">
        <f ca="1">COUNTIFS(Region_Lockdown[Regione],Region_Lockdown[[#This Row],[Regione]],Region_Lockdown[Status],"On")</f>
        <v>1</v>
      </c>
      <c r="M3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0" spans="2:14" x14ac:dyDescent="0.35">
      <c r="B350" t="s">
        <v>68</v>
      </c>
      <c r="C350" s="5">
        <v>44292</v>
      </c>
      <c r="D350" s="5">
        <v>44311</v>
      </c>
      <c r="E350">
        <v>4</v>
      </c>
      <c r="F350" s="5">
        <v>44291</v>
      </c>
      <c r="G350" s="1" t="str">
        <f>VLOOKUP(Region_Lockdown[[#This Row],[Level]],Tabella3[],2,FALSE)</f>
        <v>Strict</v>
      </c>
      <c r="H350" s="1" t="str">
        <f ca="1">IF(AND(Region_Lockdown[[#This Row],[End]]&gt;=TODAY()+2,Region_Lockdown[[#This Row],[Start]]&lt;=TODAY()+2),"On","Off")</f>
        <v>Off</v>
      </c>
      <c r="I350" s="2" t="str">
        <f>VLOOKUP(Region_Lockdown[[#This Row],[Level]],Tabella3[],3,FALSE)</f>
        <v>Arancione</v>
      </c>
      <c r="L350" s="1">
        <f ca="1">COUNTIFS(Region_Lockdown[Regione],Region_Lockdown[[#This Row],[Regione]],Region_Lockdown[Status],"On")</f>
        <v>1</v>
      </c>
      <c r="M35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1" spans="2:14" x14ac:dyDescent="0.35">
      <c r="B351" t="s">
        <v>68</v>
      </c>
      <c r="C351" s="5">
        <v>44312</v>
      </c>
      <c r="D351" s="5">
        <v>44360</v>
      </c>
      <c r="E351">
        <v>3</v>
      </c>
      <c r="F351" s="5">
        <v>44311</v>
      </c>
      <c r="G351" s="1" t="str">
        <f>VLOOKUP(Region_Lockdown[[#This Row],[Level]],Tabella3[],2,FALSE)</f>
        <v>Minimal</v>
      </c>
      <c r="H351" s="1" t="str">
        <f ca="1">IF(AND(Region_Lockdown[[#This Row],[End]]&gt;=TODAY()+2,Region_Lockdown[[#This Row],[Start]]&lt;=TODAY()+2),"On","Off")</f>
        <v>Off</v>
      </c>
      <c r="I351" s="2" t="str">
        <f>VLOOKUP(Region_Lockdown[[#This Row],[Level]],Tabella3[],3,FALSE)</f>
        <v>Gialla</v>
      </c>
      <c r="L351" s="1">
        <f ca="1">COUNTIFS(Region_Lockdown[Regione],Region_Lockdown[[#This Row],[Regione]],Region_Lockdown[Status],"On")</f>
        <v>1</v>
      </c>
      <c r="M35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2" spans="2:14" x14ac:dyDescent="0.35">
      <c r="B352" t="s">
        <v>68</v>
      </c>
      <c r="C352" s="5">
        <v>44361</v>
      </c>
      <c r="D352" s="5">
        <v>44549</v>
      </c>
      <c r="E352">
        <v>1</v>
      </c>
      <c r="F352" s="5">
        <v>44360</v>
      </c>
      <c r="G352" s="1" t="str">
        <f>VLOOKUP(Region_Lockdown[[#This Row],[Level]],Tabella3[],2,FALSE)</f>
        <v>Voluntary</v>
      </c>
      <c r="H352" s="1" t="str">
        <f ca="1">IF(AND(Region_Lockdown[[#This Row],[End]]&gt;=TODAY()+2,Region_Lockdown[[#This Row],[Start]]&lt;=TODAY()+2),"On","Off")</f>
        <v>Off</v>
      </c>
      <c r="I352" s="2" t="str">
        <f>VLOOKUP(Region_Lockdown[[#This Row],[Level]],Tabella3[],3,FALSE)</f>
        <v>Bianca</v>
      </c>
      <c r="L352" s="1">
        <f ca="1">COUNTIFS(Region_Lockdown[Regione],Region_Lockdown[[#This Row],[Regione]],Region_Lockdown[Status],"On")</f>
        <v>1</v>
      </c>
      <c r="M35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3" spans="2:14" x14ac:dyDescent="0.35">
      <c r="B353" t="s">
        <v>68</v>
      </c>
      <c r="C353" s="5">
        <v>44550</v>
      </c>
      <c r="D353" s="5">
        <v>44620</v>
      </c>
      <c r="E353">
        <v>3</v>
      </c>
      <c r="F353" s="5">
        <v>44548</v>
      </c>
      <c r="G353" s="1" t="str">
        <f>VLOOKUP(Region_Lockdown[[#This Row],[Level]],Tabella3[],2,FALSE)</f>
        <v>Minimal</v>
      </c>
      <c r="H353" s="1" t="str">
        <f ca="1">IF(AND(Region_Lockdown[[#This Row],[End]]&gt;=TODAY()+2,Region_Lockdown[[#This Row],[Start]]&lt;=TODAY()+2),"On","Off")</f>
        <v>On</v>
      </c>
      <c r="I353" s="5" t="str">
        <f>VLOOKUP(Region_Lockdown[[#This Row],[Level]],Tabella3[],3,FALSE)</f>
        <v>Gialla</v>
      </c>
      <c r="L353" s="1">
        <f ca="1">COUNTIFS(Region_Lockdown[Regione],Region_Lockdown[[#This Row],[Regione]],Region_Lockdown[Status],"On")</f>
        <v>1</v>
      </c>
      <c r="M3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4" spans="2:14" x14ac:dyDescent="0.35">
      <c r="B354" t="s">
        <v>58</v>
      </c>
      <c r="C354" s="5">
        <v>43884</v>
      </c>
      <c r="D354" s="5">
        <v>43897</v>
      </c>
      <c r="E354">
        <v>3</v>
      </c>
      <c r="F354" s="5">
        <v>44213</v>
      </c>
      <c r="G354" t="str">
        <f>VLOOKUP(Region_Lockdown[[#This Row],[Level]],Tabella3[],2,FALSE)</f>
        <v>Minimal</v>
      </c>
      <c r="H354" t="str">
        <f ca="1">IF(AND(Region_Lockdown[[#This Row],[End]]&gt;=TODAY()+2,Region_Lockdown[[#This Row],[Start]]&lt;=TODAY()+2),"On","Off")</f>
        <v>Off</v>
      </c>
      <c r="I354" t="str">
        <f>VLOOKUP(Region_Lockdown[[#This Row],[Level]],Tabella3[],3,FALSE)</f>
        <v>Gialla</v>
      </c>
      <c r="J354" t="s">
        <v>101</v>
      </c>
      <c r="L354">
        <f ca="1">COUNTIFS(Region_Lockdown[Regione],Region_Lockdown[[#This Row],[Regione]],Region_Lockdown[Status],"On")</f>
        <v>1</v>
      </c>
      <c r="M354">
        <f>COUNTIFS(Region_Lockdown[Regione],Region_Lockdown[[#This Row],[Regione]],Region_Lockdown[Start],"&lt;="&amp;Region_Lockdown[[#This Row],[End]],Region_Lockdown[End],"&gt;="&amp;Region_Lockdown[[#This Row],[Start]])</f>
        <v>1</v>
      </c>
      <c r="N3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5" spans="2:14" x14ac:dyDescent="0.35">
      <c r="B355" t="s">
        <v>58</v>
      </c>
      <c r="C355" s="5">
        <v>43898</v>
      </c>
      <c r="D355" s="5">
        <v>43907</v>
      </c>
      <c r="E355">
        <v>7</v>
      </c>
      <c r="F355" s="5">
        <v>44213</v>
      </c>
      <c r="G355" t="str">
        <f>VLOOKUP(Region_Lockdown[[#This Row],[Level]],Tabella3[],2,FALSE)</f>
        <v>Total</v>
      </c>
      <c r="H355" t="str">
        <f ca="1">IF(AND(Region_Lockdown[[#This Row],[End]]&gt;=TODAY()+2,Region_Lockdown[[#This Row],[Start]]&lt;=TODAY()+2),"On","Off")</f>
        <v>Off</v>
      </c>
      <c r="I355" t="str">
        <f>VLOOKUP(Region_Lockdown[[#This Row],[Level]],Tabella3[],3,FALSE)</f>
        <v>Rossa</v>
      </c>
      <c r="J355" t="s">
        <v>110</v>
      </c>
      <c r="L355">
        <f ca="1">COUNTIFS(Region_Lockdown[Regione],Region_Lockdown[[#This Row],[Regione]],Region_Lockdown[Status],"On")</f>
        <v>1</v>
      </c>
      <c r="M355">
        <f>COUNTIFS(Region_Lockdown[Regione],Region_Lockdown[[#This Row],[Regione]],Region_Lockdown[Start],"&lt;="&amp;Region_Lockdown[[#This Row],[End]],Region_Lockdown[End],"&gt;="&amp;Region_Lockdown[[#This Row],[Start]])</f>
        <v>1</v>
      </c>
      <c r="N3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6" spans="2:14" x14ac:dyDescent="0.35">
      <c r="B356" t="s">
        <v>58</v>
      </c>
      <c r="C356" s="5">
        <v>43908</v>
      </c>
      <c r="D356" s="5">
        <v>43954</v>
      </c>
      <c r="E356">
        <v>8</v>
      </c>
      <c r="F356" s="5">
        <v>44213</v>
      </c>
      <c r="G356" t="str">
        <f>VLOOKUP(Region_Lockdown[[#This Row],[Level]],Tabella3[],2,FALSE)</f>
        <v>Lockdown</v>
      </c>
      <c r="H356" t="str">
        <f ca="1">IF(AND(Region_Lockdown[[#This Row],[End]]&gt;=TODAY()+2,Region_Lockdown[[#This Row],[Start]]&lt;=TODAY()+2),"On","Off")</f>
        <v>Off</v>
      </c>
      <c r="I356" t="str">
        <f>VLOOKUP(Region_Lockdown[[#This Row],[Level]],Tabella3[],3,FALSE)</f>
        <v>Chiusura Totale</v>
      </c>
      <c r="J356" t="s">
        <v>104</v>
      </c>
      <c r="L356">
        <f ca="1">COUNTIFS(Region_Lockdown[Regione],Region_Lockdown[[#This Row],[Regione]],Region_Lockdown[Status],"On")</f>
        <v>1</v>
      </c>
      <c r="M356">
        <f>COUNTIFS(Region_Lockdown[Regione],Region_Lockdown[[#This Row],[Regione]],Region_Lockdown[Start],"&lt;="&amp;Region_Lockdown[[#This Row],[End]],Region_Lockdown[End],"&gt;="&amp;Region_Lockdown[[#This Row],[Start]])</f>
        <v>1</v>
      </c>
      <c r="N3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7" spans="2:14" x14ac:dyDescent="0.35">
      <c r="B357" t="s">
        <v>58</v>
      </c>
      <c r="C357" s="5">
        <v>43955</v>
      </c>
      <c r="D357" s="5">
        <v>43984</v>
      </c>
      <c r="E357">
        <v>4</v>
      </c>
      <c r="F357" s="5">
        <v>44213</v>
      </c>
      <c r="G357" t="str">
        <f>VLOOKUP(Region_Lockdown[[#This Row],[Level]],Tabella3[],2,FALSE)</f>
        <v>Strict</v>
      </c>
      <c r="H357" t="str">
        <f ca="1">IF(AND(Region_Lockdown[[#This Row],[End]]&gt;=TODAY()+2,Region_Lockdown[[#This Row],[Start]]&lt;=TODAY()+2),"On","Off")</f>
        <v>Off</v>
      </c>
      <c r="I357" t="str">
        <f>VLOOKUP(Region_Lockdown[[#This Row],[Level]],Tabella3[],3,FALSE)</f>
        <v>Arancione</v>
      </c>
      <c r="J357" t="s">
        <v>103</v>
      </c>
      <c r="L357">
        <f ca="1">COUNTIFS(Region_Lockdown[Regione],Region_Lockdown[[#This Row],[Regione]],Region_Lockdown[Status],"On")</f>
        <v>1</v>
      </c>
      <c r="M357">
        <f>COUNTIFS(Region_Lockdown[Regione],Region_Lockdown[[#This Row],[Regione]],Region_Lockdown[Start],"&lt;="&amp;Region_Lockdown[[#This Row],[End]],Region_Lockdown[End],"&gt;="&amp;Region_Lockdown[[#This Row],[Start]])</f>
        <v>1</v>
      </c>
      <c r="N3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8" spans="2:14" x14ac:dyDescent="0.35">
      <c r="B358" t="s">
        <v>58</v>
      </c>
      <c r="C358" s="5">
        <v>43985</v>
      </c>
      <c r="D358" s="5">
        <v>43996</v>
      </c>
      <c r="E358">
        <v>3</v>
      </c>
      <c r="F358" s="5">
        <v>44213</v>
      </c>
      <c r="G358" t="str">
        <f>VLOOKUP(Region_Lockdown[[#This Row],[Level]],Tabella3[],2,FALSE)</f>
        <v>Minimal</v>
      </c>
      <c r="H358" t="str">
        <f ca="1">IF(AND(Region_Lockdown[[#This Row],[End]]&gt;=TODAY()+2,Region_Lockdown[[#This Row],[Start]]&lt;=TODAY()+2),"On","Off")</f>
        <v>Off</v>
      </c>
      <c r="I358" t="str">
        <f>VLOOKUP(Region_Lockdown[[#This Row],[Level]],Tabella3[],3,FALSE)</f>
        <v>Gialla</v>
      </c>
      <c r="J358" t="s">
        <v>107</v>
      </c>
      <c r="L358">
        <f ca="1">COUNTIFS(Region_Lockdown[Regione],Region_Lockdown[[#This Row],[Regione]],Region_Lockdown[Status],"On")</f>
        <v>1</v>
      </c>
      <c r="M358">
        <f>COUNTIFS(Region_Lockdown[Regione],Region_Lockdown[[#This Row],[Regione]],Region_Lockdown[Start],"&lt;="&amp;Region_Lockdown[[#This Row],[End]],Region_Lockdown[End],"&gt;="&amp;Region_Lockdown[[#This Row],[Start]])</f>
        <v>1</v>
      </c>
      <c r="N3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9" spans="2:14" x14ac:dyDescent="0.35">
      <c r="B359" t="s">
        <v>58</v>
      </c>
      <c r="C359" s="5">
        <v>43997</v>
      </c>
      <c r="D359" s="5">
        <v>44129</v>
      </c>
      <c r="E359">
        <v>1</v>
      </c>
      <c r="F359" s="5">
        <v>44213</v>
      </c>
      <c r="G359" t="str">
        <f>VLOOKUP(Region_Lockdown[[#This Row],[Level]],Tabella3[],2,FALSE)</f>
        <v>Voluntary</v>
      </c>
      <c r="H359" t="str">
        <f ca="1">IF(AND(Region_Lockdown[[#This Row],[End]]&gt;=TODAY()+2,Region_Lockdown[[#This Row],[Start]]&lt;=TODAY()+2),"On","Off")</f>
        <v>Off</v>
      </c>
      <c r="I359" t="str">
        <f>VLOOKUP(Region_Lockdown[[#This Row],[Level]],Tabella3[],3,FALSE)</f>
        <v>Bianca</v>
      </c>
      <c r="J359" t="s">
        <v>106</v>
      </c>
      <c r="L359">
        <f ca="1">COUNTIFS(Region_Lockdown[Regione],Region_Lockdown[[#This Row],[Regione]],Region_Lockdown[Status],"On")</f>
        <v>1</v>
      </c>
      <c r="M359">
        <f>COUNTIFS(Region_Lockdown[Regione],Region_Lockdown[[#This Row],[Regione]],Region_Lockdown[Start],"&lt;="&amp;Region_Lockdown[[#This Row],[End]],Region_Lockdown[End],"&gt;="&amp;Region_Lockdown[[#This Row],[Start]])</f>
        <v>1</v>
      </c>
      <c r="N3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0" spans="2:14" x14ac:dyDescent="0.35">
      <c r="B360" t="s">
        <v>58</v>
      </c>
      <c r="C360" s="5">
        <v>44130</v>
      </c>
      <c r="D360" s="5">
        <v>44140</v>
      </c>
      <c r="E360">
        <v>3</v>
      </c>
      <c r="F360" s="5">
        <v>44213</v>
      </c>
      <c r="G360" t="str">
        <f>VLOOKUP(Region_Lockdown[[#This Row],[Level]],Tabella3[],2,FALSE)</f>
        <v>Minimal</v>
      </c>
      <c r="H360" t="str">
        <f ca="1">IF(AND(Region_Lockdown[[#This Row],[End]]&gt;=TODAY()+2,Region_Lockdown[[#This Row],[Start]]&lt;=TODAY()+2),"On","Off")</f>
        <v>Off</v>
      </c>
      <c r="I360" t="str">
        <f>VLOOKUP(Region_Lockdown[[#This Row],[Level]],Tabella3[],3,FALSE)</f>
        <v>Gialla</v>
      </c>
      <c r="L360">
        <f ca="1">COUNTIFS(Region_Lockdown[Regione],Region_Lockdown[[#This Row],[Regione]],Region_Lockdown[Status],"On")</f>
        <v>1</v>
      </c>
      <c r="M360">
        <f>COUNTIFS(Region_Lockdown[Regione],Region_Lockdown[[#This Row],[Regione]],Region_Lockdown[Start],"&lt;="&amp;Region_Lockdown[[#This Row],[End]],Region_Lockdown[End],"&gt;="&amp;Region_Lockdown[[#This Row],[Start]])</f>
        <v>1</v>
      </c>
      <c r="N3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1" spans="2:14" x14ac:dyDescent="0.35">
      <c r="B361" t="s">
        <v>58</v>
      </c>
      <c r="C361" s="5">
        <v>44141</v>
      </c>
      <c r="D361" s="5">
        <v>44163</v>
      </c>
      <c r="E361">
        <v>7</v>
      </c>
      <c r="F361" s="5">
        <v>44140</v>
      </c>
      <c r="G361" t="str">
        <f>VLOOKUP(Region_Lockdown[[#This Row],[Level]],Tabella3[],2,FALSE)</f>
        <v>Total</v>
      </c>
      <c r="H361" t="str">
        <f ca="1">IF(AND(Region_Lockdown[[#This Row],[End]]&gt;=TODAY()+2,Region_Lockdown[[#This Row],[Start]]&lt;=TODAY()+2),"On","Off")</f>
        <v>Off</v>
      </c>
      <c r="I361" s="2" t="str">
        <f>VLOOKUP(Region_Lockdown[[#This Row],[Level]],Tabella3[],3,FALSE)</f>
        <v>Rossa</v>
      </c>
      <c r="L361">
        <f ca="1">COUNTIFS(Region_Lockdown[Regione],Region_Lockdown[[#This Row],[Regione]],Region_Lockdown[Status],"On")</f>
        <v>1</v>
      </c>
      <c r="M361">
        <f>COUNTIFS(Region_Lockdown[Regione],Region_Lockdown[[#This Row],[Regione]],Region_Lockdown[Start],"&lt;="&amp;Region_Lockdown[[#This Row],[End]],Region_Lockdown[End],"&gt;="&amp;Region_Lockdown[[#This Row],[Start]])</f>
        <v>1</v>
      </c>
      <c r="N3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2" spans="2:14" x14ac:dyDescent="0.35">
      <c r="B362" t="s">
        <v>58</v>
      </c>
      <c r="C362" s="5">
        <v>44164</v>
      </c>
      <c r="D362" s="5">
        <v>44177</v>
      </c>
      <c r="E362">
        <v>4</v>
      </c>
      <c r="F362" s="5">
        <v>44171</v>
      </c>
      <c r="G362" t="str">
        <f>VLOOKUP(Region_Lockdown[[#This Row],[Level]],Tabella3[],2,FALSE)</f>
        <v>Strict</v>
      </c>
      <c r="H362" t="str">
        <f ca="1">IF(AND(Region_Lockdown[[#This Row],[End]]&gt;=TODAY()+2,Region_Lockdown[[#This Row],[Start]]&lt;=TODAY()+2),"On","Off")</f>
        <v>Off</v>
      </c>
      <c r="I362" s="2" t="str">
        <f>VLOOKUP(Region_Lockdown[[#This Row],[Level]],Tabella3[],3,FALSE)</f>
        <v>Arancione</v>
      </c>
      <c r="L362">
        <f ca="1">COUNTIFS(Region_Lockdown[Regione],Region_Lockdown[[#This Row],[Regione]],Region_Lockdown[Status],"On")</f>
        <v>1</v>
      </c>
      <c r="M362">
        <f>COUNTIFS(Region_Lockdown[Regione],Region_Lockdown[[#This Row],[Regione]],Region_Lockdown[Start],"&lt;="&amp;Region_Lockdown[[#This Row],[End]],Region_Lockdown[End],"&gt;="&amp;Region_Lockdown[[#This Row],[Start]])</f>
        <v>1</v>
      </c>
      <c r="N3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3" spans="2:14" x14ac:dyDescent="0.35">
      <c r="B363" t="s">
        <v>58</v>
      </c>
      <c r="C363" s="5">
        <v>44178</v>
      </c>
      <c r="D363" s="5">
        <v>44188</v>
      </c>
      <c r="E363">
        <v>3</v>
      </c>
      <c r="F363" s="5">
        <v>44191</v>
      </c>
      <c r="G363" t="str">
        <f>VLOOKUP(Region_Lockdown[[#This Row],[Level]],Tabella3[],2,FALSE)</f>
        <v>Minimal</v>
      </c>
      <c r="H363" t="str">
        <f ca="1">IF(AND(Region_Lockdown[[#This Row],[End]]&gt;=TODAY()+2,Region_Lockdown[[#This Row],[Start]]&lt;=TODAY()+2),"On","Off")</f>
        <v>Off</v>
      </c>
      <c r="I363" s="2" t="str">
        <f>VLOOKUP(Region_Lockdown[[#This Row],[Level]],Tabella3[],3,FALSE)</f>
        <v>Gialla</v>
      </c>
      <c r="L363">
        <f ca="1">COUNTIFS(Region_Lockdown[Regione],Region_Lockdown[[#This Row],[Regione]],Region_Lockdown[Status],"On")</f>
        <v>1</v>
      </c>
      <c r="M363">
        <f>COUNTIFS(Region_Lockdown[Regione],Region_Lockdown[[#This Row],[Regione]],Region_Lockdown[Start],"&lt;="&amp;Region_Lockdown[[#This Row],[End]],Region_Lockdown[End],"&gt;="&amp;Region_Lockdown[[#This Row],[Start]])</f>
        <v>1</v>
      </c>
      <c r="N3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4" spans="2:14" x14ac:dyDescent="0.35">
      <c r="B364" t="s">
        <v>58</v>
      </c>
      <c r="C364" s="5">
        <v>44189</v>
      </c>
      <c r="D364" s="5">
        <v>44192</v>
      </c>
      <c r="E364">
        <v>7</v>
      </c>
      <c r="F364" s="5">
        <v>44191</v>
      </c>
      <c r="G364" t="str">
        <f>VLOOKUP(Region_Lockdown[[#This Row],[Level]],Tabella3[],2,FALSE)</f>
        <v>Total</v>
      </c>
      <c r="H364" t="str">
        <f ca="1">IF(AND(Region_Lockdown[[#This Row],[End]]&gt;=TODAY()+2,Region_Lockdown[[#This Row],[Start]]&lt;=TODAY()+2),"On","Off")</f>
        <v>Off</v>
      </c>
      <c r="I364" s="2" t="str">
        <f>VLOOKUP(Region_Lockdown[[#This Row],[Level]],Tabella3[],3,FALSE)</f>
        <v>Rossa</v>
      </c>
      <c r="L364">
        <f ca="1">COUNTIFS(Region_Lockdown[Regione],Region_Lockdown[[#This Row],[Regione]],Region_Lockdown[Status],"On")</f>
        <v>1</v>
      </c>
      <c r="M364">
        <f>COUNTIFS(Region_Lockdown[Regione],Region_Lockdown[[#This Row],[Regione]],Region_Lockdown[Start],"&lt;="&amp;Region_Lockdown[[#This Row],[End]],Region_Lockdown[End],"&gt;="&amp;Region_Lockdown[[#This Row],[Start]])</f>
        <v>1</v>
      </c>
      <c r="N3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5" spans="2:14" x14ac:dyDescent="0.35">
      <c r="B365" t="s">
        <v>58</v>
      </c>
      <c r="C365" s="5">
        <v>44193</v>
      </c>
      <c r="D365" s="5">
        <v>44195</v>
      </c>
      <c r="E365">
        <v>4</v>
      </c>
      <c r="F365" s="5">
        <v>44191</v>
      </c>
      <c r="G365" t="str">
        <f>VLOOKUP(Region_Lockdown[[#This Row],[Level]],Tabella3[],2,FALSE)</f>
        <v>Strict</v>
      </c>
      <c r="H365" t="str">
        <f ca="1">IF(AND(Region_Lockdown[[#This Row],[End]]&gt;=TODAY()+2,Region_Lockdown[[#This Row],[Start]]&lt;=TODAY()+2),"On","Off")</f>
        <v>Off</v>
      </c>
      <c r="I365" s="2" t="str">
        <f>VLOOKUP(Region_Lockdown[[#This Row],[Level]],Tabella3[],3,FALSE)</f>
        <v>Arancione</v>
      </c>
      <c r="L365">
        <f ca="1">COUNTIFS(Region_Lockdown[Regione],Region_Lockdown[[#This Row],[Regione]],Region_Lockdown[Status],"On")</f>
        <v>1</v>
      </c>
      <c r="M365">
        <f>COUNTIFS(Region_Lockdown[Regione],Region_Lockdown[[#This Row],[Regione]],Region_Lockdown[Start],"&lt;="&amp;Region_Lockdown[[#This Row],[End]],Region_Lockdown[End],"&gt;="&amp;Region_Lockdown[[#This Row],[Start]])</f>
        <v>1</v>
      </c>
      <c r="N3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6" spans="2:14" x14ac:dyDescent="0.35">
      <c r="B366" t="s">
        <v>58</v>
      </c>
      <c r="C366" s="5">
        <v>44196</v>
      </c>
      <c r="D366" s="5">
        <v>44199</v>
      </c>
      <c r="E366">
        <v>7</v>
      </c>
      <c r="F366" s="5">
        <v>44191</v>
      </c>
      <c r="G366" t="str">
        <f>VLOOKUP(Region_Lockdown[[#This Row],[Level]],Tabella3[],2,FALSE)</f>
        <v>Total</v>
      </c>
      <c r="H366" t="str">
        <f ca="1">IF(AND(Region_Lockdown[[#This Row],[End]]&gt;=TODAY()+2,Region_Lockdown[[#This Row],[Start]]&lt;=TODAY()+2),"On","Off")</f>
        <v>Off</v>
      </c>
      <c r="I366" s="2" t="str">
        <f>VLOOKUP(Region_Lockdown[[#This Row],[Level]],Tabella3[],3,FALSE)</f>
        <v>Rossa</v>
      </c>
      <c r="L366">
        <f ca="1">COUNTIFS(Region_Lockdown[Regione],Region_Lockdown[[#This Row],[Regione]],Region_Lockdown[Status],"On")</f>
        <v>1</v>
      </c>
      <c r="M366">
        <f>COUNTIFS(Region_Lockdown[Regione],Region_Lockdown[[#This Row],[Regione]],Region_Lockdown[Start],"&lt;="&amp;Region_Lockdown[[#This Row],[End]],Region_Lockdown[End],"&gt;="&amp;Region_Lockdown[[#This Row],[Start]])</f>
        <v>1</v>
      </c>
      <c r="N3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7" spans="2:14" x14ac:dyDescent="0.35">
      <c r="B367" t="s">
        <v>58</v>
      </c>
      <c r="C367" s="5">
        <v>44200</v>
      </c>
      <c r="D367" s="5">
        <v>44200</v>
      </c>
      <c r="E367">
        <v>4</v>
      </c>
      <c r="F367" s="5">
        <v>44191</v>
      </c>
      <c r="G367" t="str">
        <f>VLOOKUP(Region_Lockdown[[#This Row],[Level]],Tabella3[],2,FALSE)</f>
        <v>Strict</v>
      </c>
      <c r="H367" t="str">
        <f ca="1">IF(AND(Region_Lockdown[[#This Row],[End]]&gt;=TODAY()+2,Region_Lockdown[[#This Row],[Start]]&lt;=TODAY()+2),"On","Off")</f>
        <v>Off</v>
      </c>
      <c r="I367" s="2" t="str">
        <f>VLOOKUP(Region_Lockdown[[#This Row],[Level]],Tabella3[],3,FALSE)</f>
        <v>Arancione</v>
      </c>
      <c r="L367">
        <f ca="1">COUNTIFS(Region_Lockdown[Regione],Region_Lockdown[[#This Row],[Regione]],Region_Lockdown[Status],"On")</f>
        <v>1</v>
      </c>
      <c r="M367">
        <f>COUNTIFS(Region_Lockdown[Regione],Region_Lockdown[[#This Row],[Regione]],Region_Lockdown[Start],"&lt;="&amp;Region_Lockdown[[#This Row],[End]],Region_Lockdown[End],"&gt;="&amp;Region_Lockdown[[#This Row],[Start]])</f>
        <v>1</v>
      </c>
      <c r="N3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8" spans="2:14" x14ac:dyDescent="0.35">
      <c r="B368" t="s">
        <v>58</v>
      </c>
      <c r="C368" s="5">
        <v>44201</v>
      </c>
      <c r="D368" s="5">
        <v>44202</v>
      </c>
      <c r="E368">
        <v>7</v>
      </c>
      <c r="F368" s="5">
        <v>44191</v>
      </c>
      <c r="G368" t="str">
        <f>VLOOKUP(Region_Lockdown[[#This Row],[Level]],Tabella3[],2,FALSE)</f>
        <v>Total</v>
      </c>
      <c r="H368" t="str">
        <f ca="1">IF(AND(Region_Lockdown[[#This Row],[End]]&gt;=TODAY()+2,Region_Lockdown[[#This Row],[Start]]&lt;=TODAY()+2),"On","Off")</f>
        <v>Off</v>
      </c>
      <c r="I368" s="2" t="str">
        <f>VLOOKUP(Region_Lockdown[[#This Row],[Level]],Tabella3[],3,FALSE)</f>
        <v>Rossa</v>
      </c>
      <c r="L368">
        <f ca="1">COUNTIFS(Region_Lockdown[Regione],Region_Lockdown[[#This Row],[Regione]],Region_Lockdown[Status],"On")</f>
        <v>1</v>
      </c>
      <c r="M368">
        <f>COUNTIFS(Region_Lockdown[Regione],Region_Lockdown[[#This Row],[Regione]],Region_Lockdown[Start],"&lt;="&amp;Region_Lockdown[[#This Row],[End]],Region_Lockdown[End],"&gt;="&amp;Region_Lockdown[[#This Row],[Start]])</f>
        <v>1</v>
      </c>
      <c r="N3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9" spans="2:14" x14ac:dyDescent="0.35">
      <c r="B369" t="s">
        <v>58</v>
      </c>
      <c r="C369" s="5">
        <v>44203</v>
      </c>
      <c r="D369" s="5">
        <v>44204</v>
      </c>
      <c r="E369">
        <v>3</v>
      </c>
      <c r="F369" s="5">
        <v>44205</v>
      </c>
      <c r="G369" t="str">
        <f>VLOOKUP(Region_Lockdown[[#This Row],[Level]],Tabella3[],2,FALSE)</f>
        <v>Minimal</v>
      </c>
      <c r="H369" t="str">
        <f ca="1">IF(AND(Region_Lockdown[[#This Row],[End]]&gt;=TODAY()+2,Region_Lockdown[[#This Row],[Start]]&lt;=TODAY()+2),"On","Off")</f>
        <v>Off</v>
      </c>
      <c r="I369" s="2" t="str">
        <f>VLOOKUP(Region_Lockdown[[#This Row],[Level]],Tabella3[],3,FALSE)</f>
        <v>Gialla</v>
      </c>
      <c r="L369">
        <f ca="1">COUNTIFS(Region_Lockdown[Regione],Region_Lockdown[[#This Row],[Regione]],Region_Lockdown[Status],"On")</f>
        <v>1</v>
      </c>
      <c r="M369">
        <f>COUNTIFS(Region_Lockdown[Regione],Region_Lockdown[[#This Row],[Regione]],Region_Lockdown[Start],"&lt;="&amp;Region_Lockdown[[#This Row],[End]],Region_Lockdown[End],"&gt;="&amp;Region_Lockdown[[#This Row],[Start]])</f>
        <v>1</v>
      </c>
      <c r="N3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0" spans="2:14" x14ac:dyDescent="0.35">
      <c r="B370" t="s">
        <v>58</v>
      </c>
      <c r="C370" s="5">
        <v>44205</v>
      </c>
      <c r="D370" s="5">
        <v>44206</v>
      </c>
      <c r="E370">
        <v>4</v>
      </c>
      <c r="F370" s="5">
        <v>44205</v>
      </c>
      <c r="G370" t="str">
        <f>VLOOKUP(Region_Lockdown[[#This Row],[Level]],Tabella3[],2,FALSE)</f>
        <v>Strict</v>
      </c>
      <c r="H370" t="str">
        <f ca="1">IF(AND(Region_Lockdown[[#This Row],[End]]&gt;=TODAY()+2,Region_Lockdown[[#This Row],[Start]]&lt;=TODAY()+2),"On","Off")</f>
        <v>Off</v>
      </c>
      <c r="I370" s="2" t="str">
        <f>VLOOKUP(Region_Lockdown[[#This Row],[Level]],Tabella3[],3,FALSE)</f>
        <v>Arancione</v>
      </c>
      <c r="L370">
        <f ca="1">COUNTIFS(Region_Lockdown[Regione],Region_Lockdown[[#This Row],[Regione]],Region_Lockdown[Status],"On")</f>
        <v>1</v>
      </c>
      <c r="M370">
        <f>COUNTIFS(Region_Lockdown[Regione],Region_Lockdown[[#This Row],[Regione]],Region_Lockdown[Start],"&lt;="&amp;Region_Lockdown[[#This Row],[End]],Region_Lockdown[End],"&gt;="&amp;Region_Lockdown[[#This Row],[Start]])</f>
        <v>1</v>
      </c>
      <c r="N3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1" spans="2:14" x14ac:dyDescent="0.35">
      <c r="B371" t="s">
        <v>58</v>
      </c>
      <c r="C371" s="5">
        <v>44207</v>
      </c>
      <c r="D371" s="5">
        <v>44212</v>
      </c>
      <c r="E371">
        <v>3</v>
      </c>
      <c r="F371" s="5">
        <v>44205</v>
      </c>
      <c r="G371" t="str">
        <f>VLOOKUP(Region_Lockdown[[#This Row],[Level]],Tabella3[],2,FALSE)</f>
        <v>Minimal</v>
      </c>
      <c r="H371" t="str">
        <f ca="1">IF(AND(Region_Lockdown[[#This Row],[End]]&gt;=TODAY()+2,Region_Lockdown[[#This Row],[Start]]&lt;=TODAY()+2),"On","Off")</f>
        <v>Off</v>
      </c>
      <c r="I371" s="2" t="str">
        <f>VLOOKUP(Region_Lockdown[[#This Row],[Level]],Tabella3[],3,FALSE)</f>
        <v>Gialla</v>
      </c>
      <c r="L371">
        <f ca="1">COUNTIFS(Region_Lockdown[Regione],Region_Lockdown[[#This Row],[Regione]],Region_Lockdown[Status],"On")</f>
        <v>1</v>
      </c>
      <c r="M371">
        <f>COUNTIFS(Region_Lockdown[Regione],Region_Lockdown[[#This Row],[Regione]],Region_Lockdown[Start],"&lt;="&amp;Region_Lockdown[[#This Row],[End]],Region_Lockdown[End],"&gt;="&amp;Region_Lockdown[[#This Row],[Start]])</f>
        <v>1</v>
      </c>
      <c r="N3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2" spans="2:14" x14ac:dyDescent="0.35">
      <c r="B372" t="s">
        <v>58</v>
      </c>
      <c r="C372" s="5">
        <v>44213</v>
      </c>
      <c r="D372" s="5">
        <v>44227</v>
      </c>
      <c r="E372">
        <v>4</v>
      </c>
      <c r="F372" s="5">
        <v>44226</v>
      </c>
      <c r="G372" t="str">
        <f>VLOOKUP(Region_Lockdown[[#This Row],[Level]],Tabella3[],2,FALSE)</f>
        <v>Strict</v>
      </c>
      <c r="H372" t="str">
        <f ca="1">IF(AND(Region_Lockdown[[#This Row],[End]]&gt;=TODAY()+2,Region_Lockdown[[#This Row],[Start]]&lt;=TODAY()+2),"On","Off")</f>
        <v>Off</v>
      </c>
      <c r="I372" s="2" t="str">
        <f>VLOOKUP(Region_Lockdown[[#This Row],[Level]],Tabella3[],3,FALSE)</f>
        <v>Arancione</v>
      </c>
      <c r="L372">
        <f ca="1">COUNTIFS(Region_Lockdown[Regione],Region_Lockdown[[#This Row],[Regione]],Region_Lockdown[Status],"On")</f>
        <v>1</v>
      </c>
      <c r="M372">
        <f>COUNTIFS(Region_Lockdown[Regione],Region_Lockdown[[#This Row],[Regione]],Region_Lockdown[Start],"&lt;="&amp;Region_Lockdown[[#This Row],[End]],Region_Lockdown[End],"&gt;="&amp;Region_Lockdown[[#This Row],[Start]])</f>
        <v>1</v>
      </c>
      <c r="N3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3" spans="2:14" x14ac:dyDescent="0.35">
      <c r="B373" t="s">
        <v>58</v>
      </c>
      <c r="C373" s="5">
        <v>44228</v>
      </c>
      <c r="D373" s="5">
        <v>44255</v>
      </c>
      <c r="E373">
        <v>3</v>
      </c>
      <c r="F373" s="5">
        <v>44254</v>
      </c>
      <c r="G373" t="str">
        <f>VLOOKUP(Region_Lockdown[[#This Row],[Level]],Tabella3[],2,FALSE)</f>
        <v>Minimal</v>
      </c>
      <c r="H373" t="str">
        <f ca="1">IF(AND(Region_Lockdown[[#This Row],[End]]&gt;=TODAY()+2,Region_Lockdown[[#This Row],[Start]]&lt;=TODAY()+2),"On","Off")</f>
        <v>Off</v>
      </c>
      <c r="I373" s="2" t="str">
        <f>VLOOKUP(Region_Lockdown[[#This Row],[Level]],Tabella3[],3,FALSE)</f>
        <v>Gialla</v>
      </c>
      <c r="L373">
        <f ca="1">COUNTIFS(Region_Lockdown[Regione],Region_Lockdown[[#This Row],[Regione]],Region_Lockdown[Status],"On")</f>
        <v>1</v>
      </c>
      <c r="M373">
        <f>COUNTIFS(Region_Lockdown[Regione],Region_Lockdown[[#This Row],[Regione]],Region_Lockdown[Start],"&lt;="&amp;Region_Lockdown[[#This Row],[End]],Region_Lockdown[End],"&gt;="&amp;Region_Lockdown[[#This Row],[Start]])</f>
        <v>1</v>
      </c>
      <c r="N3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4" spans="2:14" x14ac:dyDescent="0.35">
      <c r="B374" t="s">
        <v>58</v>
      </c>
      <c r="C374" s="5">
        <v>44256</v>
      </c>
      <c r="D374" s="5">
        <v>44260</v>
      </c>
      <c r="E374">
        <v>4</v>
      </c>
      <c r="F374" s="5">
        <v>44262</v>
      </c>
      <c r="G374" t="str">
        <f>VLOOKUP(Region_Lockdown[[#This Row],[Level]],Tabella3[],2,FALSE)</f>
        <v>Strict</v>
      </c>
      <c r="H374" t="str">
        <f ca="1">IF(AND(Region_Lockdown[[#This Row],[End]]&gt;=TODAY()+2,Region_Lockdown[[#This Row],[Start]]&lt;=TODAY()+2),"On","Off")</f>
        <v>Off</v>
      </c>
      <c r="I374" s="2" t="str">
        <f>VLOOKUP(Region_Lockdown[[#This Row],[Level]],Tabella3[],3,FALSE)</f>
        <v>Arancione</v>
      </c>
      <c r="L374">
        <f ca="1">COUNTIFS(Region_Lockdown[Regione],Region_Lockdown[[#This Row],[Regione]],Region_Lockdown[Status],"On")</f>
        <v>1</v>
      </c>
      <c r="M374">
        <f>COUNTIFS(Region_Lockdown[Regione],Region_Lockdown[[#This Row],[Regione]],Region_Lockdown[Start],"&lt;="&amp;Region_Lockdown[[#This Row],[End]],Region_Lockdown[End],"&gt;="&amp;Region_Lockdown[[#This Row],[Start]])</f>
        <v>1</v>
      </c>
      <c r="N3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5" spans="2:14" x14ac:dyDescent="0.35">
      <c r="B375" t="s">
        <v>58</v>
      </c>
      <c r="C375" s="5">
        <v>44261</v>
      </c>
      <c r="D375" s="5">
        <v>44269</v>
      </c>
      <c r="E375">
        <v>6</v>
      </c>
      <c r="F375" s="5">
        <v>44267</v>
      </c>
      <c r="G375" t="str">
        <f>VLOOKUP(Region_Lockdown[[#This Row],[Level]],Tabella3[],2,FALSE)</f>
        <v>Strong</v>
      </c>
      <c r="H375" t="str">
        <f ca="1">IF(AND(Region_Lockdown[[#This Row],[End]]&gt;=TODAY()+2,Region_Lockdown[[#This Row],[Start]]&lt;=TODAY()+2),"On","Off")</f>
        <v>Off</v>
      </c>
      <c r="I375" s="2" t="str">
        <f>VLOOKUP(Region_Lockdown[[#This Row],[Level]],Tabella3[],3,FALSE)</f>
        <v>Arancione rinforzato</v>
      </c>
      <c r="J375" t="s">
        <v>129</v>
      </c>
      <c r="L375">
        <f ca="1">COUNTIFS(Region_Lockdown[Regione],Region_Lockdown[[#This Row],[Regione]],Region_Lockdown[Status],"On")</f>
        <v>1</v>
      </c>
      <c r="M375">
        <f>COUNTIFS(Region_Lockdown[Regione],Region_Lockdown[[#This Row],[Regione]],Region_Lockdown[Start],"&lt;="&amp;Region_Lockdown[[#This Row],[End]],Region_Lockdown[End],"&gt;="&amp;Region_Lockdown[[#This Row],[Start]])</f>
        <v>1</v>
      </c>
      <c r="N3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6" spans="2:14" x14ac:dyDescent="0.35">
      <c r="B376" t="s">
        <v>58</v>
      </c>
      <c r="C376" s="5">
        <v>44270</v>
      </c>
      <c r="D376" s="5">
        <v>44288</v>
      </c>
      <c r="E376">
        <v>7</v>
      </c>
      <c r="F376" s="5">
        <v>44267</v>
      </c>
      <c r="G376" t="str">
        <f>VLOOKUP(Region_Lockdown[[#This Row],[Level]],Tabella3[],2,FALSE)</f>
        <v>Total</v>
      </c>
      <c r="H376" t="str">
        <f ca="1">IF(AND(Region_Lockdown[[#This Row],[End]]&gt;=TODAY()+2,Region_Lockdown[[#This Row],[Start]]&lt;=TODAY()+2),"On","Off")</f>
        <v>Off</v>
      </c>
      <c r="I376" s="2" t="str">
        <f>VLOOKUP(Region_Lockdown[[#This Row],[Level]],Tabella3[],3,FALSE)</f>
        <v>Rossa</v>
      </c>
      <c r="L376">
        <f ca="1">COUNTIFS(Region_Lockdown[Regione],Region_Lockdown[[#This Row],[Regione]],Region_Lockdown[Status],"On")</f>
        <v>1</v>
      </c>
      <c r="M376">
        <f>COUNTIFS(Region_Lockdown[Regione],Region_Lockdown[[#This Row],[Regione]],Region_Lockdown[Start],"&lt;="&amp;Region_Lockdown[[#This Row],[End]],Region_Lockdown[End],"&gt;="&amp;Region_Lockdown[[#This Row],[Start]])</f>
        <v>1</v>
      </c>
      <c r="N3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7" spans="2:14" x14ac:dyDescent="0.35">
      <c r="B377" t="s">
        <v>58</v>
      </c>
      <c r="C377" s="5">
        <v>44289</v>
      </c>
      <c r="D377" s="5">
        <v>44291</v>
      </c>
      <c r="E377">
        <v>7</v>
      </c>
      <c r="F377" s="5">
        <v>44283</v>
      </c>
      <c r="G377" s="1" t="str">
        <f>VLOOKUP(Region_Lockdown[[#This Row],[Level]],Tabella3[],2,FALSE)</f>
        <v>Total</v>
      </c>
      <c r="H377" s="1" t="str">
        <f ca="1">IF(AND(Region_Lockdown[[#This Row],[End]]&gt;=TODAY()+2,Region_Lockdown[[#This Row],[Start]]&lt;=TODAY()+2),"On","Off")</f>
        <v>Off</v>
      </c>
      <c r="I377" s="2" t="str">
        <f>VLOOKUP(Region_Lockdown[[#This Row],[Level]],Tabella3[],3,FALSE)</f>
        <v>Rossa</v>
      </c>
      <c r="J377" t="s">
        <v>134</v>
      </c>
      <c r="L377" s="1">
        <f ca="1">COUNTIFS(Region_Lockdown[Regione],Region_Lockdown[[#This Row],[Regione]],Region_Lockdown[Status],"On")</f>
        <v>1</v>
      </c>
      <c r="M3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8" spans="2:14" x14ac:dyDescent="0.35">
      <c r="B378" t="s">
        <v>58</v>
      </c>
      <c r="C378" s="5">
        <v>44292</v>
      </c>
      <c r="D378" s="5">
        <v>44297</v>
      </c>
      <c r="E378">
        <v>7</v>
      </c>
      <c r="F378" s="5">
        <v>44291</v>
      </c>
      <c r="G378" s="1" t="str">
        <f>VLOOKUP(Region_Lockdown[[#This Row],[Level]],Tabella3[],2,FALSE)</f>
        <v>Total</v>
      </c>
      <c r="H378" s="1" t="str">
        <f ca="1">IF(AND(Region_Lockdown[[#This Row],[End]]&gt;=TODAY()+2,Region_Lockdown[[#This Row],[Start]]&lt;=TODAY()+2),"On","Off")</f>
        <v>Off</v>
      </c>
      <c r="I378" s="2" t="str">
        <f>VLOOKUP(Region_Lockdown[[#This Row],[Level]],Tabella3[],3,FALSE)</f>
        <v>Rossa</v>
      </c>
      <c r="L378" s="1">
        <f ca="1">COUNTIFS(Region_Lockdown[Regione],Region_Lockdown[[#This Row],[Regione]],Region_Lockdown[Status],"On")</f>
        <v>1</v>
      </c>
      <c r="M3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9" spans="2:14" x14ac:dyDescent="0.35">
      <c r="B379" t="s">
        <v>58</v>
      </c>
      <c r="C379" s="5">
        <v>44298</v>
      </c>
      <c r="D379" s="5">
        <v>44311</v>
      </c>
      <c r="E379">
        <v>4</v>
      </c>
      <c r="F379" s="5">
        <v>44296</v>
      </c>
      <c r="G379" s="1" t="str">
        <f>VLOOKUP(Region_Lockdown[[#This Row],[Level]],Tabella3[],2,FALSE)</f>
        <v>Strict</v>
      </c>
      <c r="H379" s="1" t="str">
        <f ca="1">IF(AND(Region_Lockdown[[#This Row],[End]]&gt;=TODAY()+2,Region_Lockdown[[#This Row],[Start]]&lt;=TODAY()+2),"On","Off")</f>
        <v>Off</v>
      </c>
      <c r="I379" s="2" t="str">
        <f>VLOOKUP(Region_Lockdown[[#This Row],[Level]],Tabella3[],3,FALSE)</f>
        <v>Arancione</v>
      </c>
      <c r="L379" s="1">
        <f ca="1">COUNTIFS(Region_Lockdown[Regione],Region_Lockdown[[#This Row],[Regione]],Region_Lockdown[Status],"On")</f>
        <v>1</v>
      </c>
      <c r="M3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0" spans="2:14" x14ac:dyDescent="0.35">
      <c r="B380" t="s">
        <v>58</v>
      </c>
      <c r="C380" s="5">
        <v>44312</v>
      </c>
      <c r="D380" s="5">
        <v>44360</v>
      </c>
      <c r="E380">
        <v>3</v>
      </c>
      <c r="F380" s="5">
        <v>44311</v>
      </c>
      <c r="G380" s="1" t="str">
        <f>VLOOKUP(Region_Lockdown[[#This Row],[Level]],Tabella3[],2,FALSE)</f>
        <v>Minimal</v>
      </c>
      <c r="H380" s="1" t="str">
        <f ca="1">IF(AND(Region_Lockdown[[#This Row],[End]]&gt;=TODAY()+2,Region_Lockdown[[#This Row],[Start]]&lt;=TODAY()+2),"On","Off")</f>
        <v>Off</v>
      </c>
      <c r="I380" s="2" t="str">
        <f>VLOOKUP(Region_Lockdown[[#This Row],[Level]],Tabella3[],3,FALSE)</f>
        <v>Gialla</v>
      </c>
      <c r="L380" s="1">
        <f ca="1">COUNTIFS(Region_Lockdown[Regione],Region_Lockdown[[#This Row],[Regione]],Region_Lockdown[Status],"On")</f>
        <v>1</v>
      </c>
      <c r="M3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1" spans="2:14" x14ac:dyDescent="0.35">
      <c r="B381" t="s">
        <v>58</v>
      </c>
      <c r="C381" s="5">
        <v>44361</v>
      </c>
      <c r="D381" s="5">
        <v>44563</v>
      </c>
      <c r="E381">
        <v>1</v>
      </c>
      <c r="F381" s="5">
        <v>44360</v>
      </c>
      <c r="G381" s="1" t="str">
        <f>VLOOKUP(Region_Lockdown[[#This Row],[Level]],Tabella3[],2,FALSE)</f>
        <v>Voluntary</v>
      </c>
      <c r="H381" s="1" t="str">
        <f ca="1">IF(AND(Region_Lockdown[[#This Row],[End]]&gt;=TODAY()+2,Region_Lockdown[[#This Row],[Start]]&lt;=TODAY()+2),"On","Off")</f>
        <v>Off</v>
      </c>
      <c r="I381" s="2" t="str">
        <f>VLOOKUP(Region_Lockdown[[#This Row],[Level]],Tabella3[],3,FALSE)</f>
        <v>Bianca</v>
      </c>
      <c r="L381" s="1">
        <f ca="1">COUNTIFS(Region_Lockdown[Regione],Region_Lockdown[[#This Row],[Regione]],Region_Lockdown[Status],"On")</f>
        <v>1</v>
      </c>
      <c r="M3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2" spans="2:14" x14ac:dyDescent="0.35">
      <c r="B382" t="s">
        <v>58</v>
      </c>
      <c r="C382" s="5">
        <v>44564</v>
      </c>
      <c r="D382" s="5">
        <v>44584</v>
      </c>
      <c r="E382">
        <v>3</v>
      </c>
      <c r="F382" s="5">
        <v>44563</v>
      </c>
      <c r="G382" s="1" t="str">
        <f>VLOOKUP(Region_Lockdown[[#This Row],[Level]],Tabella3[],2,FALSE)</f>
        <v>Minimal</v>
      </c>
      <c r="H382" s="1" t="str">
        <f ca="1">IF(AND(Region_Lockdown[[#This Row],[End]]&gt;=TODAY()+2,Region_Lockdown[[#This Row],[Start]]&lt;=TODAY()+2),"On","Off")</f>
        <v>Off</v>
      </c>
      <c r="I382" s="5" t="str">
        <f>VLOOKUP(Region_Lockdown[[#This Row],[Level]],Tabella3[],3,FALSE)</f>
        <v>Gialla</v>
      </c>
      <c r="L382" s="1">
        <f ca="1">COUNTIFS(Region_Lockdown[Regione],Region_Lockdown[[#This Row],[Regione]],Region_Lockdown[Status],"On")</f>
        <v>1</v>
      </c>
      <c r="M3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3" spans="2:14" x14ac:dyDescent="0.35">
      <c r="B383" t="s">
        <v>58</v>
      </c>
      <c r="C383" s="5">
        <v>44585</v>
      </c>
      <c r="D383" s="5">
        <v>44620</v>
      </c>
      <c r="E383">
        <v>4</v>
      </c>
      <c r="F383" s="5">
        <v>44582</v>
      </c>
      <c r="G383" s="1" t="str">
        <f>VLOOKUP(Region_Lockdown[[#This Row],[Level]],Tabella3[],2,FALSE)</f>
        <v>Strict</v>
      </c>
      <c r="H383" s="1" t="str">
        <f ca="1">IF(AND(Region_Lockdown[[#This Row],[End]]&gt;=TODAY()+2,Region_Lockdown[[#This Row],[Start]]&lt;=TODAY()+2),"On","Off")</f>
        <v>On</v>
      </c>
      <c r="I383" s="5" t="str">
        <f>VLOOKUP(Region_Lockdown[[#This Row],[Level]],Tabella3[],3,FALSE)</f>
        <v>Arancione</v>
      </c>
      <c r="L383" s="1">
        <f ca="1">COUNTIFS(Region_Lockdown[Regione],Region_Lockdown[[#This Row],[Regione]],Region_Lockdown[Status],"On")</f>
        <v>1</v>
      </c>
      <c r="M38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4" spans="2:14" x14ac:dyDescent="0.35">
      <c r="B384" t="s">
        <v>59</v>
      </c>
      <c r="C384" s="5">
        <v>43894</v>
      </c>
      <c r="D384" s="5">
        <v>43900</v>
      </c>
      <c r="E384">
        <v>3</v>
      </c>
      <c r="F384" s="5">
        <v>44213</v>
      </c>
      <c r="G384" t="str">
        <f>VLOOKUP(Region_Lockdown[[#This Row],[Level]],Tabella3[],2,FALSE)</f>
        <v>Minimal</v>
      </c>
      <c r="H384" t="str">
        <f ca="1">IF(AND(Region_Lockdown[[#This Row],[End]]&gt;=TODAY()+2,Region_Lockdown[[#This Row],[Start]]&lt;=TODAY()+2),"On","Off")</f>
        <v>Off</v>
      </c>
      <c r="I384" t="str">
        <f>VLOOKUP(Region_Lockdown[[#This Row],[Level]],Tabella3[],3,FALSE)</f>
        <v>Gialla</v>
      </c>
      <c r="J384" t="s">
        <v>101</v>
      </c>
      <c r="L384">
        <f ca="1">COUNTIFS(Region_Lockdown[Regione],Region_Lockdown[[#This Row],[Regione]],Region_Lockdown[Status],"On")</f>
        <v>1</v>
      </c>
      <c r="M384">
        <f>COUNTIFS(Region_Lockdown[Regione],Region_Lockdown[[#This Row],[Regione]],Region_Lockdown[Start],"&lt;="&amp;Region_Lockdown[[#This Row],[End]],Region_Lockdown[End],"&gt;="&amp;Region_Lockdown[[#This Row],[Start]])</f>
        <v>1</v>
      </c>
      <c r="N3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5" spans="2:14" x14ac:dyDescent="0.35">
      <c r="B385" t="s">
        <v>59</v>
      </c>
      <c r="C385" s="5">
        <v>43901</v>
      </c>
      <c r="D385" s="5">
        <v>43907</v>
      </c>
      <c r="E385">
        <v>7</v>
      </c>
      <c r="F385" s="5">
        <v>44213</v>
      </c>
      <c r="G385" t="str">
        <f>VLOOKUP(Region_Lockdown[[#This Row],[Level]],Tabella3[],2,FALSE)</f>
        <v>Total</v>
      </c>
      <c r="H385" t="str">
        <f ca="1">IF(AND(Region_Lockdown[[#This Row],[End]]&gt;=TODAY()+2,Region_Lockdown[[#This Row],[Start]]&lt;=TODAY()+2),"On","Off")</f>
        <v>Off</v>
      </c>
      <c r="I385" t="str">
        <f>VLOOKUP(Region_Lockdown[[#This Row],[Level]],Tabella3[],3,FALSE)</f>
        <v>Rossa</v>
      </c>
      <c r="J385" t="s">
        <v>105</v>
      </c>
      <c r="L385">
        <f ca="1">COUNTIFS(Region_Lockdown[Regione],Region_Lockdown[[#This Row],[Regione]],Region_Lockdown[Status],"On")</f>
        <v>1</v>
      </c>
      <c r="M385">
        <f>COUNTIFS(Region_Lockdown[Regione],Region_Lockdown[[#This Row],[Regione]],Region_Lockdown[Start],"&lt;="&amp;Region_Lockdown[[#This Row],[End]],Region_Lockdown[End],"&gt;="&amp;Region_Lockdown[[#This Row],[Start]])</f>
        <v>1</v>
      </c>
      <c r="N3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6" spans="2:14" x14ac:dyDescent="0.35">
      <c r="B386" t="s">
        <v>59</v>
      </c>
      <c r="C386" s="5">
        <v>43908</v>
      </c>
      <c r="D386" s="5">
        <v>43954</v>
      </c>
      <c r="E386">
        <v>8</v>
      </c>
      <c r="F386" s="5">
        <v>44213</v>
      </c>
      <c r="G386" t="str">
        <f>VLOOKUP(Region_Lockdown[[#This Row],[Level]],Tabella3[],2,FALSE)</f>
        <v>Lockdown</v>
      </c>
      <c r="H386" t="str">
        <f ca="1">IF(AND(Region_Lockdown[[#This Row],[End]]&gt;=TODAY()+2,Region_Lockdown[[#This Row],[Start]]&lt;=TODAY()+2),"On","Off")</f>
        <v>Off</v>
      </c>
      <c r="I386" t="str">
        <f>VLOOKUP(Region_Lockdown[[#This Row],[Level]],Tabella3[],3,FALSE)</f>
        <v>Chiusura Totale</v>
      </c>
      <c r="J386" t="s">
        <v>104</v>
      </c>
      <c r="L386">
        <f ca="1">COUNTIFS(Region_Lockdown[Regione],Region_Lockdown[[#This Row],[Regione]],Region_Lockdown[Status],"On")</f>
        <v>1</v>
      </c>
      <c r="M386">
        <f>COUNTIFS(Region_Lockdown[Regione],Region_Lockdown[[#This Row],[Regione]],Region_Lockdown[Start],"&lt;="&amp;Region_Lockdown[[#This Row],[End]],Region_Lockdown[End],"&gt;="&amp;Region_Lockdown[[#This Row],[Start]])</f>
        <v>1</v>
      </c>
      <c r="N3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7" spans="2:14" x14ac:dyDescent="0.35">
      <c r="B387" t="s">
        <v>59</v>
      </c>
      <c r="C387" s="5">
        <v>43955</v>
      </c>
      <c r="D387" s="5">
        <v>43984</v>
      </c>
      <c r="E387">
        <v>4</v>
      </c>
      <c r="F387" s="5">
        <v>44213</v>
      </c>
      <c r="G387" t="str">
        <f>VLOOKUP(Region_Lockdown[[#This Row],[Level]],Tabella3[],2,FALSE)</f>
        <v>Strict</v>
      </c>
      <c r="H387" t="str">
        <f ca="1">IF(AND(Region_Lockdown[[#This Row],[End]]&gt;=TODAY()+2,Region_Lockdown[[#This Row],[Start]]&lt;=TODAY()+2),"On","Off")</f>
        <v>Off</v>
      </c>
      <c r="I387" t="str">
        <f>VLOOKUP(Region_Lockdown[[#This Row],[Level]],Tabella3[],3,FALSE)</f>
        <v>Arancione</v>
      </c>
      <c r="J387" t="s">
        <v>103</v>
      </c>
      <c r="L387">
        <f ca="1">COUNTIFS(Region_Lockdown[Regione],Region_Lockdown[[#This Row],[Regione]],Region_Lockdown[Status],"On")</f>
        <v>1</v>
      </c>
      <c r="M387">
        <f>COUNTIFS(Region_Lockdown[Regione],Region_Lockdown[[#This Row],[Regione]],Region_Lockdown[Start],"&lt;="&amp;Region_Lockdown[[#This Row],[End]],Region_Lockdown[End],"&gt;="&amp;Region_Lockdown[[#This Row],[Start]])</f>
        <v>1</v>
      </c>
      <c r="N3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8" spans="2:14" x14ac:dyDescent="0.35">
      <c r="B388" t="s">
        <v>59</v>
      </c>
      <c r="C388" s="5">
        <v>43985</v>
      </c>
      <c r="D388" s="5">
        <v>43996</v>
      </c>
      <c r="E388">
        <v>3</v>
      </c>
      <c r="F388" s="5">
        <v>44213</v>
      </c>
      <c r="G388" t="str">
        <f>VLOOKUP(Region_Lockdown[[#This Row],[Level]],Tabella3[],2,FALSE)</f>
        <v>Minimal</v>
      </c>
      <c r="H388" t="str">
        <f ca="1">IF(AND(Region_Lockdown[[#This Row],[End]]&gt;=TODAY()+2,Region_Lockdown[[#This Row],[Start]]&lt;=TODAY()+2),"On","Off")</f>
        <v>Off</v>
      </c>
      <c r="I388" t="str">
        <f>VLOOKUP(Region_Lockdown[[#This Row],[Level]],Tabella3[],3,FALSE)</f>
        <v>Gialla</v>
      </c>
      <c r="J388" t="s">
        <v>107</v>
      </c>
      <c r="L388">
        <f ca="1">COUNTIFS(Region_Lockdown[Regione],Region_Lockdown[[#This Row],[Regione]],Region_Lockdown[Status],"On")</f>
        <v>1</v>
      </c>
      <c r="M388">
        <f>COUNTIFS(Region_Lockdown[Regione],Region_Lockdown[[#This Row],[Regione]],Region_Lockdown[Start],"&lt;="&amp;Region_Lockdown[[#This Row],[End]],Region_Lockdown[End],"&gt;="&amp;Region_Lockdown[[#This Row],[Start]])</f>
        <v>1</v>
      </c>
      <c r="N3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9" spans="2:14" x14ac:dyDescent="0.35">
      <c r="B389" t="s">
        <v>59</v>
      </c>
      <c r="C389" s="5">
        <v>43997</v>
      </c>
      <c r="D389" s="5">
        <v>44129</v>
      </c>
      <c r="E389">
        <v>1</v>
      </c>
      <c r="F389" s="5">
        <v>44213</v>
      </c>
      <c r="G389" t="str">
        <f>VLOOKUP(Region_Lockdown[[#This Row],[Level]],Tabella3[],2,FALSE)</f>
        <v>Voluntary</v>
      </c>
      <c r="H389" t="str">
        <f ca="1">IF(AND(Region_Lockdown[[#This Row],[End]]&gt;=TODAY()+2,Region_Lockdown[[#This Row],[Start]]&lt;=TODAY()+2),"On","Off")</f>
        <v>Off</v>
      </c>
      <c r="I389" t="str">
        <f>VLOOKUP(Region_Lockdown[[#This Row],[Level]],Tabella3[],3,FALSE)</f>
        <v>Bianca</v>
      </c>
      <c r="J389" t="s">
        <v>106</v>
      </c>
      <c r="L389">
        <f ca="1">COUNTIFS(Region_Lockdown[Regione],Region_Lockdown[[#This Row],[Regione]],Region_Lockdown[Status],"On")</f>
        <v>1</v>
      </c>
      <c r="M389">
        <f>COUNTIFS(Region_Lockdown[Regione],Region_Lockdown[[#This Row],[Regione]],Region_Lockdown[Start],"&lt;="&amp;Region_Lockdown[[#This Row],[End]],Region_Lockdown[End],"&gt;="&amp;Region_Lockdown[[#This Row],[Start]])</f>
        <v>1</v>
      </c>
      <c r="N3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0" spans="2:14" x14ac:dyDescent="0.35">
      <c r="B390" t="s">
        <v>59</v>
      </c>
      <c r="C390" s="5">
        <v>44130</v>
      </c>
      <c r="D390" s="5">
        <v>44140</v>
      </c>
      <c r="E390">
        <v>3</v>
      </c>
      <c r="F390" s="5">
        <v>44213</v>
      </c>
      <c r="G390" t="str">
        <f>VLOOKUP(Region_Lockdown[[#This Row],[Level]],Tabella3[],2,FALSE)</f>
        <v>Minimal</v>
      </c>
      <c r="H390" t="str">
        <f ca="1">IF(AND(Region_Lockdown[[#This Row],[End]]&gt;=TODAY()+2,Region_Lockdown[[#This Row],[Start]]&lt;=TODAY()+2),"On","Off")</f>
        <v>Off</v>
      </c>
      <c r="I390" t="str">
        <f>VLOOKUP(Region_Lockdown[[#This Row],[Level]],Tabella3[],3,FALSE)</f>
        <v>Gialla</v>
      </c>
      <c r="L390">
        <f ca="1">COUNTIFS(Region_Lockdown[Regione],Region_Lockdown[[#This Row],[Regione]],Region_Lockdown[Status],"On")</f>
        <v>1</v>
      </c>
      <c r="M390">
        <f>COUNTIFS(Region_Lockdown[Regione],Region_Lockdown[[#This Row],[Regione]],Region_Lockdown[Start],"&lt;="&amp;Region_Lockdown[[#This Row],[End]],Region_Lockdown[End],"&gt;="&amp;Region_Lockdown[[#This Row],[Start]])</f>
        <v>1</v>
      </c>
      <c r="N3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1" spans="2:14" x14ac:dyDescent="0.35">
      <c r="B391" t="s">
        <v>59</v>
      </c>
      <c r="C391" s="5">
        <v>44141</v>
      </c>
      <c r="D391" s="5">
        <v>44170</v>
      </c>
      <c r="E391">
        <v>4</v>
      </c>
      <c r="F391" s="5">
        <v>44171</v>
      </c>
      <c r="G391" t="str">
        <f>VLOOKUP(Region_Lockdown[[#This Row],[Level]],Tabella3[],2,FALSE)</f>
        <v>Strict</v>
      </c>
      <c r="H391" t="str">
        <f ca="1">IF(AND(Region_Lockdown[[#This Row],[End]]&gt;=TODAY()+2,Region_Lockdown[[#This Row],[Start]]&lt;=TODAY()+2),"On","Off")</f>
        <v>Off</v>
      </c>
      <c r="I391" s="2" t="str">
        <f>VLOOKUP(Region_Lockdown[[#This Row],[Level]],Tabella3[],3,FALSE)</f>
        <v>Arancione</v>
      </c>
      <c r="L391">
        <f ca="1">COUNTIFS(Region_Lockdown[Regione],Region_Lockdown[[#This Row],[Regione]],Region_Lockdown[Status],"On")</f>
        <v>1</v>
      </c>
      <c r="M391">
        <f>COUNTIFS(Region_Lockdown[Regione],Region_Lockdown[[#This Row],[Regione]],Region_Lockdown[Start],"&lt;="&amp;Region_Lockdown[[#This Row],[End]],Region_Lockdown[End],"&gt;="&amp;Region_Lockdown[[#This Row],[Start]])</f>
        <v>1</v>
      </c>
      <c r="N3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2" spans="2:14" x14ac:dyDescent="0.35">
      <c r="B392" t="s">
        <v>59</v>
      </c>
      <c r="C392" s="5">
        <v>44171</v>
      </c>
      <c r="D392" s="5">
        <v>44188</v>
      </c>
      <c r="E392">
        <v>3</v>
      </c>
      <c r="F392" s="5">
        <v>44191</v>
      </c>
      <c r="G392" t="str">
        <f>VLOOKUP(Region_Lockdown[[#This Row],[Level]],Tabella3[],2,FALSE)</f>
        <v>Minimal</v>
      </c>
      <c r="H392" t="str">
        <f ca="1">IF(AND(Region_Lockdown[[#This Row],[End]]&gt;=TODAY()+2,Region_Lockdown[[#This Row],[Start]]&lt;=TODAY()+2),"On","Off")</f>
        <v>Off</v>
      </c>
      <c r="I392" s="2" t="str">
        <f>VLOOKUP(Region_Lockdown[[#This Row],[Level]],Tabella3[],3,FALSE)</f>
        <v>Gialla</v>
      </c>
      <c r="L392">
        <f ca="1">COUNTIFS(Region_Lockdown[Regione],Region_Lockdown[[#This Row],[Regione]],Region_Lockdown[Status],"On")</f>
        <v>1</v>
      </c>
      <c r="M392">
        <f>COUNTIFS(Region_Lockdown[Regione],Region_Lockdown[[#This Row],[Regione]],Region_Lockdown[Start],"&lt;="&amp;Region_Lockdown[[#This Row],[End]],Region_Lockdown[End],"&gt;="&amp;Region_Lockdown[[#This Row],[Start]])</f>
        <v>1</v>
      </c>
      <c r="N3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3" spans="2:14" x14ac:dyDescent="0.35">
      <c r="B393" t="s">
        <v>59</v>
      </c>
      <c r="C393" s="5">
        <v>44189</v>
      </c>
      <c r="D393" s="5">
        <v>44192</v>
      </c>
      <c r="E393">
        <v>7</v>
      </c>
      <c r="F393" s="5">
        <v>44191</v>
      </c>
      <c r="G393" t="str">
        <f>VLOOKUP(Region_Lockdown[[#This Row],[Level]],Tabella3[],2,FALSE)</f>
        <v>Total</v>
      </c>
      <c r="H393" t="str">
        <f ca="1">IF(AND(Region_Lockdown[[#This Row],[End]]&gt;=TODAY()+2,Region_Lockdown[[#This Row],[Start]]&lt;=TODAY()+2),"On","Off")</f>
        <v>Off</v>
      </c>
      <c r="I393" s="2" t="str">
        <f>VLOOKUP(Region_Lockdown[[#This Row],[Level]],Tabella3[],3,FALSE)</f>
        <v>Rossa</v>
      </c>
      <c r="L393">
        <f ca="1">COUNTIFS(Region_Lockdown[Regione],Region_Lockdown[[#This Row],[Regione]],Region_Lockdown[Status],"On")</f>
        <v>1</v>
      </c>
      <c r="M393">
        <f>COUNTIFS(Region_Lockdown[Regione],Region_Lockdown[[#This Row],[Regione]],Region_Lockdown[Start],"&lt;="&amp;Region_Lockdown[[#This Row],[End]],Region_Lockdown[End],"&gt;="&amp;Region_Lockdown[[#This Row],[Start]])</f>
        <v>1</v>
      </c>
      <c r="N3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4" spans="2:14" x14ac:dyDescent="0.35">
      <c r="B394" t="s">
        <v>59</v>
      </c>
      <c r="C394" s="5">
        <v>44193</v>
      </c>
      <c r="D394" s="5">
        <v>44195</v>
      </c>
      <c r="E394">
        <v>4</v>
      </c>
      <c r="F394" s="5">
        <v>44191</v>
      </c>
      <c r="G394" t="str">
        <f>VLOOKUP(Region_Lockdown[[#This Row],[Level]],Tabella3[],2,FALSE)</f>
        <v>Strict</v>
      </c>
      <c r="H394" t="str">
        <f ca="1">IF(AND(Region_Lockdown[[#This Row],[End]]&gt;=TODAY()+2,Region_Lockdown[[#This Row],[Start]]&lt;=TODAY()+2),"On","Off")</f>
        <v>Off</v>
      </c>
      <c r="I394" s="2" t="str">
        <f>VLOOKUP(Region_Lockdown[[#This Row],[Level]],Tabella3[],3,FALSE)</f>
        <v>Arancione</v>
      </c>
      <c r="L394">
        <f ca="1">COUNTIFS(Region_Lockdown[Regione],Region_Lockdown[[#This Row],[Regione]],Region_Lockdown[Status],"On")</f>
        <v>1</v>
      </c>
      <c r="M394">
        <f>COUNTIFS(Region_Lockdown[Regione],Region_Lockdown[[#This Row],[Regione]],Region_Lockdown[Start],"&lt;="&amp;Region_Lockdown[[#This Row],[End]],Region_Lockdown[End],"&gt;="&amp;Region_Lockdown[[#This Row],[Start]])</f>
        <v>1</v>
      </c>
      <c r="N3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5" spans="2:14" x14ac:dyDescent="0.35">
      <c r="B395" t="s">
        <v>59</v>
      </c>
      <c r="C395" s="5">
        <v>44196</v>
      </c>
      <c r="D395" s="5">
        <v>44199</v>
      </c>
      <c r="E395">
        <v>7</v>
      </c>
      <c r="F395" s="5">
        <v>44191</v>
      </c>
      <c r="G395" t="str">
        <f>VLOOKUP(Region_Lockdown[[#This Row],[Level]],Tabella3[],2,FALSE)</f>
        <v>Total</v>
      </c>
      <c r="H395" t="str">
        <f ca="1">IF(AND(Region_Lockdown[[#This Row],[End]]&gt;=TODAY()+2,Region_Lockdown[[#This Row],[Start]]&lt;=TODAY()+2),"On","Off")</f>
        <v>Off</v>
      </c>
      <c r="I395" s="2" t="str">
        <f>VLOOKUP(Region_Lockdown[[#This Row],[Level]],Tabella3[],3,FALSE)</f>
        <v>Rossa</v>
      </c>
      <c r="L395">
        <f ca="1">COUNTIFS(Region_Lockdown[Regione],Region_Lockdown[[#This Row],[Regione]],Region_Lockdown[Status],"On")</f>
        <v>1</v>
      </c>
      <c r="M395">
        <f>COUNTIFS(Region_Lockdown[Regione],Region_Lockdown[[#This Row],[Regione]],Region_Lockdown[Start],"&lt;="&amp;Region_Lockdown[[#This Row],[End]],Region_Lockdown[End],"&gt;="&amp;Region_Lockdown[[#This Row],[Start]])</f>
        <v>1</v>
      </c>
      <c r="N3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6" spans="2:14" x14ac:dyDescent="0.35">
      <c r="B396" t="s">
        <v>59</v>
      </c>
      <c r="C396" s="5">
        <v>44200</v>
      </c>
      <c r="D396" s="5">
        <v>44200</v>
      </c>
      <c r="E396">
        <v>4</v>
      </c>
      <c r="F396" s="5">
        <v>44191</v>
      </c>
      <c r="G396" t="str">
        <f>VLOOKUP(Region_Lockdown[[#This Row],[Level]],Tabella3[],2,FALSE)</f>
        <v>Strict</v>
      </c>
      <c r="H396" t="str">
        <f ca="1">IF(AND(Region_Lockdown[[#This Row],[End]]&gt;=TODAY()+2,Region_Lockdown[[#This Row],[Start]]&lt;=TODAY()+2),"On","Off")</f>
        <v>Off</v>
      </c>
      <c r="I396" s="2" t="str">
        <f>VLOOKUP(Region_Lockdown[[#This Row],[Level]],Tabella3[],3,FALSE)</f>
        <v>Arancione</v>
      </c>
      <c r="L396">
        <f ca="1">COUNTIFS(Region_Lockdown[Regione],Region_Lockdown[[#This Row],[Regione]],Region_Lockdown[Status],"On")</f>
        <v>1</v>
      </c>
      <c r="M396">
        <f>COUNTIFS(Region_Lockdown[Regione],Region_Lockdown[[#This Row],[Regione]],Region_Lockdown[Start],"&lt;="&amp;Region_Lockdown[[#This Row],[End]],Region_Lockdown[End],"&gt;="&amp;Region_Lockdown[[#This Row],[Start]])</f>
        <v>1</v>
      </c>
      <c r="N3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7" spans="2:14" x14ac:dyDescent="0.35">
      <c r="B397" t="s">
        <v>59</v>
      </c>
      <c r="C397" s="5">
        <v>44201</v>
      </c>
      <c r="D397" s="5">
        <v>44202</v>
      </c>
      <c r="E397">
        <v>7</v>
      </c>
      <c r="F397" s="5">
        <v>44191</v>
      </c>
      <c r="G397" t="str">
        <f>VLOOKUP(Region_Lockdown[[#This Row],[Level]],Tabella3[],2,FALSE)</f>
        <v>Total</v>
      </c>
      <c r="H397" t="str">
        <f ca="1">IF(AND(Region_Lockdown[[#This Row],[End]]&gt;=TODAY()+2,Region_Lockdown[[#This Row],[Start]]&lt;=TODAY()+2),"On","Off")</f>
        <v>Off</v>
      </c>
      <c r="I397" s="2" t="str">
        <f>VLOOKUP(Region_Lockdown[[#This Row],[Level]],Tabella3[],3,FALSE)</f>
        <v>Rossa</v>
      </c>
      <c r="L397">
        <f ca="1">COUNTIFS(Region_Lockdown[Regione],Region_Lockdown[[#This Row],[Regione]],Region_Lockdown[Status],"On")</f>
        <v>1</v>
      </c>
      <c r="M397">
        <f>COUNTIFS(Region_Lockdown[Regione],Region_Lockdown[[#This Row],[Regione]],Region_Lockdown[Start],"&lt;="&amp;Region_Lockdown[[#This Row],[End]],Region_Lockdown[End],"&gt;="&amp;Region_Lockdown[[#This Row],[Start]])</f>
        <v>1</v>
      </c>
      <c r="N3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8" spans="2:14" x14ac:dyDescent="0.35">
      <c r="B398" t="s">
        <v>59</v>
      </c>
      <c r="C398" s="5">
        <v>44203</v>
      </c>
      <c r="D398" s="5">
        <v>44204</v>
      </c>
      <c r="E398">
        <v>3</v>
      </c>
      <c r="F398" s="5">
        <v>44205</v>
      </c>
      <c r="G398" t="str">
        <f>VLOOKUP(Region_Lockdown[[#This Row],[Level]],Tabella3[],2,FALSE)</f>
        <v>Minimal</v>
      </c>
      <c r="H398" t="str">
        <f ca="1">IF(AND(Region_Lockdown[[#This Row],[End]]&gt;=TODAY()+2,Region_Lockdown[[#This Row],[Start]]&lt;=TODAY()+2),"On","Off")</f>
        <v>Off</v>
      </c>
      <c r="I398" s="2" t="str">
        <f>VLOOKUP(Region_Lockdown[[#This Row],[Level]],Tabella3[],3,FALSE)</f>
        <v>Gialla</v>
      </c>
      <c r="L398">
        <f ca="1">COUNTIFS(Region_Lockdown[Regione],Region_Lockdown[[#This Row],[Regione]],Region_Lockdown[Status],"On")</f>
        <v>1</v>
      </c>
      <c r="M398">
        <f>COUNTIFS(Region_Lockdown[Regione],Region_Lockdown[[#This Row],[Regione]],Region_Lockdown[Start],"&lt;="&amp;Region_Lockdown[[#This Row],[End]],Region_Lockdown[End],"&gt;="&amp;Region_Lockdown[[#This Row],[Start]])</f>
        <v>1</v>
      </c>
      <c r="N3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9" spans="2:14" x14ac:dyDescent="0.35">
      <c r="B399" t="s">
        <v>59</v>
      </c>
      <c r="C399" s="5">
        <v>44205</v>
      </c>
      <c r="D399" s="5">
        <v>44206</v>
      </c>
      <c r="E399">
        <v>4</v>
      </c>
      <c r="F399" s="5">
        <v>44205</v>
      </c>
      <c r="G399" t="str">
        <f>VLOOKUP(Region_Lockdown[[#This Row],[Level]],Tabella3[],2,FALSE)</f>
        <v>Strict</v>
      </c>
      <c r="H399" t="str">
        <f ca="1">IF(AND(Region_Lockdown[[#This Row],[End]]&gt;=TODAY()+2,Region_Lockdown[[#This Row],[Start]]&lt;=TODAY()+2),"On","Off")</f>
        <v>Off</v>
      </c>
      <c r="I399" s="2" t="str">
        <f>VLOOKUP(Region_Lockdown[[#This Row],[Level]],Tabella3[],3,FALSE)</f>
        <v>Arancione</v>
      </c>
      <c r="L399">
        <f ca="1">COUNTIFS(Region_Lockdown[Regione],Region_Lockdown[[#This Row],[Regione]],Region_Lockdown[Status],"On")</f>
        <v>1</v>
      </c>
      <c r="M399">
        <f>COUNTIFS(Region_Lockdown[Regione],Region_Lockdown[[#This Row],[Regione]],Region_Lockdown[Start],"&lt;="&amp;Region_Lockdown[[#This Row],[End]],Region_Lockdown[End],"&gt;="&amp;Region_Lockdown[[#This Row],[Start]])</f>
        <v>1</v>
      </c>
      <c r="N3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0" spans="2:14" x14ac:dyDescent="0.35">
      <c r="B400" t="s">
        <v>59</v>
      </c>
      <c r="C400" s="5">
        <v>44207</v>
      </c>
      <c r="D400" s="5">
        <v>44212</v>
      </c>
      <c r="E400">
        <v>3</v>
      </c>
      <c r="F400" s="5">
        <v>44205</v>
      </c>
      <c r="G400" t="str">
        <f>VLOOKUP(Region_Lockdown[[#This Row],[Level]],Tabella3[],2,FALSE)</f>
        <v>Minimal</v>
      </c>
      <c r="H400" t="str">
        <f ca="1">IF(AND(Region_Lockdown[[#This Row],[End]]&gt;=TODAY()+2,Region_Lockdown[[#This Row],[Start]]&lt;=TODAY()+2),"On","Off")</f>
        <v>Off</v>
      </c>
      <c r="I400" s="2" t="str">
        <f>VLOOKUP(Region_Lockdown[[#This Row],[Level]],Tabella3[],3,FALSE)</f>
        <v>Gialla</v>
      </c>
      <c r="L400">
        <f ca="1">COUNTIFS(Region_Lockdown[Regione],Region_Lockdown[[#This Row],[Regione]],Region_Lockdown[Status],"On")</f>
        <v>1</v>
      </c>
      <c r="M400">
        <f>COUNTIFS(Region_Lockdown[Regione],Region_Lockdown[[#This Row],[Regione]],Region_Lockdown[Start],"&lt;="&amp;Region_Lockdown[[#This Row],[End]],Region_Lockdown[End],"&gt;="&amp;Region_Lockdown[[#This Row],[Start]])</f>
        <v>1</v>
      </c>
      <c r="N4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1" spans="2:14" x14ac:dyDescent="0.35">
      <c r="B401" t="s">
        <v>59</v>
      </c>
      <c r="C401" s="5">
        <v>44213</v>
      </c>
      <c r="D401" s="5">
        <v>44237</v>
      </c>
      <c r="E401">
        <v>4</v>
      </c>
      <c r="F401" s="5">
        <v>44261</v>
      </c>
      <c r="G401" t="str">
        <f>VLOOKUP(Region_Lockdown[[#This Row],[Level]],Tabella3[],2,FALSE)</f>
        <v>Strict</v>
      </c>
      <c r="H401" t="str">
        <f ca="1">IF(AND(Region_Lockdown[[#This Row],[End]]&gt;=TODAY()+2,Region_Lockdown[[#This Row],[Start]]&lt;=TODAY()+2),"On","Off")</f>
        <v>Off</v>
      </c>
      <c r="I401" s="2" t="str">
        <f>VLOOKUP(Region_Lockdown[[#This Row],[Level]],Tabella3[],3,FALSE)</f>
        <v>Arancione</v>
      </c>
      <c r="L401">
        <f ca="1">COUNTIFS(Region_Lockdown[Regione],Region_Lockdown[[#This Row],[Regione]],Region_Lockdown[Status],"On")</f>
        <v>1</v>
      </c>
      <c r="M401">
        <f>COUNTIFS(Region_Lockdown[Regione],Region_Lockdown[[#This Row],[Regione]],Region_Lockdown[Start],"&lt;="&amp;Region_Lockdown[[#This Row],[End]],Region_Lockdown[End],"&gt;="&amp;Region_Lockdown[[#This Row],[Start]])</f>
        <v>1</v>
      </c>
      <c r="N4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2" spans="2:14" x14ac:dyDescent="0.35">
      <c r="B402" t="s">
        <v>59</v>
      </c>
      <c r="C402" s="5">
        <v>44238</v>
      </c>
      <c r="D402" s="5">
        <v>44269</v>
      </c>
      <c r="E402">
        <v>3</v>
      </c>
      <c r="F402" s="5">
        <v>44267</v>
      </c>
      <c r="G402" t="str">
        <f>VLOOKUP(Region_Lockdown[[#This Row],[Level]],Tabella3[],2,FALSE)</f>
        <v>Minimal</v>
      </c>
      <c r="H402" t="str">
        <f ca="1">IF(AND(Region_Lockdown[[#This Row],[End]]&gt;=TODAY()+2,Region_Lockdown[[#This Row],[Start]]&lt;=TODAY()+2),"On","Off")</f>
        <v>Off</v>
      </c>
      <c r="I402" s="2" t="str">
        <f>VLOOKUP(Region_Lockdown[[#This Row],[Level]],Tabella3[],3,FALSE)</f>
        <v>Gialla</v>
      </c>
      <c r="L402">
        <f ca="1">COUNTIFS(Region_Lockdown[Regione],Region_Lockdown[[#This Row],[Regione]],Region_Lockdown[Status],"On")</f>
        <v>1</v>
      </c>
      <c r="M402">
        <f>COUNTIFS(Region_Lockdown[Regione],Region_Lockdown[[#This Row],[Regione]],Region_Lockdown[Start],"&lt;="&amp;Region_Lockdown[[#This Row],[End]],Region_Lockdown[End],"&gt;="&amp;Region_Lockdown[[#This Row],[Start]])</f>
        <v>1</v>
      </c>
      <c r="N4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3" spans="2:14" x14ac:dyDescent="0.35">
      <c r="B403" t="s">
        <v>59</v>
      </c>
      <c r="C403" s="5">
        <v>44270</v>
      </c>
      <c r="D403" s="5">
        <v>44288</v>
      </c>
      <c r="E403">
        <v>7</v>
      </c>
      <c r="F403" s="5">
        <v>44267</v>
      </c>
      <c r="G403" t="str">
        <f>VLOOKUP(Region_Lockdown[[#This Row],[Level]],Tabella3[],2,FALSE)</f>
        <v>Total</v>
      </c>
      <c r="H403" t="str">
        <f ca="1">IF(AND(Region_Lockdown[[#This Row],[End]]&gt;=TODAY()+2,Region_Lockdown[[#This Row],[Start]]&lt;=TODAY()+2),"On","Off")</f>
        <v>Off</v>
      </c>
      <c r="I403" s="2" t="str">
        <f>VLOOKUP(Region_Lockdown[[#This Row],[Level]],Tabella3[],3,FALSE)</f>
        <v>Rossa</v>
      </c>
      <c r="L403">
        <f ca="1">COUNTIFS(Region_Lockdown[Regione],Region_Lockdown[[#This Row],[Regione]],Region_Lockdown[Status],"On")</f>
        <v>1</v>
      </c>
      <c r="M403">
        <f>COUNTIFS(Region_Lockdown[Regione],Region_Lockdown[[#This Row],[Regione]],Region_Lockdown[Start],"&lt;="&amp;Region_Lockdown[[#This Row],[End]],Region_Lockdown[End],"&gt;="&amp;Region_Lockdown[[#This Row],[Start]])</f>
        <v>1</v>
      </c>
      <c r="N4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4" spans="2:14" x14ac:dyDescent="0.35">
      <c r="B404" t="s">
        <v>59</v>
      </c>
      <c r="C404" s="5">
        <v>44289</v>
      </c>
      <c r="D404" s="5">
        <v>44291</v>
      </c>
      <c r="E404">
        <v>7</v>
      </c>
      <c r="F404" s="5">
        <v>44283</v>
      </c>
      <c r="G404" s="1" t="str">
        <f>VLOOKUP(Region_Lockdown[[#This Row],[Level]],Tabella3[],2,FALSE)</f>
        <v>Total</v>
      </c>
      <c r="H404" s="1" t="str">
        <f ca="1">IF(AND(Region_Lockdown[[#This Row],[End]]&gt;=TODAY()+2,Region_Lockdown[[#This Row],[Start]]&lt;=TODAY()+2),"On","Off")</f>
        <v>Off</v>
      </c>
      <c r="I404" s="2" t="str">
        <f>VLOOKUP(Region_Lockdown[[#This Row],[Level]],Tabella3[],3,FALSE)</f>
        <v>Rossa</v>
      </c>
      <c r="J404" t="s">
        <v>134</v>
      </c>
      <c r="L404" s="1">
        <f ca="1">COUNTIFS(Region_Lockdown[Regione],Region_Lockdown[[#This Row],[Regione]],Region_Lockdown[Status],"On")</f>
        <v>1</v>
      </c>
      <c r="M4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5" spans="2:14" x14ac:dyDescent="0.35">
      <c r="B405" t="s">
        <v>59</v>
      </c>
      <c r="C405" s="5">
        <v>44292</v>
      </c>
      <c r="D405" s="5">
        <v>44311</v>
      </c>
      <c r="E405">
        <v>7</v>
      </c>
      <c r="F405" s="5">
        <v>44291</v>
      </c>
      <c r="G405" s="1" t="str">
        <f>VLOOKUP(Region_Lockdown[[#This Row],[Level]],Tabella3[],2,FALSE)</f>
        <v>Total</v>
      </c>
      <c r="H405" s="1" t="str">
        <f ca="1">IF(AND(Region_Lockdown[[#This Row],[End]]&gt;=TODAY()+2,Region_Lockdown[[#This Row],[Start]]&lt;=TODAY()+2),"On","Off")</f>
        <v>Off</v>
      </c>
      <c r="I405" s="2" t="str">
        <f>VLOOKUP(Region_Lockdown[[#This Row],[Level]],Tabella3[],3,FALSE)</f>
        <v>Rossa</v>
      </c>
      <c r="L405" s="1">
        <f ca="1">COUNTIFS(Region_Lockdown[Regione],Region_Lockdown[[#This Row],[Regione]],Region_Lockdown[Status],"On")</f>
        <v>1</v>
      </c>
      <c r="M4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6" spans="2:14" x14ac:dyDescent="0.35">
      <c r="B406" t="s">
        <v>59</v>
      </c>
      <c r="C406" s="5">
        <v>44312</v>
      </c>
      <c r="D406" s="5">
        <v>44325</v>
      </c>
      <c r="E406">
        <v>4</v>
      </c>
      <c r="F406" s="5">
        <v>44311</v>
      </c>
      <c r="G406" s="1" t="str">
        <f>VLOOKUP(Region_Lockdown[[#This Row],[Level]],Tabella3[],2,FALSE)</f>
        <v>Strict</v>
      </c>
      <c r="H406" s="1" t="str">
        <f ca="1">IF(AND(Region_Lockdown[[#This Row],[End]]&gt;=TODAY()+2,Region_Lockdown[[#This Row],[Start]]&lt;=TODAY()+2),"On","Off")</f>
        <v>Off</v>
      </c>
      <c r="I406" s="2" t="str">
        <f>VLOOKUP(Region_Lockdown[[#This Row],[Level]],Tabella3[],3,FALSE)</f>
        <v>Arancione</v>
      </c>
      <c r="L406" s="1">
        <f ca="1">COUNTIFS(Region_Lockdown[Regione],Region_Lockdown[[#This Row],[Regione]],Region_Lockdown[Status],"On")</f>
        <v>1</v>
      </c>
      <c r="M4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7" spans="2:14" x14ac:dyDescent="0.35">
      <c r="B407" t="s">
        <v>59</v>
      </c>
      <c r="C407" s="5">
        <v>44326</v>
      </c>
      <c r="D407" s="5">
        <v>44360</v>
      </c>
      <c r="E407">
        <v>3</v>
      </c>
      <c r="F407" s="5">
        <v>44325</v>
      </c>
      <c r="G407" s="1" t="str">
        <f>VLOOKUP(Region_Lockdown[[#This Row],[Level]],Tabella3[],2,FALSE)</f>
        <v>Minimal</v>
      </c>
      <c r="H407" s="1" t="str">
        <f ca="1">IF(AND(Region_Lockdown[[#This Row],[End]]&gt;=TODAY()+2,Region_Lockdown[[#This Row],[Start]]&lt;=TODAY()+2),"On","Off")</f>
        <v>Off</v>
      </c>
      <c r="I407" s="2" t="str">
        <f>VLOOKUP(Region_Lockdown[[#This Row],[Level]],Tabella3[],3,FALSE)</f>
        <v>Gialla</v>
      </c>
      <c r="L407" s="1">
        <f ca="1">COUNTIFS(Region_Lockdown[Regione],Region_Lockdown[[#This Row],[Regione]],Region_Lockdown[Status],"On")</f>
        <v>1</v>
      </c>
      <c r="M4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8" spans="2:14" x14ac:dyDescent="0.35">
      <c r="B408" t="s">
        <v>59</v>
      </c>
      <c r="C408" s="5">
        <v>44361</v>
      </c>
      <c r="D408" s="5">
        <v>44584</v>
      </c>
      <c r="E408">
        <v>1</v>
      </c>
      <c r="F408" s="5">
        <v>44360</v>
      </c>
      <c r="G408" s="1" t="str">
        <f>VLOOKUP(Region_Lockdown[[#This Row],[Level]],Tabella3[],2,FALSE)</f>
        <v>Voluntary</v>
      </c>
      <c r="H408" s="1" t="str">
        <f ca="1">IF(AND(Region_Lockdown[[#This Row],[End]]&gt;=TODAY()+2,Region_Lockdown[[#This Row],[Start]]&lt;=TODAY()+2),"On","Off")</f>
        <v>Off</v>
      </c>
      <c r="I408" s="2" t="str">
        <f>VLOOKUP(Region_Lockdown[[#This Row],[Level]],Tabella3[],3,FALSE)</f>
        <v>Bianca</v>
      </c>
      <c r="L408" s="1">
        <f ca="1">COUNTIFS(Region_Lockdown[Regione],Region_Lockdown[[#This Row],[Regione]],Region_Lockdown[Status],"On")</f>
        <v>1</v>
      </c>
      <c r="M40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9" spans="2:14" x14ac:dyDescent="0.35">
      <c r="B409" t="s">
        <v>59</v>
      </c>
      <c r="C409" s="5">
        <v>44585</v>
      </c>
      <c r="D409" s="5">
        <v>44620</v>
      </c>
      <c r="E409">
        <v>3</v>
      </c>
      <c r="F409" s="5">
        <v>44582</v>
      </c>
      <c r="G409" s="1" t="str">
        <f>VLOOKUP(Region_Lockdown[[#This Row],[Level]],Tabella3[],2,FALSE)</f>
        <v>Minimal</v>
      </c>
      <c r="H409" s="1" t="str">
        <f ca="1">IF(AND(Region_Lockdown[[#This Row],[End]]&gt;=TODAY()+2,Region_Lockdown[[#This Row],[Start]]&lt;=TODAY()+2),"On","Off")</f>
        <v>On</v>
      </c>
      <c r="I409" s="5" t="str">
        <f>VLOOKUP(Region_Lockdown[[#This Row],[Level]],Tabella3[],3,FALSE)</f>
        <v>Gialla</v>
      </c>
      <c r="L409" s="1">
        <f ca="1">COUNTIFS(Region_Lockdown[Regione],Region_Lockdown[[#This Row],[Regione]],Region_Lockdown[Status],"On")</f>
        <v>1</v>
      </c>
      <c r="M40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0" spans="2:14" x14ac:dyDescent="0.35">
      <c r="B410" t="s">
        <v>60</v>
      </c>
      <c r="C410" s="5">
        <v>43894</v>
      </c>
      <c r="D410" s="5">
        <v>43900</v>
      </c>
      <c r="E410">
        <v>3</v>
      </c>
      <c r="F410" s="5">
        <v>44213</v>
      </c>
      <c r="G410" t="str">
        <f>VLOOKUP(Region_Lockdown[[#This Row],[Level]],Tabella3[],2,FALSE)</f>
        <v>Minimal</v>
      </c>
      <c r="H410" t="str">
        <f ca="1">IF(AND(Region_Lockdown[[#This Row],[End]]&gt;=TODAY()+2,Region_Lockdown[[#This Row],[Start]]&lt;=TODAY()+2),"On","Off")</f>
        <v>Off</v>
      </c>
      <c r="I410" t="str">
        <f>VLOOKUP(Region_Lockdown[[#This Row],[Level]],Tabella3[],3,FALSE)</f>
        <v>Gialla</v>
      </c>
      <c r="J410" t="s">
        <v>101</v>
      </c>
      <c r="L410">
        <f ca="1">COUNTIFS(Region_Lockdown[Regione],Region_Lockdown[[#This Row],[Regione]],Region_Lockdown[Status],"On")</f>
        <v>1</v>
      </c>
      <c r="M410">
        <f>COUNTIFS(Region_Lockdown[Regione],Region_Lockdown[[#This Row],[Regione]],Region_Lockdown[Start],"&lt;="&amp;Region_Lockdown[[#This Row],[End]],Region_Lockdown[End],"&gt;="&amp;Region_Lockdown[[#This Row],[Start]])</f>
        <v>1</v>
      </c>
      <c r="N4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1" spans="2:14" x14ac:dyDescent="0.35">
      <c r="B411" t="s">
        <v>60</v>
      </c>
      <c r="C411" s="5">
        <v>43901</v>
      </c>
      <c r="D411" s="5">
        <v>43907</v>
      </c>
      <c r="E411">
        <v>7</v>
      </c>
      <c r="F411" s="5">
        <v>44213</v>
      </c>
      <c r="G411" t="str">
        <f>VLOOKUP(Region_Lockdown[[#This Row],[Level]],Tabella3[],2,FALSE)</f>
        <v>Total</v>
      </c>
      <c r="H411" t="str">
        <f ca="1">IF(AND(Region_Lockdown[[#This Row],[End]]&gt;=TODAY()+2,Region_Lockdown[[#This Row],[Start]]&lt;=TODAY()+2),"On","Off")</f>
        <v>Off</v>
      </c>
      <c r="I411" t="str">
        <f>VLOOKUP(Region_Lockdown[[#This Row],[Level]],Tabella3[],3,FALSE)</f>
        <v>Rossa</v>
      </c>
      <c r="J411" t="s">
        <v>105</v>
      </c>
      <c r="L411">
        <f ca="1">COUNTIFS(Region_Lockdown[Regione],Region_Lockdown[[#This Row],[Regione]],Region_Lockdown[Status],"On")</f>
        <v>1</v>
      </c>
      <c r="M411">
        <f>COUNTIFS(Region_Lockdown[Regione],Region_Lockdown[[#This Row],[Regione]],Region_Lockdown[Start],"&lt;="&amp;Region_Lockdown[[#This Row],[End]],Region_Lockdown[End],"&gt;="&amp;Region_Lockdown[[#This Row],[Start]])</f>
        <v>1</v>
      </c>
      <c r="N4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2" spans="2:14" x14ac:dyDescent="0.35">
      <c r="B412" t="s">
        <v>60</v>
      </c>
      <c r="C412" s="5">
        <v>43908</v>
      </c>
      <c r="D412" s="5">
        <v>43954</v>
      </c>
      <c r="E412">
        <v>8</v>
      </c>
      <c r="F412" s="5">
        <v>44213</v>
      </c>
      <c r="G412" t="str">
        <f>VLOOKUP(Region_Lockdown[[#This Row],[Level]],Tabella3[],2,FALSE)</f>
        <v>Lockdown</v>
      </c>
      <c r="H412" t="str">
        <f ca="1">IF(AND(Region_Lockdown[[#This Row],[End]]&gt;=TODAY()+2,Region_Lockdown[[#This Row],[Start]]&lt;=TODAY()+2),"On","Off")</f>
        <v>Off</v>
      </c>
      <c r="I412" t="str">
        <f>VLOOKUP(Region_Lockdown[[#This Row],[Level]],Tabella3[],3,FALSE)</f>
        <v>Chiusura Totale</v>
      </c>
      <c r="J412" t="s">
        <v>104</v>
      </c>
      <c r="L412">
        <f ca="1">COUNTIFS(Region_Lockdown[Regione],Region_Lockdown[[#This Row],[Regione]],Region_Lockdown[Status],"On")</f>
        <v>1</v>
      </c>
      <c r="M412">
        <f>COUNTIFS(Region_Lockdown[Regione],Region_Lockdown[[#This Row],[Regione]],Region_Lockdown[Start],"&lt;="&amp;Region_Lockdown[[#This Row],[End]],Region_Lockdown[End],"&gt;="&amp;Region_Lockdown[[#This Row],[Start]])</f>
        <v>1</v>
      </c>
      <c r="N4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3" spans="2:14" x14ac:dyDescent="0.35">
      <c r="B413" t="s">
        <v>60</v>
      </c>
      <c r="C413" s="5">
        <v>43955</v>
      </c>
      <c r="D413" s="5">
        <v>43984</v>
      </c>
      <c r="E413">
        <v>4</v>
      </c>
      <c r="F413" s="5">
        <v>44213</v>
      </c>
      <c r="G413" t="str">
        <f>VLOOKUP(Region_Lockdown[[#This Row],[Level]],Tabella3[],2,FALSE)</f>
        <v>Strict</v>
      </c>
      <c r="H413" t="str">
        <f ca="1">IF(AND(Region_Lockdown[[#This Row],[End]]&gt;=TODAY()+2,Region_Lockdown[[#This Row],[Start]]&lt;=TODAY()+2),"On","Off")</f>
        <v>Off</v>
      </c>
      <c r="I413" t="str">
        <f>VLOOKUP(Region_Lockdown[[#This Row],[Level]],Tabella3[],3,FALSE)</f>
        <v>Arancione</v>
      </c>
      <c r="J413" t="s">
        <v>103</v>
      </c>
      <c r="L413">
        <f ca="1">COUNTIFS(Region_Lockdown[Regione],Region_Lockdown[[#This Row],[Regione]],Region_Lockdown[Status],"On")</f>
        <v>1</v>
      </c>
      <c r="M413">
        <f>COUNTIFS(Region_Lockdown[Regione],Region_Lockdown[[#This Row],[Regione]],Region_Lockdown[Start],"&lt;="&amp;Region_Lockdown[[#This Row],[End]],Region_Lockdown[End],"&gt;="&amp;Region_Lockdown[[#This Row],[Start]])</f>
        <v>1</v>
      </c>
      <c r="N4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4" spans="2:14" x14ac:dyDescent="0.35">
      <c r="B414" t="s">
        <v>60</v>
      </c>
      <c r="C414" s="5">
        <v>43985</v>
      </c>
      <c r="D414" s="5">
        <v>43996</v>
      </c>
      <c r="E414">
        <v>3</v>
      </c>
      <c r="F414" s="5">
        <v>44213</v>
      </c>
      <c r="G414" t="str">
        <f>VLOOKUP(Region_Lockdown[[#This Row],[Level]],Tabella3[],2,FALSE)</f>
        <v>Minimal</v>
      </c>
      <c r="H414" t="str">
        <f ca="1">IF(AND(Region_Lockdown[[#This Row],[End]]&gt;=TODAY()+2,Region_Lockdown[[#This Row],[Start]]&lt;=TODAY()+2),"On","Off")</f>
        <v>Off</v>
      </c>
      <c r="I414" t="str">
        <f>VLOOKUP(Region_Lockdown[[#This Row],[Level]],Tabella3[],3,FALSE)</f>
        <v>Gialla</v>
      </c>
      <c r="J414" t="s">
        <v>107</v>
      </c>
      <c r="L414">
        <f ca="1">COUNTIFS(Region_Lockdown[Regione],Region_Lockdown[[#This Row],[Regione]],Region_Lockdown[Status],"On")</f>
        <v>1</v>
      </c>
      <c r="M414">
        <f>COUNTIFS(Region_Lockdown[Regione],Region_Lockdown[[#This Row],[Regione]],Region_Lockdown[Start],"&lt;="&amp;Region_Lockdown[[#This Row],[End]],Region_Lockdown[End],"&gt;="&amp;Region_Lockdown[[#This Row],[Start]])</f>
        <v>1</v>
      </c>
      <c r="N4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5" spans="2:14" x14ac:dyDescent="0.35">
      <c r="B415" t="s">
        <v>60</v>
      </c>
      <c r="C415" s="5">
        <v>43997</v>
      </c>
      <c r="D415" s="5">
        <v>44129</v>
      </c>
      <c r="E415">
        <v>1</v>
      </c>
      <c r="F415" s="5">
        <v>44213</v>
      </c>
      <c r="G415" t="str">
        <f>VLOOKUP(Region_Lockdown[[#This Row],[Level]],Tabella3[],2,FALSE)</f>
        <v>Voluntary</v>
      </c>
      <c r="H415" t="str">
        <f ca="1">IF(AND(Region_Lockdown[[#This Row],[End]]&gt;=TODAY()+2,Region_Lockdown[[#This Row],[Start]]&lt;=TODAY()+2),"On","Off")</f>
        <v>Off</v>
      </c>
      <c r="I415" t="str">
        <f>VLOOKUP(Region_Lockdown[[#This Row],[Level]],Tabella3[],3,FALSE)</f>
        <v>Bianca</v>
      </c>
      <c r="J415" t="s">
        <v>106</v>
      </c>
      <c r="L415">
        <f ca="1">COUNTIFS(Region_Lockdown[Regione],Region_Lockdown[[#This Row],[Regione]],Region_Lockdown[Status],"On")</f>
        <v>1</v>
      </c>
      <c r="M415">
        <f>COUNTIFS(Region_Lockdown[Regione],Region_Lockdown[[#This Row],[Regione]],Region_Lockdown[Start],"&lt;="&amp;Region_Lockdown[[#This Row],[End]],Region_Lockdown[End],"&gt;="&amp;Region_Lockdown[[#This Row],[Start]])</f>
        <v>1</v>
      </c>
      <c r="N4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6" spans="2:14" x14ac:dyDescent="0.35">
      <c r="B416" t="s">
        <v>60</v>
      </c>
      <c r="C416" s="5">
        <v>44130</v>
      </c>
      <c r="D416" s="5">
        <v>44140</v>
      </c>
      <c r="E416">
        <v>3</v>
      </c>
      <c r="F416" s="5">
        <v>44213</v>
      </c>
      <c r="G416" t="str">
        <f>VLOOKUP(Region_Lockdown[[#This Row],[Level]],Tabella3[],2,FALSE)</f>
        <v>Minimal</v>
      </c>
      <c r="H416" t="str">
        <f ca="1">IF(AND(Region_Lockdown[[#This Row],[End]]&gt;=TODAY()+2,Region_Lockdown[[#This Row],[Start]]&lt;=TODAY()+2),"On","Off")</f>
        <v>Off</v>
      </c>
      <c r="I416" t="str">
        <f>VLOOKUP(Region_Lockdown[[#This Row],[Level]],Tabella3[],3,FALSE)</f>
        <v>Gialla</v>
      </c>
      <c r="L416">
        <f ca="1">COUNTIFS(Region_Lockdown[Regione],Region_Lockdown[[#This Row],[Regione]],Region_Lockdown[Status],"On")</f>
        <v>1</v>
      </c>
      <c r="M416">
        <f>COUNTIFS(Region_Lockdown[Regione],Region_Lockdown[[#This Row],[Regione]],Region_Lockdown[Start],"&lt;="&amp;Region_Lockdown[[#This Row],[End]],Region_Lockdown[End],"&gt;="&amp;Region_Lockdown[[#This Row],[Start]])</f>
        <v>1</v>
      </c>
      <c r="N4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7" spans="2:14" x14ac:dyDescent="0.35">
      <c r="B417" t="s">
        <v>60</v>
      </c>
      <c r="C417" s="5">
        <v>44141</v>
      </c>
      <c r="D417" s="5">
        <v>44188</v>
      </c>
      <c r="E417">
        <v>3</v>
      </c>
      <c r="F417" s="5">
        <v>44191</v>
      </c>
      <c r="G417" t="str">
        <f>VLOOKUP(Region_Lockdown[[#This Row],[Level]],Tabella3[],2,FALSE)</f>
        <v>Minimal</v>
      </c>
      <c r="H417" t="str">
        <f ca="1">IF(AND(Region_Lockdown[[#This Row],[End]]&gt;=TODAY()+2,Region_Lockdown[[#This Row],[Start]]&lt;=TODAY()+2),"On","Off")</f>
        <v>Off</v>
      </c>
      <c r="I417" s="2" t="str">
        <f>VLOOKUP(Region_Lockdown[[#This Row],[Level]],Tabella3[],3,FALSE)</f>
        <v>Gialla</v>
      </c>
      <c r="L417">
        <f ca="1">COUNTIFS(Region_Lockdown[Regione],Region_Lockdown[[#This Row],[Regione]],Region_Lockdown[Status],"On")</f>
        <v>1</v>
      </c>
      <c r="M417">
        <f>COUNTIFS(Region_Lockdown[Regione],Region_Lockdown[[#This Row],[Regione]],Region_Lockdown[Start],"&lt;="&amp;Region_Lockdown[[#This Row],[End]],Region_Lockdown[End],"&gt;="&amp;Region_Lockdown[[#This Row],[Start]])</f>
        <v>1</v>
      </c>
      <c r="N4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8" spans="2:14" x14ac:dyDescent="0.35">
      <c r="B418" t="s">
        <v>60</v>
      </c>
      <c r="C418" s="5">
        <v>44189</v>
      </c>
      <c r="D418" s="5">
        <v>44192</v>
      </c>
      <c r="E418">
        <v>7</v>
      </c>
      <c r="F418" s="5">
        <v>44191</v>
      </c>
      <c r="G418" t="str">
        <f>VLOOKUP(Region_Lockdown[[#This Row],[Level]],Tabella3[],2,FALSE)</f>
        <v>Total</v>
      </c>
      <c r="H418" t="str">
        <f ca="1">IF(AND(Region_Lockdown[[#This Row],[End]]&gt;=TODAY()+2,Region_Lockdown[[#This Row],[Start]]&lt;=TODAY()+2),"On","Off")</f>
        <v>Off</v>
      </c>
      <c r="I418" s="2" t="str">
        <f>VLOOKUP(Region_Lockdown[[#This Row],[Level]],Tabella3[],3,FALSE)</f>
        <v>Rossa</v>
      </c>
      <c r="L418">
        <f ca="1">COUNTIFS(Region_Lockdown[Regione],Region_Lockdown[[#This Row],[Regione]],Region_Lockdown[Status],"On")</f>
        <v>1</v>
      </c>
      <c r="M418">
        <f>COUNTIFS(Region_Lockdown[Regione],Region_Lockdown[[#This Row],[Regione]],Region_Lockdown[Start],"&lt;="&amp;Region_Lockdown[[#This Row],[End]],Region_Lockdown[End],"&gt;="&amp;Region_Lockdown[[#This Row],[Start]])</f>
        <v>1</v>
      </c>
      <c r="N4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9" spans="2:14" x14ac:dyDescent="0.35">
      <c r="B419" t="s">
        <v>60</v>
      </c>
      <c r="C419" s="5">
        <v>44193</v>
      </c>
      <c r="D419" s="5">
        <v>44195</v>
      </c>
      <c r="E419">
        <v>4</v>
      </c>
      <c r="F419" s="5">
        <v>44191</v>
      </c>
      <c r="G419" t="str">
        <f>VLOOKUP(Region_Lockdown[[#This Row],[Level]],Tabella3[],2,FALSE)</f>
        <v>Strict</v>
      </c>
      <c r="H419" t="str">
        <f ca="1">IF(AND(Region_Lockdown[[#This Row],[End]]&gt;=TODAY()+2,Region_Lockdown[[#This Row],[Start]]&lt;=TODAY()+2),"On","Off")</f>
        <v>Off</v>
      </c>
      <c r="I419" s="2" t="str">
        <f>VLOOKUP(Region_Lockdown[[#This Row],[Level]],Tabella3[],3,FALSE)</f>
        <v>Arancione</v>
      </c>
      <c r="L419">
        <f ca="1">COUNTIFS(Region_Lockdown[Regione],Region_Lockdown[[#This Row],[Regione]],Region_Lockdown[Status],"On")</f>
        <v>1</v>
      </c>
      <c r="M419">
        <f>COUNTIFS(Region_Lockdown[Regione],Region_Lockdown[[#This Row],[Regione]],Region_Lockdown[Start],"&lt;="&amp;Region_Lockdown[[#This Row],[End]],Region_Lockdown[End],"&gt;="&amp;Region_Lockdown[[#This Row],[Start]])</f>
        <v>1</v>
      </c>
      <c r="N4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0" spans="2:14" x14ac:dyDescent="0.35">
      <c r="B420" t="s">
        <v>60</v>
      </c>
      <c r="C420" s="5">
        <v>44196</v>
      </c>
      <c r="D420" s="5">
        <v>44199</v>
      </c>
      <c r="E420">
        <v>7</v>
      </c>
      <c r="F420" s="5">
        <v>44191</v>
      </c>
      <c r="G420" t="str">
        <f>VLOOKUP(Region_Lockdown[[#This Row],[Level]],Tabella3[],2,FALSE)</f>
        <v>Total</v>
      </c>
      <c r="H420" t="str">
        <f ca="1">IF(AND(Region_Lockdown[[#This Row],[End]]&gt;=TODAY()+2,Region_Lockdown[[#This Row],[Start]]&lt;=TODAY()+2),"On","Off")</f>
        <v>Off</v>
      </c>
      <c r="I420" s="2" t="str">
        <f>VLOOKUP(Region_Lockdown[[#This Row],[Level]],Tabella3[],3,FALSE)</f>
        <v>Rossa</v>
      </c>
      <c r="L420">
        <f ca="1">COUNTIFS(Region_Lockdown[Regione],Region_Lockdown[[#This Row],[Regione]],Region_Lockdown[Status],"On")</f>
        <v>1</v>
      </c>
      <c r="M420">
        <f>COUNTIFS(Region_Lockdown[Regione],Region_Lockdown[[#This Row],[Regione]],Region_Lockdown[Start],"&lt;="&amp;Region_Lockdown[[#This Row],[End]],Region_Lockdown[End],"&gt;="&amp;Region_Lockdown[[#This Row],[Start]])</f>
        <v>1</v>
      </c>
      <c r="N4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1" spans="2:14" x14ac:dyDescent="0.35">
      <c r="B421" t="s">
        <v>60</v>
      </c>
      <c r="C421" s="5">
        <v>44200</v>
      </c>
      <c r="D421" s="5">
        <v>44200</v>
      </c>
      <c r="E421">
        <v>4</v>
      </c>
      <c r="F421" s="5">
        <v>44191</v>
      </c>
      <c r="G421" t="str">
        <f>VLOOKUP(Region_Lockdown[[#This Row],[Level]],Tabella3[],2,FALSE)</f>
        <v>Strict</v>
      </c>
      <c r="H421" t="str">
        <f ca="1">IF(AND(Region_Lockdown[[#This Row],[End]]&gt;=TODAY()+2,Region_Lockdown[[#This Row],[Start]]&lt;=TODAY()+2),"On","Off")</f>
        <v>Off</v>
      </c>
      <c r="I421" s="2" t="str">
        <f>VLOOKUP(Region_Lockdown[[#This Row],[Level]],Tabella3[],3,FALSE)</f>
        <v>Arancione</v>
      </c>
      <c r="L421">
        <f ca="1">COUNTIFS(Region_Lockdown[Regione],Region_Lockdown[[#This Row],[Regione]],Region_Lockdown[Status],"On")</f>
        <v>1</v>
      </c>
      <c r="M421">
        <f>COUNTIFS(Region_Lockdown[Regione],Region_Lockdown[[#This Row],[Regione]],Region_Lockdown[Start],"&lt;="&amp;Region_Lockdown[[#This Row],[End]],Region_Lockdown[End],"&gt;="&amp;Region_Lockdown[[#This Row],[Start]])</f>
        <v>1</v>
      </c>
      <c r="N4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2" spans="2:14" x14ac:dyDescent="0.35">
      <c r="B422" t="s">
        <v>60</v>
      </c>
      <c r="C422" s="5">
        <v>44201</v>
      </c>
      <c r="D422" s="5">
        <v>44202</v>
      </c>
      <c r="E422">
        <v>7</v>
      </c>
      <c r="F422" s="5">
        <v>44191</v>
      </c>
      <c r="G422" t="str">
        <f>VLOOKUP(Region_Lockdown[[#This Row],[Level]],Tabella3[],2,FALSE)</f>
        <v>Total</v>
      </c>
      <c r="H422" t="str">
        <f ca="1">IF(AND(Region_Lockdown[[#This Row],[End]]&gt;=TODAY()+2,Region_Lockdown[[#This Row],[Start]]&lt;=TODAY()+2),"On","Off")</f>
        <v>Off</v>
      </c>
      <c r="I422" s="2" t="str">
        <f>VLOOKUP(Region_Lockdown[[#This Row],[Level]],Tabella3[],3,FALSE)</f>
        <v>Rossa</v>
      </c>
      <c r="L422">
        <f ca="1">COUNTIFS(Region_Lockdown[Regione],Region_Lockdown[[#This Row],[Regione]],Region_Lockdown[Status],"On")</f>
        <v>1</v>
      </c>
      <c r="M422">
        <f>COUNTIFS(Region_Lockdown[Regione],Region_Lockdown[[#This Row],[Regione]],Region_Lockdown[Start],"&lt;="&amp;Region_Lockdown[[#This Row],[End]],Region_Lockdown[End],"&gt;="&amp;Region_Lockdown[[#This Row],[Start]])</f>
        <v>1</v>
      </c>
      <c r="N4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3" spans="2:14" x14ac:dyDescent="0.35">
      <c r="B423" t="s">
        <v>60</v>
      </c>
      <c r="C423" s="5">
        <v>44203</v>
      </c>
      <c r="D423" s="5">
        <v>44204</v>
      </c>
      <c r="E423">
        <v>3</v>
      </c>
      <c r="F423" s="5">
        <v>44205</v>
      </c>
      <c r="G423" t="str">
        <f>VLOOKUP(Region_Lockdown[[#This Row],[Level]],Tabella3[],2,FALSE)</f>
        <v>Minimal</v>
      </c>
      <c r="H423" t="str">
        <f ca="1">IF(AND(Region_Lockdown[[#This Row],[End]]&gt;=TODAY()+2,Region_Lockdown[[#This Row],[Start]]&lt;=TODAY()+2),"On","Off")</f>
        <v>Off</v>
      </c>
      <c r="I423" s="2" t="str">
        <f>VLOOKUP(Region_Lockdown[[#This Row],[Level]],Tabella3[],3,FALSE)</f>
        <v>Gialla</v>
      </c>
      <c r="L423">
        <f ca="1">COUNTIFS(Region_Lockdown[Regione],Region_Lockdown[[#This Row],[Regione]],Region_Lockdown[Status],"On")</f>
        <v>1</v>
      </c>
      <c r="M423">
        <f>COUNTIFS(Region_Lockdown[Regione],Region_Lockdown[[#This Row],[Regione]],Region_Lockdown[Start],"&lt;="&amp;Region_Lockdown[[#This Row],[End]],Region_Lockdown[End],"&gt;="&amp;Region_Lockdown[[#This Row],[Start]])</f>
        <v>1</v>
      </c>
      <c r="N4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4" spans="2:14" x14ac:dyDescent="0.35">
      <c r="B424" t="s">
        <v>60</v>
      </c>
      <c r="C424" s="5">
        <v>44205</v>
      </c>
      <c r="D424" s="5">
        <v>44206</v>
      </c>
      <c r="E424">
        <v>4</v>
      </c>
      <c r="F424" s="5">
        <v>44205</v>
      </c>
      <c r="G424" t="str">
        <f>VLOOKUP(Region_Lockdown[[#This Row],[Level]],Tabella3[],2,FALSE)</f>
        <v>Strict</v>
      </c>
      <c r="H424" t="str">
        <f ca="1">IF(AND(Region_Lockdown[[#This Row],[End]]&gt;=TODAY()+2,Region_Lockdown[[#This Row],[Start]]&lt;=TODAY()+2),"On","Off")</f>
        <v>Off</v>
      </c>
      <c r="I424" s="2" t="str">
        <f>VLOOKUP(Region_Lockdown[[#This Row],[Level]],Tabella3[],3,FALSE)</f>
        <v>Arancione</v>
      </c>
      <c r="L424">
        <f ca="1">COUNTIFS(Region_Lockdown[Regione],Region_Lockdown[[#This Row],[Regione]],Region_Lockdown[Status],"On")</f>
        <v>1</v>
      </c>
      <c r="M424">
        <f>COUNTIFS(Region_Lockdown[Regione],Region_Lockdown[[#This Row],[Regione]],Region_Lockdown[Start],"&lt;="&amp;Region_Lockdown[[#This Row],[End]],Region_Lockdown[End],"&gt;="&amp;Region_Lockdown[[#This Row],[Start]])</f>
        <v>1</v>
      </c>
      <c r="N4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5" spans="2:14" x14ac:dyDescent="0.35">
      <c r="B425" t="s">
        <v>60</v>
      </c>
      <c r="C425" s="5">
        <v>44207</v>
      </c>
      <c r="D425" s="5">
        <v>44219</v>
      </c>
      <c r="E425">
        <v>3</v>
      </c>
      <c r="F425" s="5">
        <v>44205</v>
      </c>
      <c r="G425" t="str">
        <f>VLOOKUP(Region_Lockdown[[#This Row],[Level]],Tabella3[],2,FALSE)</f>
        <v>Minimal</v>
      </c>
      <c r="H425" t="str">
        <f ca="1">IF(AND(Region_Lockdown[[#This Row],[End]]&gt;=TODAY()+2,Region_Lockdown[[#This Row],[Start]]&lt;=TODAY()+2),"On","Off")</f>
        <v>Off</v>
      </c>
      <c r="I425" s="2" t="str">
        <f>VLOOKUP(Region_Lockdown[[#This Row],[Level]],Tabella3[],3,FALSE)</f>
        <v>Gialla</v>
      </c>
      <c r="L425">
        <f ca="1">COUNTIFS(Region_Lockdown[Regione],Region_Lockdown[[#This Row],[Regione]],Region_Lockdown[Status],"On")</f>
        <v>1</v>
      </c>
      <c r="M425">
        <f>COUNTIFS(Region_Lockdown[Regione],Region_Lockdown[[#This Row],[Regione]],Region_Lockdown[Start],"&lt;="&amp;Region_Lockdown[[#This Row],[End]],Region_Lockdown[End],"&gt;="&amp;Region_Lockdown[[#This Row],[Start]])</f>
        <v>1</v>
      </c>
      <c r="N4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6" spans="2:14" x14ac:dyDescent="0.35">
      <c r="B426" t="s">
        <v>60</v>
      </c>
      <c r="C426" s="5">
        <v>44220</v>
      </c>
      <c r="D426" s="5">
        <v>44234</v>
      </c>
      <c r="E426">
        <v>4</v>
      </c>
      <c r="F426" s="5">
        <v>44234</v>
      </c>
      <c r="G426" t="str">
        <f>VLOOKUP(Region_Lockdown[[#This Row],[Level]],Tabella3[],2,FALSE)</f>
        <v>Strict</v>
      </c>
      <c r="H426" t="str">
        <f ca="1">IF(AND(Region_Lockdown[[#This Row],[End]]&gt;=TODAY()+2,Region_Lockdown[[#This Row],[Start]]&lt;=TODAY()+2),"On","Off")</f>
        <v>Off</v>
      </c>
      <c r="I426" s="2" t="str">
        <f>VLOOKUP(Region_Lockdown[[#This Row],[Level]],Tabella3[],3,FALSE)</f>
        <v>Arancione</v>
      </c>
      <c r="L426">
        <f ca="1">COUNTIFS(Region_Lockdown[Regione],Region_Lockdown[[#This Row],[Regione]],Region_Lockdown[Status],"On")</f>
        <v>1</v>
      </c>
      <c r="M426">
        <f>COUNTIFS(Region_Lockdown[Regione],Region_Lockdown[[#This Row],[Regione]],Region_Lockdown[Start],"&lt;="&amp;Region_Lockdown[[#This Row],[End]],Region_Lockdown[End],"&gt;="&amp;Region_Lockdown[[#This Row],[Start]])</f>
        <v>1</v>
      </c>
      <c r="N4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7" spans="2:14" x14ac:dyDescent="0.35">
      <c r="B427" t="s">
        <v>60</v>
      </c>
      <c r="C427" s="5">
        <v>44235</v>
      </c>
      <c r="D427" s="5">
        <v>44255</v>
      </c>
      <c r="E427">
        <v>3</v>
      </c>
      <c r="F427" s="5">
        <v>44255</v>
      </c>
      <c r="G427" t="str">
        <f>VLOOKUP(Region_Lockdown[[#This Row],[Level]],Tabella3[],2,FALSE)</f>
        <v>Minimal</v>
      </c>
      <c r="H427" t="str">
        <f ca="1">IF(AND(Region_Lockdown[[#This Row],[End]]&gt;=TODAY()+2,Region_Lockdown[[#This Row],[Start]]&lt;=TODAY()+2),"On","Off")</f>
        <v>Off</v>
      </c>
      <c r="I427" s="2" t="str">
        <f>VLOOKUP(Region_Lockdown[[#This Row],[Level]],Tabella3[],3,FALSE)</f>
        <v>Gialla</v>
      </c>
      <c r="L427">
        <f ca="1">COUNTIFS(Region_Lockdown[Regione],Region_Lockdown[[#This Row],[Regione]],Region_Lockdown[Status],"On")</f>
        <v>1</v>
      </c>
      <c r="M427">
        <f>COUNTIFS(Region_Lockdown[Regione],Region_Lockdown[[#This Row],[Regione]],Region_Lockdown[Start],"&lt;="&amp;Region_Lockdown[[#This Row],[End]],Region_Lockdown[End],"&gt;="&amp;Region_Lockdown[[#This Row],[Start]])</f>
        <v>1</v>
      </c>
      <c r="N4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8" spans="2:14" x14ac:dyDescent="0.35">
      <c r="B428" t="s">
        <v>60</v>
      </c>
      <c r="C428" s="5">
        <v>44256</v>
      </c>
      <c r="D428" s="5">
        <v>44276</v>
      </c>
      <c r="E428">
        <v>1</v>
      </c>
      <c r="F428" s="5">
        <v>44255</v>
      </c>
      <c r="G428" t="str">
        <f>VLOOKUP(Region_Lockdown[[#This Row],[Level]],Tabella3[],2,FALSE)</f>
        <v>Voluntary</v>
      </c>
      <c r="H428" t="str">
        <f ca="1">IF(AND(Region_Lockdown[[#This Row],[End]]&gt;=TODAY()+2,Region_Lockdown[[#This Row],[Start]]&lt;=TODAY()+2),"On","Off")</f>
        <v>Off</v>
      </c>
      <c r="I428" s="2" t="str">
        <f>VLOOKUP(Region_Lockdown[[#This Row],[Level]],Tabella3[],3,FALSE)</f>
        <v>Bianca</v>
      </c>
      <c r="L428">
        <f ca="1">COUNTIFS(Region_Lockdown[Regione],Region_Lockdown[[#This Row],[Regione]],Region_Lockdown[Status],"On")</f>
        <v>1</v>
      </c>
      <c r="M428">
        <f>COUNTIFS(Region_Lockdown[Regione],Region_Lockdown[[#This Row],[Regione]],Region_Lockdown[Start],"&lt;="&amp;Region_Lockdown[[#This Row],[End]],Region_Lockdown[End],"&gt;="&amp;Region_Lockdown[[#This Row],[Start]])</f>
        <v>1</v>
      </c>
      <c r="N4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9" spans="2:14" x14ac:dyDescent="0.35">
      <c r="B429" t="s">
        <v>60</v>
      </c>
      <c r="C429" s="5">
        <v>44277</v>
      </c>
      <c r="D429" s="5">
        <v>44288</v>
      </c>
      <c r="E429">
        <v>4</v>
      </c>
      <c r="F429" s="5">
        <v>44276</v>
      </c>
      <c r="G429" t="str">
        <f>VLOOKUP(Region_Lockdown[[#This Row],[Level]],Tabella3[],2,FALSE)</f>
        <v>Strict</v>
      </c>
      <c r="H429" t="str">
        <f ca="1">IF(AND(Region_Lockdown[[#This Row],[End]]&gt;=TODAY()+2,Region_Lockdown[[#This Row],[Start]]&lt;=TODAY()+2),"On","Off")</f>
        <v>Off</v>
      </c>
      <c r="I429" s="2" t="str">
        <f>VLOOKUP(Region_Lockdown[[#This Row],[Level]],Tabella3[],3,FALSE)</f>
        <v>Arancione</v>
      </c>
      <c r="L429">
        <f ca="1">COUNTIFS(Region_Lockdown[Regione],Region_Lockdown[[#This Row],[Regione]],Region_Lockdown[Status],"On")</f>
        <v>1</v>
      </c>
      <c r="M429">
        <f>COUNTIFS(Region_Lockdown[Regione],Region_Lockdown[[#This Row],[Regione]],Region_Lockdown[Start],"&lt;="&amp;Region_Lockdown[[#This Row],[End]],Region_Lockdown[End],"&gt;="&amp;Region_Lockdown[[#This Row],[Start]])</f>
        <v>1</v>
      </c>
      <c r="N4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0" spans="2:14" x14ac:dyDescent="0.35">
      <c r="B430" t="s">
        <v>60</v>
      </c>
      <c r="C430" s="5">
        <v>44289</v>
      </c>
      <c r="D430" s="5">
        <v>44291</v>
      </c>
      <c r="E430">
        <v>7</v>
      </c>
      <c r="F430" s="5">
        <v>44283</v>
      </c>
      <c r="G430" s="1" t="str">
        <f>VLOOKUP(Region_Lockdown[[#This Row],[Level]],Tabella3[],2,FALSE)</f>
        <v>Total</v>
      </c>
      <c r="H430" s="1" t="str">
        <f ca="1">IF(AND(Region_Lockdown[[#This Row],[End]]&gt;=TODAY()+2,Region_Lockdown[[#This Row],[Start]]&lt;=TODAY()+2),"On","Off")</f>
        <v>Off</v>
      </c>
      <c r="I430" s="2" t="str">
        <f>VLOOKUP(Region_Lockdown[[#This Row],[Level]],Tabella3[],3,FALSE)</f>
        <v>Rossa</v>
      </c>
      <c r="J430" t="s">
        <v>134</v>
      </c>
      <c r="L430" s="1">
        <f ca="1">COUNTIFS(Region_Lockdown[Regione],Region_Lockdown[[#This Row],[Regione]],Region_Lockdown[Status],"On")</f>
        <v>1</v>
      </c>
      <c r="M4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1" spans="2:14" x14ac:dyDescent="0.35">
      <c r="B431" t="s">
        <v>60</v>
      </c>
      <c r="C431" s="5">
        <v>44292</v>
      </c>
      <c r="D431" s="5">
        <v>44297</v>
      </c>
      <c r="E431">
        <v>4</v>
      </c>
      <c r="F431" s="5">
        <v>44291</v>
      </c>
      <c r="G431" s="1" t="str">
        <f>VLOOKUP(Region_Lockdown[[#This Row],[Level]],Tabella3[],2,FALSE)</f>
        <v>Strict</v>
      </c>
      <c r="H431" s="1" t="str">
        <f ca="1">IF(AND(Region_Lockdown[[#This Row],[End]]&gt;=TODAY()+2,Region_Lockdown[[#This Row],[Start]]&lt;=TODAY()+2),"On","Off")</f>
        <v>Off</v>
      </c>
      <c r="I431" s="2" t="str">
        <f>VLOOKUP(Region_Lockdown[[#This Row],[Level]],Tabella3[],3,FALSE)</f>
        <v>Arancione</v>
      </c>
      <c r="L431" s="1">
        <f ca="1">COUNTIFS(Region_Lockdown[Regione],Region_Lockdown[[#This Row],[Regione]],Region_Lockdown[Status],"On")</f>
        <v>1</v>
      </c>
      <c r="M4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2" spans="2:14" x14ac:dyDescent="0.35">
      <c r="B432" t="s">
        <v>60</v>
      </c>
      <c r="C432" s="5">
        <v>44298</v>
      </c>
      <c r="D432" s="5">
        <v>44318</v>
      </c>
      <c r="E432">
        <v>7</v>
      </c>
      <c r="F432" s="5">
        <v>44296</v>
      </c>
      <c r="G432" s="1" t="str">
        <f>VLOOKUP(Region_Lockdown[[#This Row],[Level]],Tabella3[],2,FALSE)</f>
        <v>Total</v>
      </c>
      <c r="H432" s="1" t="str">
        <f ca="1">IF(AND(Region_Lockdown[[#This Row],[End]]&gt;=TODAY()+2,Region_Lockdown[[#This Row],[Start]]&lt;=TODAY()+2),"On","Off")</f>
        <v>Off</v>
      </c>
      <c r="I432" s="2" t="str">
        <f>VLOOKUP(Region_Lockdown[[#This Row],[Level]],Tabella3[],3,FALSE)</f>
        <v>Rossa</v>
      </c>
      <c r="L432" s="1">
        <f ca="1">COUNTIFS(Region_Lockdown[Regione],Region_Lockdown[[#This Row],[Regione]],Region_Lockdown[Status],"On")</f>
        <v>1</v>
      </c>
      <c r="M4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3" spans="2:14" x14ac:dyDescent="0.35">
      <c r="B433" t="s">
        <v>60</v>
      </c>
      <c r="C433" s="5">
        <v>44319</v>
      </c>
      <c r="D433" s="5">
        <v>44332</v>
      </c>
      <c r="E433">
        <v>4</v>
      </c>
      <c r="F433" s="5">
        <v>44318</v>
      </c>
      <c r="G433" s="1" t="str">
        <f>VLOOKUP(Region_Lockdown[[#This Row],[Level]],Tabella3[],2,FALSE)</f>
        <v>Strict</v>
      </c>
      <c r="H433" s="1" t="str">
        <f ca="1">IF(AND(Region_Lockdown[[#This Row],[End]]&gt;=TODAY()+2,Region_Lockdown[[#This Row],[Start]]&lt;=TODAY()+2),"On","Off")</f>
        <v>Off</v>
      </c>
      <c r="I433" s="2" t="str">
        <f>VLOOKUP(Region_Lockdown[[#This Row],[Level]],Tabella3[],3,FALSE)</f>
        <v>Arancione</v>
      </c>
      <c r="L433" s="1">
        <f ca="1">COUNTIFS(Region_Lockdown[Regione],Region_Lockdown[[#This Row],[Regione]],Region_Lockdown[Status],"On")</f>
        <v>1</v>
      </c>
      <c r="M4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4" spans="2:14" x14ac:dyDescent="0.35">
      <c r="B434" t="s">
        <v>60</v>
      </c>
      <c r="C434" s="5">
        <v>44333</v>
      </c>
      <c r="D434" s="5">
        <v>44346</v>
      </c>
      <c r="E434">
        <v>3</v>
      </c>
      <c r="F434" s="5">
        <v>44332</v>
      </c>
      <c r="G434" s="1" t="str">
        <f>VLOOKUP(Region_Lockdown[[#This Row],[Level]],Tabella3[],2,FALSE)</f>
        <v>Minimal</v>
      </c>
      <c r="H434" s="1" t="str">
        <f ca="1">IF(AND(Region_Lockdown[[#This Row],[End]]&gt;=TODAY()+2,Region_Lockdown[[#This Row],[Start]]&lt;=TODAY()+2),"On","Off")</f>
        <v>Off</v>
      </c>
      <c r="I434" s="2" t="str">
        <f>VLOOKUP(Region_Lockdown[[#This Row],[Level]],Tabella3[],3,FALSE)</f>
        <v>Gialla</v>
      </c>
      <c r="L434" s="1">
        <f ca="1">COUNTIFS(Region_Lockdown[Regione],Region_Lockdown[[#This Row],[Regione]],Region_Lockdown[Status],"On")</f>
        <v>1</v>
      </c>
      <c r="M4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5" spans="2:14" x14ac:dyDescent="0.35">
      <c r="B435" t="s">
        <v>60</v>
      </c>
      <c r="C435" s="5">
        <v>44347</v>
      </c>
      <c r="D435" s="5">
        <v>44584</v>
      </c>
      <c r="E435">
        <v>1</v>
      </c>
      <c r="F435" s="5">
        <v>44347</v>
      </c>
      <c r="G435" s="1" t="str">
        <f>VLOOKUP(Region_Lockdown[[#This Row],[Level]],Tabella3[],2,FALSE)</f>
        <v>Voluntary</v>
      </c>
      <c r="H435" s="1" t="str">
        <f ca="1">IF(AND(Region_Lockdown[[#This Row],[End]]&gt;=TODAY()+2,Region_Lockdown[[#This Row],[Start]]&lt;=TODAY()+2),"On","Off")</f>
        <v>Off</v>
      </c>
      <c r="I435" s="2" t="str">
        <f>VLOOKUP(Region_Lockdown[[#This Row],[Level]],Tabella3[],3,FALSE)</f>
        <v>Bianca</v>
      </c>
      <c r="L435" s="1">
        <f ca="1">COUNTIFS(Region_Lockdown[Regione],Region_Lockdown[[#This Row],[Regione]],Region_Lockdown[Status],"On")</f>
        <v>1</v>
      </c>
      <c r="M4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6" spans="2:14" x14ac:dyDescent="0.35">
      <c r="B436" t="s">
        <v>60</v>
      </c>
      <c r="C436" s="5">
        <v>44585</v>
      </c>
      <c r="D436" s="5">
        <v>44620</v>
      </c>
      <c r="E436">
        <v>4</v>
      </c>
      <c r="F436" s="5">
        <v>44582</v>
      </c>
      <c r="G436" s="1" t="str">
        <f>VLOOKUP(Region_Lockdown[[#This Row],[Level]],Tabella3[],2,FALSE)</f>
        <v>Strict</v>
      </c>
      <c r="H436" s="1" t="str">
        <f ca="1">IF(AND(Region_Lockdown[[#This Row],[End]]&gt;=TODAY()+2,Region_Lockdown[[#This Row],[Start]]&lt;=TODAY()+2),"On","Off")</f>
        <v>On</v>
      </c>
      <c r="I436" s="5" t="str">
        <f>VLOOKUP(Region_Lockdown[[#This Row],[Level]],Tabella3[],3,FALSE)</f>
        <v>Arancione</v>
      </c>
      <c r="L436" s="1">
        <f ca="1">COUNTIFS(Region_Lockdown[Regione],Region_Lockdown[[#This Row],[Regione]],Region_Lockdown[Status],"On")</f>
        <v>1</v>
      </c>
      <c r="M43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7" spans="2:14" x14ac:dyDescent="0.35">
      <c r="B437" t="s">
        <v>61</v>
      </c>
      <c r="C437" s="5">
        <v>43894</v>
      </c>
      <c r="D437" s="5">
        <v>43900</v>
      </c>
      <c r="E437">
        <v>3</v>
      </c>
      <c r="F437" s="5">
        <v>44213</v>
      </c>
      <c r="G437" t="str">
        <f>VLOOKUP(Region_Lockdown[[#This Row],[Level]],Tabella3[],2,FALSE)</f>
        <v>Minimal</v>
      </c>
      <c r="H437" t="str">
        <f ca="1">IF(AND(Region_Lockdown[[#This Row],[End]]&gt;=TODAY()+2,Region_Lockdown[[#This Row],[Start]]&lt;=TODAY()+2),"On","Off")</f>
        <v>Off</v>
      </c>
      <c r="I437" t="str">
        <f>VLOOKUP(Region_Lockdown[[#This Row],[Level]],Tabella3[],3,FALSE)</f>
        <v>Gialla</v>
      </c>
      <c r="J437" t="s">
        <v>101</v>
      </c>
      <c r="L437">
        <f ca="1">COUNTIFS(Region_Lockdown[Regione],Region_Lockdown[[#This Row],[Regione]],Region_Lockdown[Status],"On")</f>
        <v>1</v>
      </c>
      <c r="M437">
        <f>COUNTIFS(Region_Lockdown[Regione],Region_Lockdown[[#This Row],[Regione]],Region_Lockdown[Start],"&lt;="&amp;Region_Lockdown[[#This Row],[End]],Region_Lockdown[End],"&gt;="&amp;Region_Lockdown[[#This Row],[Start]])</f>
        <v>1</v>
      </c>
      <c r="N4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8" spans="2:14" x14ac:dyDescent="0.35">
      <c r="B438" t="s">
        <v>61</v>
      </c>
      <c r="C438" s="5">
        <v>43901</v>
      </c>
      <c r="D438" s="5">
        <v>43907</v>
      </c>
      <c r="E438">
        <v>7</v>
      </c>
      <c r="F438" s="5">
        <v>44213</v>
      </c>
      <c r="G438" t="str">
        <f>VLOOKUP(Region_Lockdown[[#This Row],[Level]],Tabella3[],2,FALSE)</f>
        <v>Total</v>
      </c>
      <c r="H438" t="str">
        <f ca="1">IF(AND(Region_Lockdown[[#This Row],[End]]&gt;=TODAY()+2,Region_Lockdown[[#This Row],[Start]]&lt;=TODAY()+2),"On","Off")</f>
        <v>Off</v>
      </c>
      <c r="I438" t="str">
        <f>VLOOKUP(Region_Lockdown[[#This Row],[Level]],Tabella3[],3,FALSE)</f>
        <v>Rossa</v>
      </c>
      <c r="J438" t="s">
        <v>105</v>
      </c>
      <c r="L438">
        <f ca="1">COUNTIFS(Region_Lockdown[Regione],Region_Lockdown[[#This Row],[Regione]],Region_Lockdown[Status],"On")</f>
        <v>1</v>
      </c>
      <c r="M438">
        <f>COUNTIFS(Region_Lockdown[Regione],Region_Lockdown[[#This Row],[Regione]],Region_Lockdown[Start],"&lt;="&amp;Region_Lockdown[[#This Row],[End]],Region_Lockdown[End],"&gt;="&amp;Region_Lockdown[[#This Row],[Start]])</f>
        <v>1</v>
      </c>
      <c r="N4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9" spans="2:14" x14ac:dyDescent="0.35">
      <c r="B439" t="s">
        <v>61</v>
      </c>
      <c r="C439" s="5">
        <v>43908</v>
      </c>
      <c r="D439" s="5">
        <v>43954</v>
      </c>
      <c r="E439">
        <v>8</v>
      </c>
      <c r="F439" s="5">
        <v>44213</v>
      </c>
      <c r="G439" t="str">
        <f>VLOOKUP(Region_Lockdown[[#This Row],[Level]],Tabella3[],2,FALSE)</f>
        <v>Lockdown</v>
      </c>
      <c r="H439" t="str">
        <f ca="1">IF(AND(Region_Lockdown[[#This Row],[End]]&gt;=TODAY()+2,Region_Lockdown[[#This Row],[Start]]&lt;=TODAY()+2),"On","Off")</f>
        <v>Off</v>
      </c>
      <c r="I439" t="str">
        <f>VLOOKUP(Region_Lockdown[[#This Row],[Level]],Tabella3[],3,FALSE)</f>
        <v>Chiusura Totale</v>
      </c>
      <c r="J439" t="s">
        <v>104</v>
      </c>
      <c r="L439">
        <f ca="1">COUNTIFS(Region_Lockdown[Regione],Region_Lockdown[[#This Row],[Regione]],Region_Lockdown[Status],"On")</f>
        <v>1</v>
      </c>
      <c r="M439">
        <f>COUNTIFS(Region_Lockdown[Regione],Region_Lockdown[[#This Row],[Regione]],Region_Lockdown[Start],"&lt;="&amp;Region_Lockdown[[#This Row],[End]],Region_Lockdown[End],"&gt;="&amp;Region_Lockdown[[#This Row],[Start]])</f>
        <v>1</v>
      </c>
      <c r="N4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0" spans="2:14" x14ac:dyDescent="0.35">
      <c r="B440" t="s">
        <v>61</v>
      </c>
      <c r="C440" s="5">
        <v>43955</v>
      </c>
      <c r="D440" s="5">
        <v>43984</v>
      </c>
      <c r="E440">
        <v>4</v>
      </c>
      <c r="F440" s="5">
        <v>44213</v>
      </c>
      <c r="G440" t="str">
        <f>VLOOKUP(Region_Lockdown[[#This Row],[Level]],Tabella3[],2,FALSE)</f>
        <v>Strict</v>
      </c>
      <c r="H440" t="str">
        <f ca="1">IF(AND(Region_Lockdown[[#This Row],[End]]&gt;=TODAY()+2,Region_Lockdown[[#This Row],[Start]]&lt;=TODAY()+2),"On","Off")</f>
        <v>Off</v>
      </c>
      <c r="I440" t="str">
        <f>VLOOKUP(Region_Lockdown[[#This Row],[Level]],Tabella3[],3,FALSE)</f>
        <v>Arancione</v>
      </c>
      <c r="J440" t="s">
        <v>103</v>
      </c>
      <c r="L440">
        <f ca="1">COUNTIFS(Region_Lockdown[Regione],Region_Lockdown[[#This Row],[Regione]],Region_Lockdown[Status],"On")</f>
        <v>1</v>
      </c>
      <c r="M440">
        <f>COUNTIFS(Region_Lockdown[Regione],Region_Lockdown[[#This Row],[Regione]],Region_Lockdown[Start],"&lt;="&amp;Region_Lockdown[[#This Row],[End]],Region_Lockdown[End],"&gt;="&amp;Region_Lockdown[[#This Row],[Start]])</f>
        <v>1</v>
      </c>
      <c r="N4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1" spans="2:14" x14ac:dyDescent="0.35">
      <c r="B441" t="s">
        <v>61</v>
      </c>
      <c r="C441" s="5">
        <v>43985</v>
      </c>
      <c r="D441" s="5">
        <v>43996</v>
      </c>
      <c r="E441">
        <v>3</v>
      </c>
      <c r="F441" s="5">
        <v>44213</v>
      </c>
      <c r="G441" t="str">
        <f>VLOOKUP(Region_Lockdown[[#This Row],[Level]],Tabella3[],2,FALSE)</f>
        <v>Minimal</v>
      </c>
      <c r="H441" t="str">
        <f ca="1">IF(AND(Region_Lockdown[[#This Row],[End]]&gt;=TODAY()+2,Region_Lockdown[[#This Row],[Start]]&lt;=TODAY()+2),"On","Off")</f>
        <v>Off</v>
      </c>
      <c r="I441" t="str">
        <f>VLOOKUP(Region_Lockdown[[#This Row],[Level]],Tabella3[],3,FALSE)</f>
        <v>Gialla</v>
      </c>
      <c r="J441" t="s">
        <v>107</v>
      </c>
      <c r="L441">
        <f ca="1">COUNTIFS(Region_Lockdown[Regione],Region_Lockdown[[#This Row],[Regione]],Region_Lockdown[Status],"On")</f>
        <v>1</v>
      </c>
      <c r="M441">
        <f>COUNTIFS(Region_Lockdown[Regione],Region_Lockdown[[#This Row],[Regione]],Region_Lockdown[Start],"&lt;="&amp;Region_Lockdown[[#This Row],[End]],Region_Lockdown[End],"&gt;="&amp;Region_Lockdown[[#This Row],[Start]])</f>
        <v>1</v>
      </c>
      <c r="N4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2" spans="2:14" x14ac:dyDescent="0.35">
      <c r="B442" t="s">
        <v>61</v>
      </c>
      <c r="C442" s="5">
        <v>43997</v>
      </c>
      <c r="D442" s="5">
        <v>44128</v>
      </c>
      <c r="E442">
        <v>1</v>
      </c>
      <c r="F442" s="5">
        <v>44213</v>
      </c>
      <c r="G442" t="str">
        <f>VLOOKUP(Region_Lockdown[[#This Row],[Level]],Tabella3[],2,FALSE)</f>
        <v>Voluntary</v>
      </c>
      <c r="H442" t="str">
        <f ca="1">IF(AND(Region_Lockdown[[#This Row],[End]]&gt;=TODAY()+2,Region_Lockdown[[#This Row],[Start]]&lt;=TODAY()+2),"On","Off")</f>
        <v>Off</v>
      </c>
      <c r="I442" t="str">
        <f>VLOOKUP(Region_Lockdown[[#This Row],[Level]],Tabella3[],3,FALSE)</f>
        <v>Bianca</v>
      </c>
      <c r="J442" t="s">
        <v>106</v>
      </c>
      <c r="L442">
        <f ca="1">COUNTIFS(Region_Lockdown[Regione],Region_Lockdown[[#This Row],[Regione]],Region_Lockdown[Status],"On")</f>
        <v>1</v>
      </c>
      <c r="M442">
        <f>COUNTIFS(Region_Lockdown[Regione],Region_Lockdown[[#This Row],[Regione]],Region_Lockdown[Start],"&lt;="&amp;Region_Lockdown[[#This Row],[End]],Region_Lockdown[End],"&gt;="&amp;Region_Lockdown[[#This Row],[Start]])</f>
        <v>1</v>
      </c>
      <c r="N4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3" spans="2:14" x14ac:dyDescent="0.35">
      <c r="B443" t="s">
        <v>61</v>
      </c>
      <c r="C443" s="5">
        <v>44129</v>
      </c>
      <c r="D443" s="5">
        <v>44140</v>
      </c>
      <c r="E443">
        <v>3</v>
      </c>
      <c r="F443" s="5">
        <v>44213</v>
      </c>
      <c r="G443" t="str">
        <f>VLOOKUP(Region_Lockdown[[#This Row],[Level]],Tabella3[],2,FALSE)</f>
        <v>Minimal</v>
      </c>
      <c r="H443" t="str">
        <f ca="1">IF(AND(Region_Lockdown[[#This Row],[End]]&gt;=TODAY()+2,Region_Lockdown[[#This Row],[Start]]&lt;=TODAY()+2),"On","Off")</f>
        <v>Off</v>
      </c>
      <c r="I443" t="str">
        <f>VLOOKUP(Region_Lockdown[[#This Row],[Level]],Tabella3[],3,FALSE)</f>
        <v>Gialla</v>
      </c>
      <c r="L443">
        <f ca="1">COUNTIFS(Region_Lockdown[Regione],Region_Lockdown[[#This Row],[Regione]],Region_Lockdown[Status],"On")</f>
        <v>1</v>
      </c>
      <c r="M443">
        <f>COUNTIFS(Region_Lockdown[Regione],Region_Lockdown[[#This Row],[Regione]],Region_Lockdown[Start],"&lt;="&amp;Region_Lockdown[[#This Row],[End]],Region_Lockdown[End],"&gt;="&amp;Region_Lockdown[[#This Row],[Start]])</f>
        <v>1</v>
      </c>
      <c r="N4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4" spans="2:14" x14ac:dyDescent="0.35">
      <c r="B444" t="s">
        <v>61</v>
      </c>
      <c r="C444" s="5">
        <v>44141</v>
      </c>
      <c r="D444" s="5">
        <v>44163</v>
      </c>
      <c r="E444">
        <v>4</v>
      </c>
      <c r="F444" s="5">
        <v>44140</v>
      </c>
      <c r="G444" t="str">
        <f>VLOOKUP(Region_Lockdown[[#This Row],[Level]],Tabella3[],2,FALSE)</f>
        <v>Strict</v>
      </c>
      <c r="H444" t="str">
        <f ca="1">IF(AND(Region_Lockdown[[#This Row],[End]]&gt;=TODAY()+2,Region_Lockdown[[#This Row],[Start]]&lt;=TODAY()+2),"On","Off")</f>
        <v>Off</v>
      </c>
      <c r="I444" s="2" t="str">
        <f>VLOOKUP(Region_Lockdown[[#This Row],[Level]],Tabella3[],3,FALSE)</f>
        <v>Arancione</v>
      </c>
      <c r="L444">
        <f ca="1">COUNTIFS(Region_Lockdown[Regione],Region_Lockdown[[#This Row],[Regione]],Region_Lockdown[Status],"On")</f>
        <v>1</v>
      </c>
      <c r="M444">
        <f>COUNTIFS(Region_Lockdown[Regione],Region_Lockdown[[#This Row],[Regione]],Region_Lockdown[Start],"&lt;="&amp;Region_Lockdown[[#This Row],[End]],Region_Lockdown[End],"&gt;="&amp;Region_Lockdown[[#This Row],[Start]])</f>
        <v>1</v>
      </c>
      <c r="N4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5" spans="2:14" x14ac:dyDescent="0.35">
      <c r="B445" t="s">
        <v>61</v>
      </c>
      <c r="C445" s="5">
        <v>44164</v>
      </c>
      <c r="D445" s="5">
        <v>44188</v>
      </c>
      <c r="E445">
        <v>3</v>
      </c>
      <c r="F445" s="5">
        <v>44191</v>
      </c>
      <c r="G445" t="str">
        <f>VLOOKUP(Region_Lockdown[[#This Row],[Level]],Tabella3[],2,FALSE)</f>
        <v>Minimal</v>
      </c>
      <c r="H445" t="str">
        <f ca="1">IF(AND(Region_Lockdown[[#This Row],[End]]&gt;=TODAY()+2,Region_Lockdown[[#This Row],[Start]]&lt;=TODAY()+2),"On","Off")</f>
        <v>Off</v>
      </c>
      <c r="I445" s="2" t="str">
        <f>VLOOKUP(Region_Lockdown[[#This Row],[Level]],Tabella3[],3,FALSE)</f>
        <v>Gialla</v>
      </c>
      <c r="L445">
        <f ca="1">COUNTIFS(Region_Lockdown[Regione],Region_Lockdown[[#This Row],[Regione]],Region_Lockdown[Status],"On")</f>
        <v>1</v>
      </c>
      <c r="M445">
        <f>COUNTIFS(Region_Lockdown[Regione],Region_Lockdown[[#This Row],[Regione]],Region_Lockdown[Start],"&lt;="&amp;Region_Lockdown[[#This Row],[End]],Region_Lockdown[End],"&gt;="&amp;Region_Lockdown[[#This Row],[Start]])</f>
        <v>1</v>
      </c>
      <c r="N4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6" spans="2:14" x14ac:dyDescent="0.35">
      <c r="B446" t="s">
        <v>61</v>
      </c>
      <c r="C446" s="5">
        <v>44189</v>
      </c>
      <c r="D446" s="5">
        <v>44192</v>
      </c>
      <c r="E446">
        <v>7</v>
      </c>
      <c r="F446" s="5">
        <v>44191</v>
      </c>
      <c r="G446" t="str">
        <f>VLOOKUP(Region_Lockdown[[#This Row],[Level]],Tabella3[],2,FALSE)</f>
        <v>Total</v>
      </c>
      <c r="H446" t="str">
        <f ca="1">IF(AND(Region_Lockdown[[#This Row],[End]]&gt;=TODAY()+2,Region_Lockdown[[#This Row],[Start]]&lt;=TODAY()+2),"On","Off")</f>
        <v>Off</v>
      </c>
      <c r="I446" s="2" t="str">
        <f>VLOOKUP(Region_Lockdown[[#This Row],[Level]],Tabella3[],3,FALSE)</f>
        <v>Rossa</v>
      </c>
      <c r="L446">
        <f ca="1">COUNTIFS(Region_Lockdown[Regione],Region_Lockdown[[#This Row],[Regione]],Region_Lockdown[Status],"On")</f>
        <v>1</v>
      </c>
      <c r="M446">
        <f>COUNTIFS(Region_Lockdown[Regione],Region_Lockdown[[#This Row],[Regione]],Region_Lockdown[Start],"&lt;="&amp;Region_Lockdown[[#This Row],[End]],Region_Lockdown[End],"&gt;="&amp;Region_Lockdown[[#This Row],[Start]])</f>
        <v>1</v>
      </c>
      <c r="N4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7" spans="2:14" x14ac:dyDescent="0.35">
      <c r="B447" t="s">
        <v>61</v>
      </c>
      <c r="C447" s="5">
        <v>44193</v>
      </c>
      <c r="D447" s="5">
        <v>44195</v>
      </c>
      <c r="E447">
        <v>4</v>
      </c>
      <c r="F447" s="5">
        <v>44191</v>
      </c>
      <c r="G447" t="str">
        <f>VLOOKUP(Region_Lockdown[[#This Row],[Level]],Tabella3[],2,FALSE)</f>
        <v>Strict</v>
      </c>
      <c r="H447" t="str">
        <f ca="1">IF(AND(Region_Lockdown[[#This Row],[End]]&gt;=TODAY()+2,Region_Lockdown[[#This Row],[Start]]&lt;=TODAY()+2),"On","Off")</f>
        <v>Off</v>
      </c>
      <c r="I447" s="2" t="str">
        <f>VLOOKUP(Region_Lockdown[[#This Row],[Level]],Tabella3[],3,FALSE)</f>
        <v>Arancione</v>
      </c>
      <c r="L447">
        <f ca="1">COUNTIFS(Region_Lockdown[Regione],Region_Lockdown[[#This Row],[Regione]],Region_Lockdown[Status],"On")</f>
        <v>1</v>
      </c>
      <c r="M447">
        <f>COUNTIFS(Region_Lockdown[Regione],Region_Lockdown[[#This Row],[Regione]],Region_Lockdown[Start],"&lt;="&amp;Region_Lockdown[[#This Row],[End]],Region_Lockdown[End],"&gt;="&amp;Region_Lockdown[[#This Row],[Start]])</f>
        <v>1</v>
      </c>
      <c r="N4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8" spans="2:14" x14ac:dyDescent="0.35">
      <c r="B448" t="s">
        <v>61</v>
      </c>
      <c r="C448" s="5">
        <v>44196</v>
      </c>
      <c r="D448" s="5">
        <v>44199</v>
      </c>
      <c r="E448">
        <v>7</v>
      </c>
      <c r="F448" s="5">
        <v>44191</v>
      </c>
      <c r="G448" t="str">
        <f>VLOOKUP(Region_Lockdown[[#This Row],[Level]],Tabella3[],2,FALSE)</f>
        <v>Total</v>
      </c>
      <c r="H448" t="str">
        <f ca="1">IF(AND(Region_Lockdown[[#This Row],[End]]&gt;=TODAY()+2,Region_Lockdown[[#This Row],[Start]]&lt;=TODAY()+2),"On","Off")</f>
        <v>Off</v>
      </c>
      <c r="I448" s="2" t="str">
        <f>VLOOKUP(Region_Lockdown[[#This Row],[Level]],Tabella3[],3,FALSE)</f>
        <v>Rossa</v>
      </c>
      <c r="L448">
        <f ca="1">COUNTIFS(Region_Lockdown[Regione],Region_Lockdown[[#This Row],[Regione]],Region_Lockdown[Status],"On")</f>
        <v>1</v>
      </c>
      <c r="M448">
        <f>COUNTIFS(Region_Lockdown[Regione],Region_Lockdown[[#This Row],[Regione]],Region_Lockdown[Start],"&lt;="&amp;Region_Lockdown[[#This Row],[End]],Region_Lockdown[End],"&gt;="&amp;Region_Lockdown[[#This Row],[Start]])</f>
        <v>1</v>
      </c>
      <c r="N4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9" spans="2:14" x14ac:dyDescent="0.35">
      <c r="B449" t="s">
        <v>61</v>
      </c>
      <c r="C449" s="5">
        <v>44200</v>
      </c>
      <c r="D449" s="5">
        <v>44200</v>
      </c>
      <c r="E449">
        <v>4</v>
      </c>
      <c r="F449" s="5">
        <v>44191</v>
      </c>
      <c r="G449" t="str">
        <f>VLOOKUP(Region_Lockdown[[#This Row],[Level]],Tabella3[],2,FALSE)</f>
        <v>Strict</v>
      </c>
      <c r="H449" t="str">
        <f ca="1">IF(AND(Region_Lockdown[[#This Row],[End]]&gt;=TODAY()+2,Region_Lockdown[[#This Row],[Start]]&lt;=TODAY()+2),"On","Off")</f>
        <v>Off</v>
      </c>
      <c r="I449" s="2" t="str">
        <f>VLOOKUP(Region_Lockdown[[#This Row],[Level]],Tabella3[],3,FALSE)</f>
        <v>Arancione</v>
      </c>
      <c r="L449">
        <f ca="1">COUNTIFS(Region_Lockdown[Regione],Region_Lockdown[[#This Row],[Regione]],Region_Lockdown[Status],"On")</f>
        <v>1</v>
      </c>
      <c r="M449">
        <f>COUNTIFS(Region_Lockdown[Regione],Region_Lockdown[[#This Row],[Regione]],Region_Lockdown[Start],"&lt;="&amp;Region_Lockdown[[#This Row],[End]],Region_Lockdown[End],"&gt;="&amp;Region_Lockdown[[#This Row],[Start]])</f>
        <v>1</v>
      </c>
      <c r="N4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0" spans="2:14" x14ac:dyDescent="0.35">
      <c r="B450" t="s">
        <v>61</v>
      </c>
      <c r="C450" s="5">
        <v>44201</v>
      </c>
      <c r="D450" s="5">
        <v>44202</v>
      </c>
      <c r="E450">
        <v>7</v>
      </c>
      <c r="F450" s="5">
        <v>44191</v>
      </c>
      <c r="G450" t="str">
        <f>VLOOKUP(Region_Lockdown[[#This Row],[Level]],Tabella3[],2,FALSE)</f>
        <v>Total</v>
      </c>
      <c r="H450" t="str">
        <f ca="1">IF(AND(Region_Lockdown[[#This Row],[End]]&gt;=TODAY()+2,Region_Lockdown[[#This Row],[Start]]&lt;=TODAY()+2),"On","Off")</f>
        <v>Off</v>
      </c>
      <c r="I450" s="2" t="str">
        <f>VLOOKUP(Region_Lockdown[[#This Row],[Level]],Tabella3[],3,FALSE)</f>
        <v>Rossa</v>
      </c>
      <c r="L450">
        <f ca="1">COUNTIFS(Region_Lockdown[Regione],Region_Lockdown[[#This Row],[Regione]],Region_Lockdown[Status],"On")</f>
        <v>1</v>
      </c>
      <c r="M450">
        <f>COUNTIFS(Region_Lockdown[Regione],Region_Lockdown[[#This Row],[Regione]],Region_Lockdown[Start],"&lt;="&amp;Region_Lockdown[[#This Row],[End]],Region_Lockdown[End],"&gt;="&amp;Region_Lockdown[[#This Row],[Start]])</f>
        <v>1</v>
      </c>
      <c r="N4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1" spans="2:14" x14ac:dyDescent="0.35">
      <c r="B451" t="s">
        <v>61</v>
      </c>
      <c r="C451" s="5">
        <v>44203</v>
      </c>
      <c r="D451" s="5">
        <v>44204</v>
      </c>
      <c r="E451">
        <v>3</v>
      </c>
      <c r="F451" s="5">
        <v>44205</v>
      </c>
      <c r="G451" t="str">
        <f>VLOOKUP(Region_Lockdown[[#This Row],[Level]],Tabella3[],2,FALSE)</f>
        <v>Minimal</v>
      </c>
      <c r="H451" t="str">
        <f ca="1">IF(AND(Region_Lockdown[[#This Row],[End]]&gt;=TODAY()+2,Region_Lockdown[[#This Row],[Start]]&lt;=TODAY()+2),"On","Off")</f>
        <v>Off</v>
      </c>
      <c r="I451" s="2" t="str">
        <f>VLOOKUP(Region_Lockdown[[#This Row],[Level]],Tabella3[],3,FALSE)</f>
        <v>Gialla</v>
      </c>
      <c r="L451">
        <f ca="1">COUNTIFS(Region_Lockdown[Regione],Region_Lockdown[[#This Row],[Regione]],Region_Lockdown[Status],"On")</f>
        <v>1</v>
      </c>
      <c r="M451">
        <f>COUNTIFS(Region_Lockdown[Regione],Region_Lockdown[[#This Row],[Regione]],Region_Lockdown[Start],"&lt;="&amp;Region_Lockdown[[#This Row],[End]],Region_Lockdown[End],"&gt;="&amp;Region_Lockdown[[#This Row],[Start]])</f>
        <v>1</v>
      </c>
      <c r="N4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2" spans="2:14" x14ac:dyDescent="0.35">
      <c r="B452" t="s">
        <v>61</v>
      </c>
      <c r="C452" s="5">
        <v>44205</v>
      </c>
      <c r="D452" s="5">
        <v>44206</v>
      </c>
      <c r="E452">
        <v>4</v>
      </c>
      <c r="F452" s="5">
        <v>44205</v>
      </c>
      <c r="G452" t="str">
        <f>VLOOKUP(Region_Lockdown[[#This Row],[Level]],Tabella3[],2,FALSE)</f>
        <v>Strict</v>
      </c>
      <c r="H452" t="str">
        <f ca="1">IF(AND(Region_Lockdown[[#This Row],[End]]&gt;=TODAY()+2,Region_Lockdown[[#This Row],[Start]]&lt;=TODAY()+2),"On","Off")</f>
        <v>Off</v>
      </c>
      <c r="I452" s="2" t="str">
        <f>VLOOKUP(Region_Lockdown[[#This Row],[Level]],Tabella3[],3,FALSE)</f>
        <v>Arancione</v>
      </c>
      <c r="L452">
        <f ca="1">COUNTIFS(Region_Lockdown[Regione],Region_Lockdown[[#This Row],[Regione]],Region_Lockdown[Status],"On")</f>
        <v>1</v>
      </c>
      <c r="M452">
        <f>COUNTIFS(Region_Lockdown[Regione],Region_Lockdown[[#This Row],[Regione]],Region_Lockdown[Start],"&lt;="&amp;Region_Lockdown[[#This Row],[End]],Region_Lockdown[End],"&gt;="&amp;Region_Lockdown[[#This Row],[Start]])</f>
        <v>1</v>
      </c>
      <c r="N4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3" spans="2:14" x14ac:dyDescent="0.35">
      <c r="B453" t="s">
        <v>61</v>
      </c>
      <c r="C453" s="5">
        <v>44207</v>
      </c>
      <c r="D453" s="5">
        <v>44212</v>
      </c>
      <c r="E453">
        <v>4</v>
      </c>
      <c r="F453" s="5">
        <v>44205</v>
      </c>
      <c r="G453" t="str">
        <f>VLOOKUP(Region_Lockdown[[#This Row],[Level]],Tabella3[],2,FALSE)</f>
        <v>Strict</v>
      </c>
      <c r="H453" t="str">
        <f ca="1">IF(AND(Region_Lockdown[[#This Row],[End]]&gt;=TODAY()+2,Region_Lockdown[[#This Row],[Start]]&lt;=TODAY()+2),"On","Off")</f>
        <v>Off</v>
      </c>
      <c r="I453" s="2" t="str">
        <f>VLOOKUP(Region_Lockdown[[#This Row],[Level]],Tabella3[],3,FALSE)</f>
        <v>Arancione</v>
      </c>
      <c r="L453">
        <f ca="1">COUNTIFS(Region_Lockdown[Regione],Region_Lockdown[[#This Row],[Regione]],Region_Lockdown[Status],"On")</f>
        <v>1</v>
      </c>
      <c r="M453">
        <f>COUNTIFS(Region_Lockdown[Regione],Region_Lockdown[[#This Row],[Regione]],Region_Lockdown[Start],"&lt;="&amp;Region_Lockdown[[#This Row],[End]],Region_Lockdown[End],"&gt;="&amp;Region_Lockdown[[#This Row],[Start]])</f>
        <v>1</v>
      </c>
      <c r="N4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4" spans="2:14" x14ac:dyDescent="0.35">
      <c r="B454" t="s">
        <v>61</v>
      </c>
      <c r="C454" s="5">
        <v>44213</v>
      </c>
      <c r="D454" s="5">
        <v>44227</v>
      </c>
      <c r="E454">
        <v>7</v>
      </c>
      <c r="F454" s="5">
        <v>44226</v>
      </c>
      <c r="G454" t="str">
        <f>VLOOKUP(Region_Lockdown[[#This Row],[Level]],Tabella3[],2,FALSE)</f>
        <v>Total</v>
      </c>
      <c r="H454" t="str">
        <f ca="1">IF(AND(Region_Lockdown[[#This Row],[End]]&gt;=TODAY()+2,Region_Lockdown[[#This Row],[Start]]&lt;=TODAY()+2),"On","Off")</f>
        <v>Off</v>
      </c>
      <c r="I454" s="2" t="str">
        <f>VLOOKUP(Region_Lockdown[[#This Row],[Level]],Tabella3[],3,FALSE)</f>
        <v>Rossa</v>
      </c>
      <c r="L454">
        <f ca="1">COUNTIFS(Region_Lockdown[Regione],Region_Lockdown[[#This Row],[Regione]],Region_Lockdown[Status],"On")</f>
        <v>1</v>
      </c>
      <c r="M454">
        <f>COUNTIFS(Region_Lockdown[Regione],Region_Lockdown[[#This Row],[Regione]],Region_Lockdown[Start],"&lt;="&amp;Region_Lockdown[[#This Row],[End]],Region_Lockdown[End],"&gt;="&amp;Region_Lockdown[[#This Row],[Start]])</f>
        <v>1</v>
      </c>
      <c r="N4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5" spans="2:14" x14ac:dyDescent="0.35">
      <c r="B455" t="s">
        <v>61</v>
      </c>
      <c r="C455" s="5">
        <v>44228</v>
      </c>
      <c r="D455" s="5">
        <v>44242</v>
      </c>
      <c r="E455">
        <v>4</v>
      </c>
      <c r="F455" s="5">
        <v>44241</v>
      </c>
      <c r="G455" t="str">
        <f>VLOOKUP(Region_Lockdown[[#This Row],[Level]],Tabella3[],2,FALSE)</f>
        <v>Strict</v>
      </c>
      <c r="H455" t="str">
        <f ca="1">IF(AND(Region_Lockdown[[#This Row],[End]]&gt;=TODAY()+2,Region_Lockdown[[#This Row],[Start]]&lt;=TODAY()+2),"On","Off")</f>
        <v>Off</v>
      </c>
      <c r="I455" s="2" t="str">
        <f>VLOOKUP(Region_Lockdown[[#This Row],[Level]],Tabella3[],3,FALSE)</f>
        <v>Arancione</v>
      </c>
      <c r="L455">
        <f ca="1">COUNTIFS(Region_Lockdown[Regione],Region_Lockdown[[#This Row],[Regione]],Region_Lockdown[Status],"On")</f>
        <v>1</v>
      </c>
      <c r="M455">
        <f>COUNTIFS(Region_Lockdown[Regione],Region_Lockdown[[#This Row],[Regione]],Region_Lockdown[Start],"&lt;="&amp;Region_Lockdown[[#This Row],[End]],Region_Lockdown[End],"&gt;="&amp;Region_Lockdown[[#This Row],[Start]])</f>
        <v>1</v>
      </c>
      <c r="N4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6" spans="2:14" x14ac:dyDescent="0.35">
      <c r="B456" t="s">
        <v>61</v>
      </c>
      <c r="C456" s="5">
        <v>44243</v>
      </c>
      <c r="D456" s="5">
        <v>44269</v>
      </c>
      <c r="E456">
        <v>3</v>
      </c>
      <c r="F456" s="5">
        <v>44241</v>
      </c>
      <c r="G456" t="str">
        <f>VLOOKUP(Region_Lockdown[[#This Row],[Level]],Tabella3[],2,FALSE)</f>
        <v>Minimal</v>
      </c>
      <c r="H456" t="str">
        <f ca="1">IF(AND(Region_Lockdown[[#This Row],[End]]&gt;=TODAY()+2,Region_Lockdown[[#This Row],[Start]]&lt;=TODAY()+2),"On","Off")</f>
        <v>Off</v>
      </c>
      <c r="I456" s="2" t="str">
        <f>VLOOKUP(Region_Lockdown[[#This Row],[Level]],Tabella3[],3,FALSE)</f>
        <v>Gialla</v>
      </c>
      <c r="L456">
        <f ca="1">COUNTIFS(Region_Lockdown[Regione],Region_Lockdown[[#This Row],[Regione]],Region_Lockdown[Status],"On")</f>
        <v>1</v>
      </c>
      <c r="M456">
        <f>COUNTIFS(Region_Lockdown[Regione],Region_Lockdown[[#This Row],[Regione]],Region_Lockdown[Start],"&lt;="&amp;Region_Lockdown[[#This Row],[End]],Region_Lockdown[End],"&gt;="&amp;Region_Lockdown[[#This Row],[Start]])</f>
        <v>1</v>
      </c>
      <c r="N4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7" spans="2:14" x14ac:dyDescent="0.35">
      <c r="B457" t="s">
        <v>61</v>
      </c>
      <c r="C457" s="5">
        <v>44270</v>
      </c>
      <c r="D457" s="5">
        <v>44288</v>
      </c>
      <c r="E457">
        <v>4</v>
      </c>
      <c r="F457" s="5">
        <v>44267</v>
      </c>
      <c r="G457" t="str">
        <f>VLOOKUP(Region_Lockdown[[#This Row],[Level]],Tabella3[],2,FALSE)</f>
        <v>Strict</v>
      </c>
      <c r="H457" t="str">
        <f ca="1">IF(AND(Region_Lockdown[[#This Row],[End]]&gt;=TODAY()+2,Region_Lockdown[[#This Row],[Start]]&lt;=TODAY()+2),"On","Off")</f>
        <v>Off</v>
      </c>
      <c r="I457" s="2" t="str">
        <f>VLOOKUP(Region_Lockdown[[#This Row],[Level]],Tabella3[],3,FALSE)</f>
        <v>Arancione</v>
      </c>
      <c r="L457">
        <f ca="1">COUNTIFS(Region_Lockdown[Regione],Region_Lockdown[[#This Row],[Regione]],Region_Lockdown[Status],"On")</f>
        <v>1</v>
      </c>
      <c r="M457">
        <f>COUNTIFS(Region_Lockdown[Regione],Region_Lockdown[[#This Row],[Regione]],Region_Lockdown[Start],"&lt;="&amp;Region_Lockdown[[#This Row],[End]],Region_Lockdown[End],"&gt;="&amp;Region_Lockdown[[#This Row],[Start]])</f>
        <v>1</v>
      </c>
      <c r="N4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8" spans="2:14" x14ac:dyDescent="0.35">
      <c r="B458" t="s">
        <v>61</v>
      </c>
      <c r="C458" s="5">
        <v>44289</v>
      </c>
      <c r="D458" s="5">
        <v>44291</v>
      </c>
      <c r="E458">
        <v>7</v>
      </c>
      <c r="F458" s="5">
        <v>44283</v>
      </c>
      <c r="G458" s="1" t="str">
        <f>VLOOKUP(Region_Lockdown[[#This Row],[Level]],Tabella3[],2,FALSE)</f>
        <v>Total</v>
      </c>
      <c r="H458" s="1" t="str">
        <f ca="1">IF(AND(Region_Lockdown[[#This Row],[End]]&gt;=TODAY()+2,Region_Lockdown[[#This Row],[Start]]&lt;=TODAY()+2),"On","Off")</f>
        <v>Off</v>
      </c>
      <c r="I458" s="2" t="str">
        <f>VLOOKUP(Region_Lockdown[[#This Row],[Level]],Tabella3[],3,FALSE)</f>
        <v>Rossa</v>
      </c>
      <c r="J458" t="s">
        <v>134</v>
      </c>
      <c r="L458" s="1">
        <f ca="1">COUNTIFS(Region_Lockdown[Regione],Region_Lockdown[[#This Row],[Regione]],Region_Lockdown[Status],"On")</f>
        <v>1</v>
      </c>
      <c r="M45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9" spans="2:14" x14ac:dyDescent="0.35">
      <c r="B459" t="s">
        <v>61</v>
      </c>
      <c r="C459" s="5">
        <v>44292</v>
      </c>
      <c r="D459" s="5">
        <v>44332</v>
      </c>
      <c r="E459">
        <v>4</v>
      </c>
      <c r="F459" s="5">
        <v>44291</v>
      </c>
      <c r="G459" s="1" t="str">
        <f>VLOOKUP(Region_Lockdown[[#This Row],[Level]],Tabella3[],2,FALSE)</f>
        <v>Strict</v>
      </c>
      <c r="H459" s="1" t="str">
        <f ca="1">IF(AND(Region_Lockdown[[#This Row],[End]]&gt;=TODAY()+2,Region_Lockdown[[#This Row],[Start]]&lt;=TODAY()+2),"On","Off")</f>
        <v>Off</v>
      </c>
      <c r="I459" s="2" t="str">
        <f>VLOOKUP(Region_Lockdown[[#This Row],[Level]],Tabella3[],3,FALSE)</f>
        <v>Arancione</v>
      </c>
      <c r="L459" s="1">
        <f ca="1">COUNTIFS(Region_Lockdown[Regione],Region_Lockdown[[#This Row],[Regione]],Region_Lockdown[Status],"On")</f>
        <v>1</v>
      </c>
      <c r="M45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0" spans="2:14" x14ac:dyDescent="0.35">
      <c r="B460" t="s">
        <v>61</v>
      </c>
      <c r="C460" s="5">
        <v>44333</v>
      </c>
      <c r="D460" s="5">
        <v>44367</v>
      </c>
      <c r="E460">
        <v>3</v>
      </c>
      <c r="F460" s="5">
        <v>44332</v>
      </c>
      <c r="G460" s="1" t="str">
        <f>VLOOKUP(Region_Lockdown[[#This Row],[Level]],Tabella3[],2,FALSE)</f>
        <v>Minimal</v>
      </c>
      <c r="H460" s="1" t="str">
        <f ca="1">IF(AND(Region_Lockdown[[#This Row],[End]]&gt;=TODAY()+2,Region_Lockdown[[#This Row],[Start]]&lt;=TODAY()+2),"On","Off")</f>
        <v>Off</v>
      </c>
      <c r="I460" s="2" t="str">
        <f>VLOOKUP(Region_Lockdown[[#This Row],[Level]],Tabella3[],3,FALSE)</f>
        <v>Gialla</v>
      </c>
      <c r="L460" s="1">
        <f ca="1">COUNTIFS(Region_Lockdown[Regione],Region_Lockdown[[#This Row],[Regione]],Region_Lockdown[Status],"On")</f>
        <v>1</v>
      </c>
      <c r="M46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1" spans="2:14" x14ac:dyDescent="0.35">
      <c r="B461" t="s">
        <v>61</v>
      </c>
      <c r="C461" s="5">
        <v>44368</v>
      </c>
      <c r="D461" s="5">
        <v>44437</v>
      </c>
      <c r="E461">
        <v>1</v>
      </c>
      <c r="F461" s="5">
        <v>44373</v>
      </c>
      <c r="G461" s="1" t="str">
        <f>VLOOKUP(Region_Lockdown[[#This Row],[Level]],Tabella3[],2,FALSE)</f>
        <v>Voluntary</v>
      </c>
      <c r="H461" s="1" t="str">
        <f ca="1">IF(AND(Region_Lockdown[[#This Row],[End]]&gt;=TODAY()+2,Region_Lockdown[[#This Row],[Start]]&lt;=TODAY()+2),"On","Off")</f>
        <v>Off</v>
      </c>
      <c r="I461" s="4" t="str">
        <f>VLOOKUP(Region_Lockdown[[#This Row],[Level]],Tabella3[],3,FALSE)</f>
        <v>Bianca</v>
      </c>
      <c r="L461" s="1">
        <f ca="1">COUNTIFS(Region_Lockdown[Regione],Region_Lockdown[[#This Row],[Regione]],Region_Lockdown[Status],"On")</f>
        <v>1</v>
      </c>
      <c r="M4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2" spans="2:14" x14ac:dyDescent="0.35">
      <c r="B462" t="s">
        <v>61</v>
      </c>
      <c r="C462" s="5">
        <v>44438</v>
      </c>
      <c r="D462" s="5">
        <v>44478</v>
      </c>
      <c r="E462">
        <v>3</v>
      </c>
      <c r="F462" s="5">
        <v>44435</v>
      </c>
      <c r="G462" s="1" t="str">
        <f>VLOOKUP(Region_Lockdown[[#This Row],[Level]],Tabella3[],2,FALSE)</f>
        <v>Minimal</v>
      </c>
      <c r="H462" s="1" t="str">
        <f ca="1">IF(AND(Region_Lockdown[[#This Row],[End]]&gt;=TODAY()+2,Region_Lockdown[[#This Row],[Start]]&lt;=TODAY()+2),"On","Off")</f>
        <v>Off</v>
      </c>
      <c r="I462" s="4" t="str">
        <f>VLOOKUP(Region_Lockdown[[#This Row],[Level]],Tabella3[],3,FALSE)</f>
        <v>Gialla</v>
      </c>
      <c r="L462" s="1">
        <f ca="1">COUNTIFS(Region_Lockdown[Regione],Region_Lockdown[[#This Row],[Regione]],Region_Lockdown[Status],"On")</f>
        <v>1</v>
      </c>
      <c r="M46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3" spans="2:14" x14ac:dyDescent="0.35">
      <c r="B463" t="s">
        <v>61</v>
      </c>
      <c r="C463" s="5">
        <v>44479</v>
      </c>
      <c r="D463" s="5">
        <v>44563</v>
      </c>
      <c r="E463">
        <v>1</v>
      </c>
      <c r="F463" s="5">
        <v>44487</v>
      </c>
      <c r="G463" s="1" t="str">
        <f>VLOOKUP(Region_Lockdown[[#This Row],[Level]],Tabella3[],2,FALSE)</f>
        <v>Voluntary</v>
      </c>
      <c r="H463" s="1" t="str">
        <f ca="1">IF(AND(Region_Lockdown[[#This Row],[End]]&gt;=TODAY()+2,Region_Lockdown[[#This Row],[Start]]&lt;=TODAY()+2),"On","Off")</f>
        <v>Off</v>
      </c>
      <c r="I463" s="4" t="str">
        <f>VLOOKUP(Region_Lockdown[[#This Row],[Level]],Tabella3[],3,FALSE)</f>
        <v>Bianca</v>
      </c>
      <c r="L463" s="1">
        <f ca="1">COUNTIFS(Region_Lockdown[Regione],Region_Lockdown[[#This Row],[Regione]],Region_Lockdown[Status],"On")</f>
        <v>1</v>
      </c>
      <c r="M4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4" spans="2:14" x14ac:dyDescent="0.35">
      <c r="B464" t="s">
        <v>61</v>
      </c>
      <c r="C464" s="5">
        <v>44564</v>
      </c>
      <c r="D464" s="5">
        <v>44584</v>
      </c>
      <c r="E464">
        <v>3</v>
      </c>
      <c r="F464" s="5">
        <v>44563</v>
      </c>
      <c r="G464" s="1" t="str">
        <f>VLOOKUP(Region_Lockdown[[#This Row],[Level]],Tabella3[],2,FALSE)</f>
        <v>Minimal</v>
      </c>
      <c r="H464" s="1" t="str">
        <f ca="1">IF(AND(Region_Lockdown[[#This Row],[End]]&gt;=TODAY()+2,Region_Lockdown[[#This Row],[Start]]&lt;=TODAY()+2),"On","Off")</f>
        <v>Off</v>
      </c>
      <c r="I464" s="5" t="str">
        <f>VLOOKUP(Region_Lockdown[[#This Row],[Level]],Tabella3[],3,FALSE)</f>
        <v>Gialla</v>
      </c>
      <c r="L464" s="1">
        <f ca="1">COUNTIFS(Region_Lockdown[Regione],Region_Lockdown[[#This Row],[Regione]],Region_Lockdown[Status],"On")</f>
        <v>1</v>
      </c>
      <c r="M4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5" spans="2:14" x14ac:dyDescent="0.35">
      <c r="B465" t="s">
        <v>61</v>
      </c>
      <c r="C465" s="5">
        <v>44585</v>
      </c>
      <c r="D465" s="5">
        <v>44605</v>
      </c>
      <c r="E465">
        <v>4</v>
      </c>
      <c r="F465" s="5">
        <v>44582</v>
      </c>
      <c r="G465" s="1" t="str">
        <f>VLOOKUP(Region_Lockdown[[#This Row],[Level]],Tabella3[],2,FALSE)</f>
        <v>Strict</v>
      </c>
      <c r="H465" s="1" t="str">
        <f ca="1">IF(AND(Region_Lockdown[[#This Row],[End]]&gt;=TODAY()+2,Region_Lockdown[[#This Row],[Start]]&lt;=TODAY()+2),"On","Off")</f>
        <v>Off</v>
      </c>
      <c r="I465" s="5" t="str">
        <f>VLOOKUP(Region_Lockdown[[#This Row],[Level]],Tabella3[],3,FALSE)</f>
        <v>Arancione</v>
      </c>
      <c r="L465" s="1">
        <f ca="1">COUNTIFS(Region_Lockdown[Regione],Region_Lockdown[[#This Row],[Regione]],Region_Lockdown[Status],"On")</f>
        <v>1</v>
      </c>
      <c r="M4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6" spans="2:14" x14ac:dyDescent="0.35">
      <c r="B466" t="s">
        <v>61</v>
      </c>
      <c r="C466" s="5">
        <v>44606</v>
      </c>
      <c r="D466" s="5">
        <v>44620</v>
      </c>
      <c r="E466">
        <v>3</v>
      </c>
      <c r="F466" s="5">
        <v>44606</v>
      </c>
      <c r="G466" s="1" t="str">
        <f>VLOOKUP(Region_Lockdown[[#This Row],[Level]],Tabella3[],2,FALSE)</f>
        <v>Minimal</v>
      </c>
      <c r="H466" s="1" t="str">
        <f ca="1">IF(AND(Region_Lockdown[[#This Row],[End]]&gt;=TODAY()+2,Region_Lockdown[[#This Row],[Start]]&lt;=TODAY()+2),"On","Off")</f>
        <v>On</v>
      </c>
      <c r="I466" s="5" t="str">
        <f>VLOOKUP(Region_Lockdown[[#This Row],[Level]],Tabella3[],3,FALSE)</f>
        <v>Gialla</v>
      </c>
      <c r="L466" s="1">
        <f ca="1">COUNTIFS(Region_Lockdown[Regione],Region_Lockdown[[#This Row],[Regione]],Region_Lockdown[Status],"On")</f>
        <v>1</v>
      </c>
      <c r="M4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7" spans="2:14" x14ac:dyDescent="0.35">
      <c r="B467" t="s">
        <v>62</v>
      </c>
      <c r="C467" s="5">
        <v>43894</v>
      </c>
      <c r="D467" s="5">
        <v>43900</v>
      </c>
      <c r="E467">
        <v>3</v>
      </c>
      <c r="F467" s="5">
        <v>44213</v>
      </c>
      <c r="G467" t="str">
        <f>VLOOKUP(Region_Lockdown[[#This Row],[Level]],Tabella3[],2,FALSE)</f>
        <v>Minimal</v>
      </c>
      <c r="H467" t="str">
        <f ca="1">IF(AND(Region_Lockdown[[#This Row],[End]]&gt;=TODAY()+2,Region_Lockdown[[#This Row],[Start]]&lt;=TODAY()+2),"On","Off")</f>
        <v>Off</v>
      </c>
      <c r="I467" t="str">
        <f>VLOOKUP(Region_Lockdown[[#This Row],[Level]],Tabella3[],3,FALSE)</f>
        <v>Gialla</v>
      </c>
      <c r="J467" t="s">
        <v>101</v>
      </c>
      <c r="L467">
        <f ca="1">COUNTIFS(Region_Lockdown[Regione],Region_Lockdown[[#This Row],[Regione]],Region_Lockdown[Status],"On")</f>
        <v>1</v>
      </c>
      <c r="M467">
        <f>COUNTIFS(Region_Lockdown[Regione],Region_Lockdown[[#This Row],[Regione]],Region_Lockdown[Start],"&lt;="&amp;Region_Lockdown[[#This Row],[End]],Region_Lockdown[End],"&gt;="&amp;Region_Lockdown[[#This Row],[Start]])</f>
        <v>1</v>
      </c>
      <c r="N4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8" spans="2:14" x14ac:dyDescent="0.35">
      <c r="B468" t="s">
        <v>62</v>
      </c>
      <c r="C468" s="5">
        <v>43901</v>
      </c>
      <c r="D468" s="5">
        <v>43907</v>
      </c>
      <c r="E468">
        <v>7</v>
      </c>
      <c r="F468" s="5">
        <v>44213</v>
      </c>
      <c r="G468" t="str">
        <f>VLOOKUP(Region_Lockdown[[#This Row],[Level]],Tabella3[],2,FALSE)</f>
        <v>Total</v>
      </c>
      <c r="H468" t="str">
        <f ca="1">IF(AND(Region_Lockdown[[#This Row],[End]]&gt;=TODAY()+2,Region_Lockdown[[#This Row],[Start]]&lt;=TODAY()+2),"On","Off")</f>
        <v>Off</v>
      </c>
      <c r="I468" t="str">
        <f>VLOOKUP(Region_Lockdown[[#This Row],[Level]],Tabella3[],3,FALSE)</f>
        <v>Rossa</v>
      </c>
      <c r="J468" t="s">
        <v>105</v>
      </c>
      <c r="L468">
        <f ca="1">COUNTIFS(Region_Lockdown[Regione],Region_Lockdown[[#This Row],[Regione]],Region_Lockdown[Status],"On")</f>
        <v>1</v>
      </c>
      <c r="M468">
        <f>COUNTIFS(Region_Lockdown[Regione],Region_Lockdown[[#This Row],[Regione]],Region_Lockdown[Start],"&lt;="&amp;Region_Lockdown[[#This Row],[End]],Region_Lockdown[End],"&gt;="&amp;Region_Lockdown[[#This Row],[Start]])</f>
        <v>1</v>
      </c>
      <c r="N4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9" spans="2:14" x14ac:dyDescent="0.35">
      <c r="B469" t="s">
        <v>62</v>
      </c>
      <c r="C469" s="5">
        <v>43908</v>
      </c>
      <c r="D469" s="5">
        <v>43954</v>
      </c>
      <c r="E469">
        <v>8</v>
      </c>
      <c r="F469" s="5">
        <v>44213</v>
      </c>
      <c r="G469" t="str">
        <f>VLOOKUP(Region_Lockdown[[#This Row],[Level]],Tabella3[],2,FALSE)</f>
        <v>Lockdown</v>
      </c>
      <c r="H469" t="str">
        <f ca="1">IF(AND(Region_Lockdown[[#This Row],[End]]&gt;=TODAY()+2,Region_Lockdown[[#This Row],[Start]]&lt;=TODAY()+2),"On","Off")</f>
        <v>Off</v>
      </c>
      <c r="I469" t="str">
        <f>VLOOKUP(Region_Lockdown[[#This Row],[Level]],Tabella3[],3,FALSE)</f>
        <v>Chiusura Totale</v>
      </c>
      <c r="J469" t="s">
        <v>104</v>
      </c>
      <c r="L469">
        <f ca="1">COUNTIFS(Region_Lockdown[Regione],Region_Lockdown[[#This Row],[Regione]],Region_Lockdown[Status],"On")</f>
        <v>1</v>
      </c>
      <c r="M469">
        <f>COUNTIFS(Region_Lockdown[Regione],Region_Lockdown[[#This Row],[Regione]],Region_Lockdown[Start],"&lt;="&amp;Region_Lockdown[[#This Row],[End]],Region_Lockdown[End],"&gt;="&amp;Region_Lockdown[[#This Row],[Start]])</f>
        <v>1</v>
      </c>
      <c r="N4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0" spans="2:14" x14ac:dyDescent="0.35">
      <c r="B470" t="s">
        <v>62</v>
      </c>
      <c r="C470" s="5">
        <v>43955</v>
      </c>
      <c r="D470" s="5">
        <v>43984</v>
      </c>
      <c r="E470">
        <v>4</v>
      </c>
      <c r="F470" s="5">
        <v>44213</v>
      </c>
      <c r="G470" t="str">
        <f>VLOOKUP(Region_Lockdown[[#This Row],[Level]],Tabella3[],2,FALSE)</f>
        <v>Strict</v>
      </c>
      <c r="H470" t="str">
        <f ca="1">IF(AND(Region_Lockdown[[#This Row],[End]]&gt;=TODAY()+2,Region_Lockdown[[#This Row],[Start]]&lt;=TODAY()+2),"On","Off")</f>
        <v>Off</v>
      </c>
      <c r="I470" t="str">
        <f>VLOOKUP(Region_Lockdown[[#This Row],[Level]],Tabella3[],3,FALSE)</f>
        <v>Arancione</v>
      </c>
      <c r="J470" t="s">
        <v>103</v>
      </c>
      <c r="L470">
        <f ca="1">COUNTIFS(Region_Lockdown[Regione],Region_Lockdown[[#This Row],[Regione]],Region_Lockdown[Status],"On")</f>
        <v>1</v>
      </c>
      <c r="M470">
        <f>COUNTIFS(Region_Lockdown[Regione],Region_Lockdown[[#This Row],[Regione]],Region_Lockdown[Start],"&lt;="&amp;Region_Lockdown[[#This Row],[End]],Region_Lockdown[End],"&gt;="&amp;Region_Lockdown[[#This Row],[Start]])</f>
        <v>1</v>
      </c>
      <c r="N4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1" spans="2:14" x14ac:dyDescent="0.35">
      <c r="B471" t="s">
        <v>62</v>
      </c>
      <c r="C471" s="5">
        <v>43985</v>
      </c>
      <c r="D471" s="5">
        <v>43996</v>
      </c>
      <c r="E471">
        <v>3</v>
      </c>
      <c r="F471" s="5">
        <v>44213</v>
      </c>
      <c r="G471" t="str">
        <f>VLOOKUP(Region_Lockdown[[#This Row],[Level]],Tabella3[],2,FALSE)</f>
        <v>Minimal</v>
      </c>
      <c r="H471" t="str">
        <f ca="1">IF(AND(Region_Lockdown[[#This Row],[End]]&gt;=TODAY()+2,Region_Lockdown[[#This Row],[Start]]&lt;=TODAY()+2),"On","Off")</f>
        <v>Off</v>
      </c>
      <c r="I471" t="str">
        <f>VLOOKUP(Region_Lockdown[[#This Row],[Level]],Tabella3[],3,FALSE)</f>
        <v>Gialla</v>
      </c>
      <c r="J471" t="s">
        <v>107</v>
      </c>
      <c r="L471">
        <f ca="1">COUNTIFS(Region_Lockdown[Regione],Region_Lockdown[[#This Row],[Regione]],Region_Lockdown[Status],"On")</f>
        <v>1</v>
      </c>
      <c r="M471">
        <f>COUNTIFS(Region_Lockdown[Regione],Region_Lockdown[[#This Row],[Regione]],Region_Lockdown[Start],"&lt;="&amp;Region_Lockdown[[#This Row],[End]],Region_Lockdown[End],"&gt;="&amp;Region_Lockdown[[#This Row],[Start]])</f>
        <v>1</v>
      </c>
      <c r="N4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2" spans="2:14" x14ac:dyDescent="0.35">
      <c r="B472" t="s">
        <v>62</v>
      </c>
      <c r="C472" s="5">
        <v>43997</v>
      </c>
      <c r="D472" s="5">
        <v>44129</v>
      </c>
      <c r="E472">
        <v>1</v>
      </c>
      <c r="F472" s="5">
        <v>44213</v>
      </c>
      <c r="G472" t="str">
        <f>VLOOKUP(Region_Lockdown[[#This Row],[Level]],Tabella3[],2,FALSE)</f>
        <v>Voluntary</v>
      </c>
      <c r="H472" t="str">
        <f ca="1">IF(AND(Region_Lockdown[[#This Row],[End]]&gt;=TODAY()+2,Region_Lockdown[[#This Row],[Start]]&lt;=TODAY()+2),"On","Off")</f>
        <v>Off</v>
      </c>
      <c r="I472" t="str">
        <f>VLOOKUP(Region_Lockdown[[#This Row],[Level]],Tabella3[],3,FALSE)</f>
        <v>Bianca</v>
      </c>
      <c r="J472" t="s">
        <v>106</v>
      </c>
      <c r="L472">
        <f ca="1">COUNTIFS(Region_Lockdown[Regione],Region_Lockdown[[#This Row],[Regione]],Region_Lockdown[Status],"On")</f>
        <v>1</v>
      </c>
      <c r="M472">
        <f>COUNTIFS(Region_Lockdown[Regione],Region_Lockdown[[#This Row],[Regione]],Region_Lockdown[Start],"&lt;="&amp;Region_Lockdown[[#This Row],[End]],Region_Lockdown[End],"&gt;="&amp;Region_Lockdown[[#This Row],[Start]])</f>
        <v>1</v>
      </c>
      <c r="N4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3" spans="2:14" x14ac:dyDescent="0.35">
      <c r="B473" t="s">
        <v>62</v>
      </c>
      <c r="C473" s="5">
        <v>44130</v>
      </c>
      <c r="D473" s="5">
        <v>44145</v>
      </c>
      <c r="E473">
        <v>3</v>
      </c>
      <c r="F473" s="5">
        <v>44213</v>
      </c>
      <c r="G473" t="str">
        <f>VLOOKUP(Region_Lockdown[[#This Row],[Level]],Tabella3[],2,FALSE)</f>
        <v>Minimal</v>
      </c>
      <c r="H473" t="str">
        <f ca="1">IF(AND(Region_Lockdown[[#This Row],[End]]&gt;=TODAY()+2,Region_Lockdown[[#This Row],[Start]]&lt;=TODAY()+2),"On","Off")</f>
        <v>Off</v>
      </c>
      <c r="I473" t="str">
        <f>VLOOKUP(Region_Lockdown[[#This Row],[Level]],Tabella3[],3,FALSE)</f>
        <v>Gialla</v>
      </c>
      <c r="L473">
        <f ca="1">COUNTIFS(Region_Lockdown[Regione],Region_Lockdown[[#This Row],[Regione]],Region_Lockdown[Status],"On")</f>
        <v>1</v>
      </c>
      <c r="M473">
        <f>COUNTIFS(Region_Lockdown[Regione],Region_Lockdown[[#This Row],[Regione]],Region_Lockdown[Start],"&lt;="&amp;Region_Lockdown[[#This Row],[End]],Region_Lockdown[End],"&gt;="&amp;Region_Lockdown[[#This Row],[Start]])</f>
        <v>1</v>
      </c>
      <c r="N4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4" spans="2:14" x14ac:dyDescent="0.35">
      <c r="B474" t="s">
        <v>62</v>
      </c>
      <c r="C474" s="5">
        <v>44146</v>
      </c>
      <c r="D474" s="5">
        <v>44149</v>
      </c>
      <c r="E474">
        <v>4</v>
      </c>
      <c r="F474" s="5">
        <v>44171</v>
      </c>
      <c r="G474" t="str">
        <f>VLOOKUP(Region_Lockdown[[#This Row],[Level]],Tabella3[],2,FALSE)</f>
        <v>Strict</v>
      </c>
      <c r="H474" t="str">
        <f ca="1">IF(AND(Region_Lockdown[[#This Row],[End]]&gt;=TODAY()+2,Region_Lockdown[[#This Row],[Start]]&lt;=TODAY()+2),"On","Off")</f>
        <v>Off</v>
      </c>
      <c r="I474" s="2" t="str">
        <f>VLOOKUP(Region_Lockdown[[#This Row],[Level]],Tabella3[],3,FALSE)</f>
        <v>Arancione</v>
      </c>
      <c r="L474">
        <f ca="1">COUNTIFS(Region_Lockdown[Regione],Region_Lockdown[[#This Row],[Regione]],Region_Lockdown[Status],"On")</f>
        <v>1</v>
      </c>
      <c r="M474">
        <f>COUNTIFS(Region_Lockdown[Regione],Region_Lockdown[[#This Row],[Regione]],Region_Lockdown[Start],"&lt;="&amp;Region_Lockdown[[#This Row],[End]],Region_Lockdown[End],"&gt;="&amp;Region_Lockdown[[#This Row],[Start]])</f>
        <v>1</v>
      </c>
      <c r="N4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5" spans="2:14" x14ac:dyDescent="0.35">
      <c r="B475" t="s">
        <v>62</v>
      </c>
      <c r="C475" s="5">
        <v>44150</v>
      </c>
      <c r="D475" s="5">
        <v>44170</v>
      </c>
      <c r="E475">
        <v>7</v>
      </c>
      <c r="F475" s="5">
        <v>44220</v>
      </c>
      <c r="G475" t="str">
        <f>VLOOKUP(Region_Lockdown[[#This Row],[Level]],Tabella3[],2,FALSE)</f>
        <v>Total</v>
      </c>
      <c r="H475" t="str">
        <f ca="1">IF(AND(Region_Lockdown[[#This Row],[End]]&gt;=TODAY()+2,Region_Lockdown[[#This Row],[Start]]&lt;=TODAY()+2),"On","Off")</f>
        <v>Off</v>
      </c>
      <c r="I475" s="2" t="str">
        <f>VLOOKUP(Region_Lockdown[[#This Row],[Level]],Tabella3[],3,FALSE)</f>
        <v>Rossa</v>
      </c>
      <c r="L475">
        <f ca="1">COUNTIFS(Region_Lockdown[Regione],Region_Lockdown[[#This Row],[Regione]],Region_Lockdown[Status],"On")</f>
        <v>1</v>
      </c>
      <c r="M475">
        <f>COUNTIFS(Region_Lockdown[Regione],Region_Lockdown[[#This Row],[Regione]],Region_Lockdown[Start],"&lt;="&amp;Region_Lockdown[[#This Row],[End]],Region_Lockdown[End],"&gt;="&amp;Region_Lockdown[[#This Row],[Start]])</f>
        <v>1</v>
      </c>
      <c r="N4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6" spans="2:14" x14ac:dyDescent="0.35">
      <c r="B476" t="s">
        <v>62</v>
      </c>
      <c r="C476" s="5">
        <v>44171</v>
      </c>
      <c r="D476" s="5">
        <v>44184</v>
      </c>
      <c r="E476">
        <v>4</v>
      </c>
      <c r="F476" s="5">
        <v>44171</v>
      </c>
      <c r="G476" t="str">
        <f>VLOOKUP(Region_Lockdown[[#This Row],[Level]],Tabella3[],2,FALSE)</f>
        <v>Strict</v>
      </c>
      <c r="H476" t="str">
        <f ca="1">IF(AND(Region_Lockdown[[#This Row],[End]]&gt;=TODAY()+2,Region_Lockdown[[#This Row],[Start]]&lt;=TODAY()+2),"On","Off")</f>
        <v>Off</v>
      </c>
      <c r="I476" s="2" t="str">
        <f>VLOOKUP(Region_Lockdown[[#This Row],[Level]],Tabella3[],3,FALSE)</f>
        <v>Arancione</v>
      </c>
      <c r="L476">
        <f ca="1">COUNTIFS(Region_Lockdown[Regione],Region_Lockdown[[#This Row],[Regione]],Region_Lockdown[Status],"On")</f>
        <v>1</v>
      </c>
      <c r="M476">
        <f>COUNTIFS(Region_Lockdown[Regione],Region_Lockdown[[#This Row],[Regione]],Region_Lockdown[Start],"&lt;="&amp;Region_Lockdown[[#This Row],[End]],Region_Lockdown[End],"&gt;="&amp;Region_Lockdown[[#This Row],[Start]])</f>
        <v>1</v>
      </c>
      <c r="N4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7" spans="2:14" x14ac:dyDescent="0.35">
      <c r="B477" t="s">
        <v>62</v>
      </c>
      <c r="C477" s="5">
        <v>44185</v>
      </c>
      <c r="D477" s="5">
        <v>44188</v>
      </c>
      <c r="E477">
        <v>3</v>
      </c>
      <c r="F477" s="5">
        <v>44191</v>
      </c>
      <c r="G477" t="str">
        <f>VLOOKUP(Region_Lockdown[[#This Row],[Level]],Tabella3[],2,FALSE)</f>
        <v>Minimal</v>
      </c>
      <c r="H477" t="str">
        <f ca="1">IF(AND(Region_Lockdown[[#This Row],[End]]&gt;=TODAY()+2,Region_Lockdown[[#This Row],[Start]]&lt;=TODAY()+2),"On","Off")</f>
        <v>Off</v>
      </c>
      <c r="I477" s="2" t="str">
        <f>VLOOKUP(Region_Lockdown[[#This Row],[Level]],Tabella3[],3,FALSE)</f>
        <v>Gialla</v>
      </c>
      <c r="L477">
        <f ca="1">COUNTIFS(Region_Lockdown[Regione],Region_Lockdown[[#This Row],[Regione]],Region_Lockdown[Status],"On")</f>
        <v>1</v>
      </c>
      <c r="M477">
        <f>COUNTIFS(Region_Lockdown[Regione],Region_Lockdown[[#This Row],[Regione]],Region_Lockdown[Start],"&lt;="&amp;Region_Lockdown[[#This Row],[End]],Region_Lockdown[End],"&gt;="&amp;Region_Lockdown[[#This Row],[Start]])</f>
        <v>1</v>
      </c>
      <c r="N4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8" spans="2:14" x14ac:dyDescent="0.35">
      <c r="B478" t="s">
        <v>62</v>
      </c>
      <c r="C478" s="5">
        <v>44189</v>
      </c>
      <c r="D478" s="5">
        <v>44192</v>
      </c>
      <c r="E478">
        <v>7</v>
      </c>
      <c r="F478" s="5">
        <v>44191</v>
      </c>
      <c r="G478" t="str">
        <f>VLOOKUP(Region_Lockdown[[#This Row],[Level]],Tabella3[],2,FALSE)</f>
        <v>Total</v>
      </c>
      <c r="H478" t="str">
        <f ca="1">IF(AND(Region_Lockdown[[#This Row],[End]]&gt;=TODAY()+2,Region_Lockdown[[#This Row],[Start]]&lt;=TODAY()+2),"On","Off")</f>
        <v>Off</v>
      </c>
      <c r="I478" s="2" t="str">
        <f>VLOOKUP(Region_Lockdown[[#This Row],[Level]],Tabella3[],3,FALSE)</f>
        <v>Rossa</v>
      </c>
      <c r="L478">
        <f ca="1">COUNTIFS(Region_Lockdown[Regione],Region_Lockdown[[#This Row],[Regione]],Region_Lockdown[Status],"On")</f>
        <v>1</v>
      </c>
      <c r="M478">
        <f>COUNTIFS(Region_Lockdown[Regione],Region_Lockdown[[#This Row],[Regione]],Region_Lockdown[Start],"&lt;="&amp;Region_Lockdown[[#This Row],[End]],Region_Lockdown[End],"&gt;="&amp;Region_Lockdown[[#This Row],[Start]])</f>
        <v>1</v>
      </c>
      <c r="N4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9" spans="2:14" x14ac:dyDescent="0.35">
      <c r="B479" t="s">
        <v>62</v>
      </c>
      <c r="C479" s="5">
        <v>44193</v>
      </c>
      <c r="D479" s="5">
        <v>44195</v>
      </c>
      <c r="E479">
        <v>4</v>
      </c>
      <c r="F479" s="5">
        <v>44191</v>
      </c>
      <c r="G479" t="str">
        <f>VLOOKUP(Region_Lockdown[[#This Row],[Level]],Tabella3[],2,FALSE)</f>
        <v>Strict</v>
      </c>
      <c r="H479" t="str">
        <f ca="1">IF(AND(Region_Lockdown[[#This Row],[End]]&gt;=TODAY()+2,Region_Lockdown[[#This Row],[Start]]&lt;=TODAY()+2),"On","Off")</f>
        <v>Off</v>
      </c>
      <c r="I479" s="2" t="str">
        <f>VLOOKUP(Region_Lockdown[[#This Row],[Level]],Tabella3[],3,FALSE)</f>
        <v>Arancione</v>
      </c>
      <c r="L479">
        <f ca="1">COUNTIFS(Region_Lockdown[Regione],Region_Lockdown[[#This Row],[Regione]],Region_Lockdown[Status],"On")</f>
        <v>1</v>
      </c>
      <c r="M479">
        <f>COUNTIFS(Region_Lockdown[Regione],Region_Lockdown[[#This Row],[Regione]],Region_Lockdown[Start],"&lt;="&amp;Region_Lockdown[[#This Row],[End]],Region_Lockdown[End],"&gt;="&amp;Region_Lockdown[[#This Row],[Start]])</f>
        <v>1</v>
      </c>
      <c r="N4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0" spans="2:14" x14ac:dyDescent="0.35">
      <c r="B480" t="s">
        <v>62</v>
      </c>
      <c r="C480" s="5">
        <v>44196</v>
      </c>
      <c r="D480" s="5">
        <v>44199</v>
      </c>
      <c r="E480">
        <v>7</v>
      </c>
      <c r="F480" s="5">
        <v>44191</v>
      </c>
      <c r="G480" t="str">
        <f>VLOOKUP(Region_Lockdown[[#This Row],[Level]],Tabella3[],2,FALSE)</f>
        <v>Total</v>
      </c>
      <c r="H480" t="str">
        <f ca="1">IF(AND(Region_Lockdown[[#This Row],[End]]&gt;=TODAY()+2,Region_Lockdown[[#This Row],[Start]]&lt;=TODAY()+2),"On","Off")</f>
        <v>Off</v>
      </c>
      <c r="I480" s="2" t="str">
        <f>VLOOKUP(Region_Lockdown[[#This Row],[Level]],Tabella3[],3,FALSE)</f>
        <v>Rossa</v>
      </c>
      <c r="L480">
        <f ca="1">COUNTIFS(Region_Lockdown[Regione],Region_Lockdown[[#This Row],[Regione]],Region_Lockdown[Status],"On")</f>
        <v>1</v>
      </c>
      <c r="M480">
        <f>COUNTIFS(Region_Lockdown[Regione],Region_Lockdown[[#This Row],[Regione]],Region_Lockdown[Start],"&lt;="&amp;Region_Lockdown[[#This Row],[End]],Region_Lockdown[End],"&gt;="&amp;Region_Lockdown[[#This Row],[Start]])</f>
        <v>1</v>
      </c>
      <c r="N4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1" spans="2:14" x14ac:dyDescent="0.35">
      <c r="B481" t="s">
        <v>62</v>
      </c>
      <c r="C481" s="5">
        <v>44200</v>
      </c>
      <c r="D481" s="5">
        <v>44200</v>
      </c>
      <c r="E481">
        <v>4</v>
      </c>
      <c r="F481" s="5">
        <v>44191</v>
      </c>
      <c r="G481" t="str">
        <f>VLOOKUP(Region_Lockdown[[#This Row],[Level]],Tabella3[],2,FALSE)</f>
        <v>Strict</v>
      </c>
      <c r="H481" t="str">
        <f ca="1">IF(AND(Region_Lockdown[[#This Row],[End]]&gt;=TODAY()+2,Region_Lockdown[[#This Row],[Start]]&lt;=TODAY()+2),"On","Off")</f>
        <v>Off</v>
      </c>
      <c r="I481" s="2" t="str">
        <f>VLOOKUP(Region_Lockdown[[#This Row],[Level]],Tabella3[],3,FALSE)</f>
        <v>Arancione</v>
      </c>
      <c r="L481">
        <f ca="1">COUNTIFS(Region_Lockdown[Regione],Region_Lockdown[[#This Row],[Regione]],Region_Lockdown[Status],"On")</f>
        <v>1</v>
      </c>
      <c r="M481">
        <f>COUNTIFS(Region_Lockdown[Regione],Region_Lockdown[[#This Row],[Regione]],Region_Lockdown[Start],"&lt;="&amp;Region_Lockdown[[#This Row],[End]],Region_Lockdown[End],"&gt;="&amp;Region_Lockdown[[#This Row],[Start]])</f>
        <v>1</v>
      </c>
      <c r="N4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2" spans="2:14" x14ac:dyDescent="0.35">
      <c r="B482" t="s">
        <v>62</v>
      </c>
      <c r="C482" s="5">
        <v>44201</v>
      </c>
      <c r="D482" s="5">
        <v>44202</v>
      </c>
      <c r="E482">
        <v>7</v>
      </c>
      <c r="F482" s="5">
        <v>44191</v>
      </c>
      <c r="G482" t="str">
        <f>VLOOKUP(Region_Lockdown[[#This Row],[Level]],Tabella3[],2,FALSE)</f>
        <v>Total</v>
      </c>
      <c r="H482" t="str">
        <f ca="1">IF(AND(Region_Lockdown[[#This Row],[End]]&gt;=TODAY()+2,Region_Lockdown[[#This Row],[Start]]&lt;=TODAY()+2),"On","Off")</f>
        <v>Off</v>
      </c>
      <c r="I482" s="2" t="str">
        <f>VLOOKUP(Region_Lockdown[[#This Row],[Level]],Tabella3[],3,FALSE)</f>
        <v>Rossa</v>
      </c>
      <c r="L482">
        <f ca="1">COUNTIFS(Region_Lockdown[Regione],Region_Lockdown[[#This Row],[Regione]],Region_Lockdown[Status],"On")</f>
        <v>1</v>
      </c>
      <c r="M482">
        <f>COUNTIFS(Region_Lockdown[Regione],Region_Lockdown[[#This Row],[Regione]],Region_Lockdown[Start],"&lt;="&amp;Region_Lockdown[[#This Row],[End]],Region_Lockdown[End],"&gt;="&amp;Region_Lockdown[[#This Row],[Start]])</f>
        <v>1</v>
      </c>
      <c r="N4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3" spans="2:14" x14ac:dyDescent="0.35">
      <c r="B483" t="s">
        <v>62</v>
      </c>
      <c r="C483" s="5">
        <v>44203</v>
      </c>
      <c r="D483" s="5">
        <v>44204</v>
      </c>
      <c r="E483">
        <v>3</v>
      </c>
      <c r="F483" s="5">
        <v>44205</v>
      </c>
      <c r="G483" t="str">
        <f>VLOOKUP(Region_Lockdown[[#This Row],[Level]],Tabella3[],2,FALSE)</f>
        <v>Minimal</v>
      </c>
      <c r="H483" t="str">
        <f ca="1">IF(AND(Region_Lockdown[[#This Row],[End]]&gt;=TODAY()+2,Region_Lockdown[[#This Row],[Start]]&lt;=TODAY()+2),"On","Off")</f>
        <v>Off</v>
      </c>
      <c r="I483" s="2" t="str">
        <f>VLOOKUP(Region_Lockdown[[#This Row],[Level]],Tabella3[],3,FALSE)</f>
        <v>Gialla</v>
      </c>
      <c r="L483">
        <f ca="1">COUNTIFS(Region_Lockdown[Regione],Region_Lockdown[[#This Row],[Regione]],Region_Lockdown[Status],"On")</f>
        <v>1</v>
      </c>
      <c r="M483">
        <f>COUNTIFS(Region_Lockdown[Regione],Region_Lockdown[[#This Row],[Regione]],Region_Lockdown[Start],"&lt;="&amp;Region_Lockdown[[#This Row],[End]],Region_Lockdown[End],"&gt;="&amp;Region_Lockdown[[#This Row],[Start]])</f>
        <v>1</v>
      </c>
      <c r="N4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4" spans="2:14" x14ac:dyDescent="0.35">
      <c r="B484" t="s">
        <v>62</v>
      </c>
      <c r="C484" s="5">
        <v>44205</v>
      </c>
      <c r="D484" s="5">
        <v>44206</v>
      </c>
      <c r="E484">
        <v>4</v>
      </c>
      <c r="F484" s="5">
        <v>44205</v>
      </c>
      <c r="G484" t="str">
        <f>VLOOKUP(Region_Lockdown[[#This Row],[Level]],Tabella3[],2,FALSE)</f>
        <v>Strict</v>
      </c>
      <c r="H484" t="str">
        <f ca="1">IF(AND(Region_Lockdown[[#This Row],[End]]&gt;=TODAY()+2,Region_Lockdown[[#This Row],[Start]]&lt;=TODAY()+2),"On","Off")</f>
        <v>Off</v>
      </c>
      <c r="I484" s="2" t="str">
        <f>VLOOKUP(Region_Lockdown[[#This Row],[Level]],Tabella3[],3,FALSE)</f>
        <v>Arancione</v>
      </c>
      <c r="L484">
        <f ca="1">COUNTIFS(Region_Lockdown[Regione],Region_Lockdown[[#This Row],[Regione]],Region_Lockdown[Status],"On")</f>
        <v>1</v>
      </c>
      <c r="M484">
        <f>COUNTIFS(Region_Lockdown[Regione],Region_Lockdown[[#This Row],[Regione]],Region_Lockdown[Start],"&lt;="&amp;Region_Lockdown[[#This Row],[End]],Region_Lockdown[End],"&gt;="&amp;Region_Lockdown[[#This Row],[Start]])</f>
        <v>1</v>
      </c>
      <c r="N4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5" spans="2:14" x14ac:dyDescent="0.35">
      <c r="B485" t="s">
        <v>62</v>
      </c>
      <c r="C485" s="5">
        <v>44207</v>
      </c>
      <c r="D485" s="5">
        <v>44240</v>
      </c>
      <c r="E485">
        <v>3</v>
      </c>
      <c r="F485" s="5">
        <v>44240</v>
      </c>
      <c r="G485" t="str">
        <f>VLOOKUP(Region_Lockdown[[#This Row],[Level]],Tabella3[],2,FALSE)</f>
        <v>Minimal</v>
      </c>
      <c r="H485" t="str">
        <f ca="1">IF(AND(Region_Lockdown[[#This Row],[End]]&gt;=TODAY()+2,Region_Lockdown[[#This Row],[Start]]&lt;=TODAY()+2),"On","Off")</f>
        <v>Off</v>
      </c>
      <c r="I485" s="2" t="str">
        <f>VLOOKUP(Region_Lockdown[[#This Row],[Level]],Tabella3[],3,FALSE)</f>
        <v>Gialla</v>
      </c>
      <c r="L485">
        <f ca="1">COUNTIFS(Region_Lockdown[Regione],Region_Lockdown[[#This Row],[Regione]],Region_Lockdown[Status],"On")</f>
        <v>1</v>
      </c>
      <c r="M485">
        <f>COUNTIFS(Region_Lockdown[Regione],Region_Lockdown[[#This Row],[Regione]],Region_Lockdown[Start],"&lt;="&amp;Region_Lockdown[[#This Row],[End]],Region_Lockdown[End],"&gt;="&amp;Region_Lockdown[[#This Row],[Start]])</f>
        <v>1</v>
      </c>
      <c r="N4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6" spans="2:14" x14ac:dyDescent="0.35">
      <c r="B486" t="s">
        <v>62</v>
      </c>
      <c r="C486" s="5">
        <v>44241</v>
      </c>
      <c r="D486" s="5">
        <v>44276</v>
      </c>
      <c r="E486">
        <v>4</v>
      </c>
      <c r="F486" s="5">
        <v>44240</v>
      </c>
      <c r="G486" t="str">
        <f>VLOOKUP(Region_Lockdown[[#This Row],[Level]],Tabella3[],2,FALSE)</f>
        <v>Strict</v>
      </c>
      <c r="H486" t="str">
        <f ca="1">IF(AND(Region_Lockdown[[#This Row],[End]]&gt;=TODAY()+2,Region_Lockdown[[#This Row],[Start]]&lt;=TODAY()+2),"On","Off")</f>
        <v>Off</v>
      </c>
      <c r="I486" s="2" t="str">
        <f>VLOOKUP(Region_Lockdown[[#This Row],[Level]],Tabella3[],3,FALSE)</f>
        <v>Arancione</v>
      </c>
      <c r="L486">
        <f ca="1">COUNTIFS(Region_Lockdown[Regione],Region_Lockdown[[#This Row],[Regione]],Region_Lockdown[Status],"On")</f>
        <v>1</v>
      </c>
      <c r="M486">
        <f>COUNTIFS(Region_Lockdown[Regione],Region_Lockdown[[#This Row],[Regione]],Region_Lockdown[Start],"&lt;="&amp;Region_Lockdown[[#This Row],[End]],Region_Lockdown[End],"&gt;="&amp;Region_Lockdown[[#This Row],[Start]])</f>
        <v>1</v>
      </c>
      <c r="N4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7" spans="2:14" x14ac:dyDescent="0.35">
      <c r="B487" t="s">
        <v>62</v>
      </c>
      <c r="C487" s="5">
        <v>44277</v>
      </c>
      <c r="D487" s="5">
        <v>44283</v>
      </c>
      <c r="E487">
        <v>5</v>
      </c>
      <c r="F487" s="5">
        <v>44276</v>
      </c>
      <c r="G487" t="str">
        <f>VLOOKUP(Region_Lockdown[[#This Row],[Level]],Tabella3[],2,FALSE)</f>
        <v>Local</v>
      </c>
      <c r="H487" t="str">
        <f ca="1">IF(AND(Region_Lockdown[[#This Row],[End]]&gt;=TODAY()+2,Region_Lockdown[[#This Row],[Start]]&lt;=TODAY()+2),"On","Off")</f>
        <v>Off</v>
      </c>
      <c r="I487" s="2" t="str">
        <f>VLOOKUP(Region_Lockdown[[#This Row],[Level]],Tabella3[],3,FALSE)</f>
        <v>Locale</v>
      </c>
      <c r="J487" t="s">
        <v>131</v>
      </c>
      <c r="L487">
        <f ca="1">COUNTIFS(Region_Lockdown[Regione],Region_Lockdown[[#This Row],[Regione]],Region_Lockdown[Status],"On")</f>
        <v>1</v>
      </c>
      <c r="M487">
        <f>COUNTIFS(Region_Lockdown[Regione],Region_Lockdown[[#This Row],[Regione]],Region_Lockdown[Start],"&lt;="&amp;Region_Lockdown[[#This Row],[End]],Region_Lockdown[End],"&gt;="&amp;Region_Lockdown[[#This Row],[Start]])</f>
        <v>1</v>
      </c>
      <c r="N4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8" spans="2:14" x14ac:dyDescent="0.35">
      <c r="B488" t="s">
        <v>62</v>
      </c>
      <c r="C488" s="5">
        <v>44284</v>
      </c>
      <c r="D488" s="5">
        <v>44288</v>
      </c>
      <c r="E488">
        <v>7</v>
      </c>
      <c r="F488" s="5">
        <v>44283</v>
      </c>
      <c r="G488" t="str">
        <f>VLOOKUP(Region_Lockdown[[#This Row],[Level]],Tabella3[],2,FALSE)</f>
        <v>Total</v>
      </c>
      <c r="H488" t="str">
        <f ca="1">IF(AND(Region_Lockdown[[#This Row],[End]]&gt;=TODAY()+2,Region_Lockdown[[#This Row],[Start]]&lt;=TODAY()+2),"On","Off")</f>
        <v>Off</v>
      </c>
      <c r="I488" s="2" t="str">
        <f>VLOOKUP(Region_Lockdown[[#This Row],[Level]],Tabella3[],3,FALSE)</f>
        <v>Rossa</v>
      </c>
      <c r="L488">
        <f ca="1">COUNTIFS(Region_Lockdown[Regione],Region_Lockdown[[#This Row],[Regione]],Region_Lockdown[Status],"On")</f>
        <v>1</v>
      </c>
      <c r="M488">
        <f>COUNTIFS(Region_Lockdown[Regione],Region_Lockdown[[#This Row],[Regione]],Region_Lockdown[Start],"&lt;="&amp;Region_Lockdown[[#This Row],[End]],Region_Lockdown[End],"&gt;="&amp;Region_Lockdown[[#This Row],[Start]])</f>
        <v>1</v>
      </c>
      <c r="N4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9" spans="2:14" x14ac:dyDescent="0.35">
      <c r="B489" t="s">
        <v>62</v>
      </c>
      <c r="C489" s="5">
        <v>44289</v>
      </c>
      <c r="D489" s="5">
        <v>44291</v>
      </c>
      <c r="E489">
        <v>7</v>
      </c>
      <c r="F489" s="5">
        <v>44283</v>
      </c>
      <c r="G489" s="1" t="str">
        <f>VLOOKUP(Region_Lockdown[[#This Row],[Level]],Tabella3[],2,FALSE)</f>
        <v>Total</v>
      </c>
      <c r="H489" s="1" t="str">
        <f ca="1">IF(AND(Region_Lockdown[[#This Row],[End]]&gt;=TODAY()+2,Region_Lockdown[[#This Row],[Start]]&lt;=TODAY()+2),"On","Off")</f>
        <v>Off</v>
      </c>
      <c r="I489" s="2" t="str">
        <f>VLOOKUP(Region_Lockdown[[#This Row],[Level]],Tabella3[],3,FALSE)</f>
        <v>Rossa</v>
      </c>
      <c r="J489" t="s">
        <v>134</v>
      </c>
      <c r="L489" s="1">
        <f ca="1">COUNTIFS(Region_Lockdown[Regione],Region_Lockdown[[#This Row],[Regione]],Region_Lockdown[Status],"On")</f>
        <v>1</v>
      </c>
      <c r="M48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0" spans="2:14" x14ac:dyDescent="0.35">
      <c r="B490" t="s">
        <v>62</v>
      </c>
      <c r="C490" s="5">
        <v>44292</v>
      </c>
      <c r="D490" s="5">
        <v>44297</v>
      </c>
      <c r="E490">
        <v>7</v>
      </c>
      <c r="F490" s="5">
        <v>44291</v>
      </c>
      <c r="G490" s="1" t="str">
        <f>VLOOKUP(Region_Lockdown[[#This Row],[Level]],Tabella3[],2,FALSE)</f>
        <v>Total</v>
      </c>
      <c r="H490" s="1" t="str">
        <f ca="1">IF(AND(Region_Lockdown[[#This Row],[End]]&gt;=TODAY()+2,Region_Lockdown[[#This Row],[Start]]&lt;=TODAY()+2),"On","Off")</f>
        <v>Off</v>
      </c>
      <c r="I490" s="2" t="str">
        <f>VLOOKUP(Region_Lockdown[[#This Row],[Level]],Tabella3[],3,FALSE)</f>
        <v>Rossa</v>
      </c>
      <c r="L490" s="1">
        <f ca="1">COUNTIFS(Region_Lockdown[Regione],Region_Lockdown[[#This Row],[Regione]],Region_Lockdown[Status],"On")</f>
        <v>1</v>
      </c>
      <c r="M49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1" spans="2:14" x14ac:dyDescent="0.35">
      <c r="B491" t="s">
        <v>62</v>
      </c>
      <c r="C491" s="5">
        <v>44298</v>
      </c>
      <c r="D491" s="5">
        <v>44303</v>
      </c>
      <c r="E491">
        <v>5</v>
      </c>
      <c r="F491" s="5">
        <v>44296</v>
      </c>
      <c r="G491" s="1" t="str">
        <f>VLOOKUP(Region_Lockdown[[#This Row],[Level]],Tabella3[],2,FALSE)</f>
        <v>Local</v>
      </c>
      <c r="H491" s="1" t="str">
        <f ca="1">IF(AND(Region_Lockdown[[#This Row],[End]]&gt;=TODAY()+2,Region_Lockdown[[#This Row],[Start]]&lt;=TODAY()+2),"On","Off")</f>
        <v>Off</v>
      </c>
      <c r="I491" s="2" t="str">
        <f>VLOOKUP(Region_Lockdown[[#This Row],[Level]],Tabella3[],3,FALSE)</f>
        <v>Locale</v>
      </c>
      <c r="J491" t="s">
        <v>135</v>
      </c>
      <c r="L491" s="1">
        <f ca="1">COUNTIFS(Region_Lockdown[Regione],Region_Lockdown[[#This Row],[Regione]],Region_Lockdown[Status],"On")</f>
        <v>1</v>
      </c>
      <c r="M49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2" spans="2:14" x14ac:dyDescent="0.35">
      <c r="B492" t="s">
        <v>62</v>
      </c>
      <c r="C492" s="5">
        <v>44304</v>
      </c>
      <c r="D492" s="5">
        <v>44311</v>
      </c>
      <c r="E492">
        <v>4</v>
      </c>
      <c r="F492" s="5">
        <v>44304</v>
      </c>
      <c r="G492" s="1" t="str">
        <f>VLOOKUP(Region_Lockdown[[#This Row],[Level]],Tabella3[],2,FALSE)</f>
        <v>Strict</v>
      </c>
      <c r="H492" s="1" t="str">
        <f ca="1">IF(AND(Region_Lockdown[[#This Row],[End]]&gt;=TODAY()+2,Region_Lockdown[[#This Row],[Start]]&lt;=TODAY()+2),"On","Off")</f>
        <v>Off</v>
      </c>
      <c r="I492" s="2" t="str">
        <f>VLOOKUP(Region_Lockdown[[#This Row],[Level]],Tabella3[],3,FALSE)</f>
        <v>Arancione</v>
      </c>
      <c r="L492" s="1">
        <f ca="1">COUNTIFS(Region_Lockdown[Regione],Region_Lockdown[[#This Row],[Regione]],Region_Lockdown[Status],"On")</f>
        <v>1</v>
      </c>
      <c r="M49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3" spans="2:14" x14ac:dyDescent="0.35">
      <c r="B493" t="s">
        <v>62</v>
      </c>
      <c r="C493" s="5">
        <v>44312</v>
      </c>
      <c r="D493" s="5">
        <v>44367</v>
      </c>
      <c r="E493">
        <v>3</v>
      </c>
      <c r="F493" s="5">
        <v>44311</v>
      </c>
      <c r="G493" s="1" t="str">
        <f>VLOOKUP(Region_Lockdown[[#This Row],[Level]],Tabella3[],2,FALSE)</f>
        <v>Minimal</v>
      </c>
      <c r="H493" s="1" t="str">
        <f ca="1">IF(AND(Region_Lockdown[[#This Row],[End]]&gt;=TODAY()+2,Region_Lockdown[[#This Row],[Start]]&lt;=TODAY()+2),"On","Off")</f>
        <v>Off</v>
      </c>
      <c r="I493" s="2" t="str">
        <f>VLOOKUP(Region_Lockdown[[#This Row],[Level]],Tabella3[],3,FALSE)</f>
        <v>Gialla</v>
      </c>
      <c r="L493" s="1">
        <f ca="1">COUNTIFS(Region_Lockdown[Regione],Region_Lockdown[[#This Row],[Regione]],Region_Lockdown[Status],"On")</f>
        <v>1</v>
      </c>
      <c r="M49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4" spans="2:14" x14ac:dyDescent="0.35">
      <c r="B494" t="s">
        <v>62</v>
      </c>
      <c r="C494" s="5">
        <v>44368</v>
      </c>
      <c r="D494" s="5">
        <v>44570</v>
      </c>
      <c r="E494">
        <v>1</v>
      </c>
      <c r="F494" s="5">
        <v>44373</v>
      </c>
      <c r="G494" s="1" t="str">
        <f>VLOOKUP(Region_Lockdown[[#This Row],[Level]],Tabella3[],2,FALSE)</f>
        <v>Voluntary</v>
      </c>
      <c r="H494" s="1" t="str">
        <f ca="1">IF(AND(Region_Lockdown[[#This Row],[End]]&gt;=TODAY()+2,Region_Lockdown[[#This Row],[Start]]&lt;=TODAY()+2),"On","Off")</f>
        <v>Off</v>
      </c>
      <c r="I494" s="4" t="str">
        <f>VLOOKUP(Region_Lockdown[[#This Row],[Level]],Tabella3[],3,FALSE)</f>
        <v>Bianca</v>
      </c>
      <c r="L494" s="1">
        <f ca="1">COUNTIFS(Region_Lockdown[Regione],Region_Lockdown[[#This Row],[Regione]],Region_Lockdown[Status],"On")</f>
        <v>1</v>
      </c>
      <c r="M49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5" spans="2:14" x14ac:dyDescent="0.35">
      <c r="B495" t="s">
        <v>62</v>
      </c>
      <c r="C495" s="5">
        <v>44571</v>
      </c>
      <c r="D495" s="5">
        <v>44620</v>
      </c>
      <c r="E495">
        <v>3</v>
      </c>
      <c r="F495" s="5">
        <v>44568</v>
      </c>
      <c r="G495" s="1" t="str">
        <f>VLOOKUP(Region_Lockdown[[#This Row],[Level]],Tabella3[],2,FALSE)</f>
        <v>Minimal</v>
      </c>
      <c r="H495" s="1" t="str">
        <f ca="1">IF(AND(Region_Lockdown[[#This Row],[End]]&gt;=TODAY()+2,Region_Lockdown[[#This Row],[Start]]&lt;=TODAY()+2),"On","Off")</f>
        <v>On</v>
      </c>
      <c r="I495" s="5" t="str">
        <f>VLOOKUP(Region_Lockdown[[#This Row],[Level]],Tabella3[],3,FALSE)</f>
        <v>Gialla</v>
      </c>
      <c r="L495" s="1">
        <f ca="1">COUNTIFS(Region_Lockdown[Regione],Region_Lockdown[[#This Row],[Regione]],Region_Lockdown[Status],"On")</f>
        <v>1</v>
      </c>
      <c r="M49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6" spans="2:14" x14ac:dyDescent="0.35">
      <c r="B496" t="s">
        <v>63</v>
      </c>
      <c r="C496" s="5">
        <v>43894</v>
      </c>
      <c r="D496" s="5">
        <v>43900</v>
      </c>
      <c r="E496">
        <v>3</v>
      </c>
      <c r="F496" s="5">
        <v>44213</v>
      </c>
      <c r="G496" t="str">
        <f>VLOOKUP(Region_Lockdown[[#This Row],[Level]],Tabella3[],2,FALSE)</f>
        <v>Minimal</v>
      </c>
      <c r="H496" t="str">
        <f ca="1">IF(AND(Region_Lockdown[[#This Row],[End]]&gt;=TODAY()+2,Region_Lockdown[[#This Row],[Start]]&lt;=TODAY()+2),"On","Off")</f>
        <v>Off</v>
      </c>
      <c r="I496" t="str">
        <f>VLOOKUP(Region_Lockdown[[#This Row],[Level]],Tabella3[],3,FALSE)</f>
        <v>Gialla</v>
      </c>
      <c r="J496" t="s">
        <v>101</v>
      </c>
      <c r="L496">
        <f ca="1">COUNTIFS(Region_Lockdown[Regione],Region_Lockdown[[#This Row],[Regione]],Region_Lockdown[Status],"On")</f>
        <v>1</v>
      </c>
      <c r="M496">
        <f>COUNTIFS(Region_Lockdown[Regione],Region_Lockdown[[#This Row],[Regione]],Region_Lockdown[Start],"&lt;="&amp;Region_Lockdown[[#This Row],[End]],Region_Lockdown[End],"&gt;="&amp;Region_Lockdown[[#This Row],[Start]])</f>
        <v>1</v>
      </c>
      <c r="N4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7" spans="2:14" x14ac:dyDescent="0.35">
      <c r="B497" t="s">
        <v>63</v>
      </c>
      <c r="C497" s="5">
        <v>43901</v>
      </c>
      <c r="D497" s="5">
        <v>43907</v>
      </c>
      <c r="E497">
        <v>7</v>
      </c>
      <c r="F497" s="5">
        <v>44213</v>
      </c>
      <c r="G497" t="str">
        <f>VLOOKUP(Region_Lockdown[[#This Row],[Level]],Tabella3[],2,FALSE)</f>
        <v>Total</v>
      </c>
      <c r="H497" t="str">
        <f ca="1">IF(AND(Region_Lockdown[[#This Row],[End]]&gt;=TODAY()+2,Region_Lockdown[[#This Row],[Start]]&lt;=TODAY()+2),"On","Off")</f>
        <v>Off</v>
      </c>
      <c r="I497" t="str">
        <f>VLOOKUP(Region_Lockdown[[#This Row],[Level]],Tabella3[],3,FALSE)</f>
        <v>Rossa</v>
      </c>
      <c r="J497" t="s">
        <v>105</v>
      </c>
      <c r="L497">
        <f ca="1">COUNTIFS(Region_Lockdown[Regione],Region_Lockdown[[#This Row],[Regione]],Region_Lockdown[Status],"On")</f>
        <v>1</v>
      </c>
      <c r="M497">
        <f>COUNTIFS(Region_Lockdown[Regione],Region_Lockdown[[#This Row],[Regione]],Region_Lockdown[Start],"&lt;="&amp;Region_Lockdown[[#This Row],[End]],Region_Lockdown[End],"&gt;="&amp;Region_Lockdown[[#This Row],[Start]])</f>
        <v>1</v>
      </c>
      <c r="N4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8" spans="2:14" x14ac:dyDescent="0.35">
      <c r="B498" t="s">
        <v>63</v>
      </c>
      <c r="C498" s="5">
        <v>43908</v>
      </c>
      <c r="D498" s="5">
        <v>43954</v>
      </c>
      <c r="E498">
        <v>8</v>
      </c>
      <c r="F498" s="5">
        <v>44213</v>
      </c>
      <c r="G498" t="str">
        <f>VLOOKUP(Region_Lockdown[[#This Row],[Level]],Tabella3[],2,FALSE)</f>
        <v>Lockdown</v>
      </c>
      <c r="H498" t="str">
        <f ca="1">IF(AND(Region_Lockdown[[#This Row],[End]]&gt;=TODAY()+2,Region_Lockdown[[#This Row],[Start]]&lt;=TODAY()+2),"On","Off")</f>
        <v>Off</v>
      </c>
      <c r="I498" t="str">
        <f>VLOOKUP(Region_Lockdown[[#This Row],[Level]],Tabella3[],3,FALSE)</f>
        <v>Chiusura Totale</v>
      </c>
      <c r="J498" t="s">
        <v>104</v>
      </c>
      <c r="L498">
        <f ca="1">COUNTIFS(Region_Lockdown[Regione],Region_Lockdown[[#This Row],[Regione]],Region_Lockdown[Status],"On")</f>
        <v>1</v>
      </c>
      <c r="M498">
        <f>COUNTIFS(Region_Lockdown[Regione],Region_Lockdown[[#This Row],[Regione]],Region_Lockdown[Start],"&lt;="&amp;Region_Lockdown[[#This Row],[End]],Region_Lockdown[End],"&gt;="&amp;Region_Lockdown[[#This Row],[Start]])</f>
        <v>1</v>
      </c>
      <c r="N4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9" spans="2:14" x14ac:dyDescent="0.35">
      <c r="B499" t="s">
        <v>63</v>
      </c>
      <c r="C499" s="5">
        <v>43955</v>
      </c>
      <c r="D499" s="5">
        <v>43984</v>
      </c>
      <c r="E499">
        <v>4</v>
      </c>
      <c r="F499" s="5">
        <v>44213</v>
      </c>
      <c r="G499" t="str">
        <f>VLOOKUP(Region_Lockdown[[#This Row],[Level]],Tabella3[],2,FALSE)</f>
        <v>Strict</v>
      </c>
      <c r="H499" t="str">
        <f ca="1">IF(AND(Region_Lockdown[[#This Row],[End]]&gt;=TODAY()+2,Region_Lockdown[[#This Row],[Start]]&lt;=TODAY()+2),"On","Off")</f>
        <v>Off</v>
      </c>
      <c r="I499" t="str">
        <f>VLOOKUP(Region_Lockdown[[#This Row],[Level]],Tabella3[],3,FALSE)</f>
        <v>Arancione</v>
      </c>
      <c r="J499" t="s">
        <v>103</v>
      </c>
      <c r="L499">
        <f ca="1">COUNTIFS(Region_Lockdown[Regione],Region_Lockdown[[#This Row],[Regione]],Region_Lockdown[Status],"On")</f>
        <v>1</v>
      </c>
      <c r="M499">
        <f>COUNTIFS(Region_Lockdown[Regione],Region_Lockdown[[#This Row],[Regione]],Region_Lockdown[Start],"&lt;="&amp;Region_Lockdown[[#This Row],[End]],Region_Lockdown[End],"&gt;="&amp;Region_Lockdown[[#This Row],[Start]])</f>
        <v>1</v>
      </c>
      <c r="N4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0" spans="2:14" x14ac:dyDescent="0.35">
      <c r="B500" t="s">
        <v>63</v>
      </c>
      <c r="C500" s="5">
        <v>43985</v>
      </c>
      <c r="D500" s="5">
        <v>43996</v>
      </c>
      <c r="E500">
        <v>3</v>
      </c>
      <c r="F500" s="5">
        <v>44213</v>
      </c>
      <c r="G500" t="str">
        <f>VLOOKUP(Region_Lockdown[[#This Row],[Level]],Tabella3[],2,FALSE)</f>
        <v>Minimal</v>
      </c>
      <c r="H500" t="str">
        <f ca="1">IF(AND(Region_Lockdown[[#This Row],[End]]&gt;=TODAY()+2,Region_Lockdown[[#This Row],[Start]]&lt;=TODAY()+2),"On","Off")</f>
        <v>Off</v>
      </c>
      <c r="I500" t="str">
        <f>VLOOKUP(Region_Lockdown[[#This Row],[Level]],Tabella3[],3,FALSE)</f>
        <v>Gialla</v>
      </c>
      <c r="J500" t="s">
        <v>107</v>
      </c>
      <c r="L500">
        <f ca="1">COUNTIFS(Region_Lockdown[Regione],Region_Lockdown[[#This Row],[Regione]],Region_Lockdown[Status],"On")</f>
        <v>1</v>
      </c>
      <c r="M500">
        <f>COUNTIFS(Region_Lockdown[Regione],Region_Lockdown[[#This Row],[Regione]],Region_Lockdown[Start],"&lt;="&amp;Region_Lockdown[[#This Row],[End]],Region_Lockdown[End],"&gt;="&amp;Region_Lockdown[[#This Row],[Start]])</f>
        <v>1</v>
      </c>
      <c r="N5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1" spans="2:14" x14ac:dyDescent="0.35">
      <c r="B501" t="s">
        <v>63</v>
      </c>
      <c r="C501" s="5">
        <v>43997</v>
      </c>
      <c r="D501" s="5">
        <v>44129</v>
      </c>
      <c r="E501">
        <v>1</v>
      </c>
      <c r="F501" s="5">
        <v>44213</v>
      </c>
      <c r="G501" t="str">
        <f>VLOOKUP(Region_Lockdown[[#This Row],[Level]],Tabella3[],2,FALSE)</f>
        <v>Voluntary</v>
      </c>
      <c r="H501" t="str">
        <f ca="1">IF(AND(Region_Lockdown[[#This Row],[End]]&gt;=TODAY()+2,Region_Lockdown[[#This Row],[Start]]&lt;=TODAY()+2),"On","Off")</f>
        <v>Off</v>
      </c>
      <c r="I501" t="str">
        <f>VLOOKUP(Region_Lockdown[[#This Row],[Level]],Tabella3[],3,FALSE)</f>
        <v>Bianca</v>
      </c>
      <c r="J501" t="s">
        <v>106</v>
      </c>
      <c r="L501">
        <f ca="1">COUNTIFS(Region_Lockdown[Regione],Region_Lockdown[[#This Row],[Regione]],Region_Lockdown[Status],"On")</f>
        <v>1</v>
      </c>
      <c r="M501">
        <f>COUNTIFS(Region_Lockdown[Regione],Region_Lockdown[[#This Row],[Regione]],Region_Lockdown[Start],"&lt;="&amp;Region_Lockdown[[#This Row],[End]],Region_Lockdown[End],"&gt;="&amp;Region_Lockdown[[#This Row],[Start]])</f>
        <v>1</v>
      </c>
      <c r="N5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2" spans="2:14" x14ac:dyDescent="0.35">
      <c r="B502" t="s">
        <v>63</v>
      </c>
      <c r="C502" s="5">
        <v>44130</v>
      </c>
      <c r="D502" s="5">
        <v>44140</v>
      </c>
      <c r="E502">
        <v>3</v>
      </c>
      <c r="F502" s="5">
        <v>44213</v>
      </c>
      <c r="G502" t="str">
        <f>VLOOKUP(Region_Lockdown[[#This Row],[Level]],Tabella3[],2,FALSE)</f>
        <v>Minimal</v>
      </c>
      <c r="H502" t="str">
        <f ca="1">IF(AND(Region_Lockdown[[#This Row],[End]]&gt;=TODAY()+2,Region_Lockdown[[#This Row],[Start]]&lt;=TODAY()+2),"On","Off")</f>
        <v>Off</v>
      </c>
      <c r="I502" t="str">
        <f>VLOOKUP(Region_Lockdown[[#This Row],[Level]],Tabella3[],3,FALSE)</f>
        <v>Gialla</v>
      </c>
      <c r="L502">
        <f ca="1">COUNTIFS(Region_Lockdown[Regione],Region_Lockdown[[#This Row],[Regione]],Region_Lockdown[Status],"On")</f>
        <v>1</v>
      </c>
      <c r="M502">
        <f>COUNTIFS(Region_Lockdown[Regione],Region_Lockdown[[#This Row],[Regione]],Region_Lockdown[Start],"&lt;="&amp;Region_Lockdown[[#This Row],[End]],Region_Lockdown[End],"&gt;="&amp;Region_Lockdown[[#This Row],[Start]])</f>
        <v>1</v>
      </c>
      <c r="N5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3" spans="2:14" x14ac:dyDescent="0.35">
      <c r="B503" t="s">
        <v>63</v>
      </c>
      <c r="C503" s="5">
        <v>44141</v>
      </c>
      <c r="D503" s="5">
        <v>44145</v>
      </c>
      <c r="E503">
        <v>3</v>
      </c>
      <c r="F503" s="5">
        <v>44213</v>
      </c>
      <c r="G503" t="str">
        <f>VLOOKUP(Region_Lockdown[[#This Row],[Level]],Tabella3[],2,FALSE)</f>
        <v>Minimal</v>
      </c>
      <c r="H503" t="str">
        <f ca="1">IF(AND(Region_Lockdown[[#This Row],[End]]&gt;=TODAY()+2,Region_Lockdown[[#This Row],[Start]]&lt;=TODAY()+2),"On","Off")</f>
        <v>Off</v>
      </c>
      <c r="I503" s="2" t="str">
        <f>VLOOKUP(Region_Lockdown[[#This Row],[Level]],Tabella3[],3,FALSE)</f>
        <v>Gialla</v>
      </c>
      <c r="L503">
        <f ca="1">COUNTIFS(Region_Lockdown[Regione],Region_Lockdown[[#This Row],[Regione]],Region_Lockdown[Status],"On")</f>
        <v>1</v>
      </c>
      <c r="M503">
        <f>COUNTIFS(Region_Lockdown[Regione],Region_Lockdown[[#This Row],[Regione]],Region_Lockdown[Start],"&lt;="&amp;Region_Lockdown[[#This Row],[End]],Region_Lockdown[End],"&gt;="&amp;Region_Lockdown[[#This Row],[Start]])</f>
        <v>1</v>
      </c>
      <c r="N5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4" spans="2:14" x14ac:dyDescent="0.35">
      <c r="B504" t="s">
        <v>63</v>
      </c>
      <c r="C504" s="5">
        <v>44146</v>
      </c>
      <c r="D504" s="5">
        <v>44170</v>
      </c>
      <c r="E504">
        <v>4</v>
      </c>
      <c r="F504" s="5">
        <v>44171</v>
      </c>
      <c r="G504" t="str">
        <f>VLOOKUP(Region_Lockdown[[#This Row],[Level]],Tabella3[],2,FALSE)</f>
        <v>Strict</v>
      </c>
      <c r="H504" t="str">
        <f ca="1">IF(AND(Region_Lockdown[[#This Row],[End]]&gt;=TODAY()+2,Region_Lockdown[[#This Row],[Start]]&lt;=TODAY()+2),"On","Off")</f>
        <v>Off</v>
      </c>
      <c r="I504" s="2" t="str">
        <f>VLOOKUP(Region_Lockdown[[#This Row],[Level]],Tabella3[],3,FALSE)</f>
        <v>Arancione</v>
      </c>
      <c r="L504">
        <f ca="1">COUNTIFS(Region_Lockdown[Regione],Region_Lockdown[[#This Row],[Regione]],Region_Lockdown[Status],"On")</f>
        <v>1</v>
      </c>
      <c r="M504">
        <f>COUNTIFS(Region_Lockdown[Regione],Region_Lockdown[[#This Row],[Regione]],Region_Lockdown[Start],"&lt;="&amp;Region_Lockdown[[#This Row],[End]],Region_Lockdown[End],"&gt;="&amp;Region_Lockdown[[#This Row],[Start]])</f>
        <v>1</v>
      </c>
      <c r="N5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5" spans="2:14" x14ac:dyDescent="0.35">
      <c r="B505" t="s">
        <v>63</v>
      </c>
      <c r="C505" s="5">
        <v>44171</v>
      </c>
      <c r="D505" s="5">
        <v>44188</v>
      </c>
      <c r="E505">
        <v>3</v>
      </c>
      <c r="F505" s="5">
        <v>44191</v>
      </c>
      <c r="G505" t="str">
        <f>VLOOKUP(Region_Lockdown[[#This Row],[Level]],Tabella3[],2,FALSE)</f>
        <v>Minimal</v>
      </c>
      <c r="H505" t="str">
        <f ca="1">IF(AND(Region_Lockdown[[#This Row],[End]]&gt;=TODAY()+2,Region_Lockdown[[#This Row],[Start]]&lt;=TODAY()+2),"On","Off")</f>
        <v>Off</v>
      </c>
      <c r="I505" s="2" t="str">
        <f>VLOOKUP(Region_Lockdown[[#This Row],[Level]],Tabella3[],3,FALSE)</f>
        <v>Gialla</v>
      </c>
      <c r="L505">
        <f ca="1">COUNTIFS(Region_Lockdown[Regione],Region_Lockdown[[#This Row],[Regione]],Region_Lockdown[Status],"On")</f>
        <v>1</v>
      </c>
      <c r="M505">
        <f>COUNTIFS(Region_Lockdown[Regione],Region_Lockdown[[#This Row],[Regione]],Region_Lockdown[Start],"&lt;="&amp;Region_Lockdown[[#This Row],[End]],Region_Lockdown[End],"&gt;="&amp;Region_Lockdown[[#This Row],[Start]])</f>
        <v>1</v>
      </c>
      <c r="N5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6" spans="2:14" x14ac:dyDescent="0.35">
      <c r="B506" t="s">
        <v>63</v>
      </c>
      <c r="C506" s="5">
        <v>44189</v>
      </c>
      <c r="D506" s="5">
        <v>44192</v>
      </c>
      <c r="E506">
        <v>7</v>
      </c>
      <c r="F506" s="5">
        <v>44191</v>
      </c>
      <c r="G506" t="str">
        <f>VLOOKUP(Region_Lockdown[[#This Row],[Level]],Tabella3[],2,FALSE)</f>
        <v>Total</v>
      </c>
      <c r="H506" t="str">
        <f ca="1">IF(AND(Region_Lockdown[[#This Row],[End]]&gt;=TODAY()+2,Region_Lockdown[[#This Row],[Start]]&lt;=TODAY()+2),"On","Off")</f>
        <v>Off</v>
      </c>
      <c r="I506" s="2" t="str">
        <f>VLOOKUP(Region_Lockdown[[#This Row],[Level]],Tabella3[],3,FALSE)</f>
        <v>Rossa</v>
      </c>
      <c r="L506">
        <f ca="1">COUNTIFS(Region_Lockdown[Regione],Region_Lockdown[[#This Row],[Regione]],Region_Lockdown[Status],"On")</f>
        <v>1</v>
      </c>
      <c r="M506">
        <f>COUNTIFS(Region_Lockdown[Regione],Region_Lockdown[[#This Row],[Regione]],Region_Lockdown[Start],"&lt;="&amp;Region_Lockdown[[#This Row],[End]],Region_Lockdown[End],"&gt;="&amp;Region_Lockdown[[#This Row],[Start]])</f>
        <v>1</v>
      </c>
      <c r="N5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7" spans="2:14" x14ac:dyDescent="0.35">
      <c r="B507" t="s">
        <v>63</v>
      </c>
      <c r="C507" s="5">
        <v>44193</v>
      </c>
      <c r="D507" s="5">
        <v>44195</v>
      </c>
      <c r="E507">
        <v>4</v>
      </c>
      <c r="F507" s="5">
        <v>44191</v>
      </c>
      <c r="G507" t="str">
        <f>VLOOKUP(Region_Lockdown[[#This Row],[Level]],Tabella3[],2,FALSE)</f>
        <v>Strict</v>
      </c>
      <c r="H507" t="str">
        <f ca="1">IF(AND(Region_Lockdown[[#This Row],[End]]&gt;=TODAY()+2,Region_Lockdown[[#This Row],[Start]]&lt;=TODAY()+2),"On","Off")</f>
        <v>Off</v>
      </c>
      <c r="I507" s="2" t="str">
        <f>VLOOKUP(Region_Lockdown[[#This Row],[Level]],Tabella3[],3,FALSE)</f>
        <v>Arancione</v>
      </c>
      <c r="L507">
        <f ca="1">COUNTIFS(Region_Lockdown[Regione],Region_Lockdown[[#This Row],[Regione]],Region_Lockdown[Status],"On")</f>
        <v>1</v>
      </c>
      <c r="M507">
        <f>COUNTIFS(Region_Lockdown[Regione],Region_Lockdown[[#This Row],[Regione]],Region_Lockdown[Start],"&lt;="&amp;Region_Lockdown[[#This Row],[End]],Region_Lockdown[End],"&gt;="&amp;Region_Lockdown[[#This Row],[Start]])</f>
        <v>1</v>
      </c>
      <c r="N5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8" spans="2:14" x14ac:dyDescent="0.35">
      <c r="B508" t="s">
        <v>63</v>
      </c>
      <c r="C508" s="5">
        <v>44196</v>
      </c>
      <c r="D508" s="5">
        <v>44199</v>
      </c>
      <c r="E508">
        <v>7</v>
      </c>
      <c r="F508" s="5">
        <v>44191</v>
      </c>
      <c r="G508" t="str">
        <f>VLOOKUP(Region_Lockdown[[#This Row],[Level]],Tabella3[],2,FALSE)</f>
        <v>Total</v>
      </c>
      <c r="H508" t="str">
        <f ca="1">IF(AND(Region_Lockdown[[#This Row],[End]]&gt;=TODAY()+2,Region_Lockdown[[#This Row],[Start]]&lt;=TODAY()+2),"On","Off")</f>
        <v>Off</v>
      </c>
      <c r="I508" s="2" t="str">
        <f>VLOOKUP(Region_Lockdown[[#This Row],[Level]],Tabella3[],3,FALSE)</f>
        <v>Rossa</v>
      </c>
      <c r="L508">
        <f ca="1">COUNTIFS(Region_Lockdown[Regione],Region_Lockdown[[#This Row],[Regione]],Region_Lockdown[Status],"On")</f>
        <v>1</v>
      </c>
      <c r="M508">
        <f>COUNTIFS(Region_Lockdown[Regione],Region_Lockdown[[#This Row],[Regione]],Region_Lockdown[Start],"&lt;="&amp;Region_Lockdown[[#This Row],[End]],Region_Lockdown[End],"&gt;="&amp;Region_Lockdown[[#This Row],[Start]])</f>
        <v>1</v>
      </c>
      <c r="N5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9" spans="2:14" x14ac:dyDescent="0.35">
      <c r="B509" t="s">
        <v>63</v>
      </c>
      <c r="C509" s="5">
        <v>44200</v>
      </c>
      <c r="D509" s="5">
        <v>44200</v>
      </c>
      <c r="E509">
        <v>4</v>
      </c>
      <c r="F509" s="5">
        <v>44191</v>
      </c>
      <c r="G509" t="str">
        <f>VLOOKUP(Region_Lockdown[[#This Row],[Level]],Tabella3[],2,FALSE)</f>
        <v>Strict</v>
      </c>
      <c r="H509" t="str">
        <f ca="1">IF(AND(Region_Lockdown[[#This Row],[End]]&gt;=TODAY()+2,Region_Lockdown[[#This Row],[Start]]&lt;=TODAY()+2),"On","Off")</f>
        <v>Off</v>
      </c>
      <c r="I509" s="2" t="str">
        <f>VLOOKUP(Region_Lockdown[[#This Row],[Level]],Tabella3[],3,FALSE)</f>
        <v>Arancione</v>
      </c>
      <c r="L509">
        <f ca="1">COUNTIFS(Region_Lockdown[Regione],Region_Lockdown[[#This Row],[Regione]],Region_Lockdown[Status],"On")</f>
        <v>1</v>
      </c>
      <c r="M509">
        <f>COUNTIFS(Region_Lockdown[Regione],Region_Lockdown[[#This Row],[Regione]],Region_Lockdown[Start],"&lt;="&amp;Region_Lockdown[[#This Row],[End]],Region_Lockdown[End],"&gt;="&amp;Region_Lockdown[[#This Row],[Start]])</f>
        <v>1</v>
      </c>
      <c r="N5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0" spans="2:14" x14ac:dyDescent="0.35">
      <c r="B510" t="s">
        <v>63</v>
      </c>
      <c r="C510" s="5">
        <v>44201</v>
      </c>
      <c r="D510" s="5">
        <v>44202</v>
      </c>
      <c r="E510">
        <v>7</v>
      </c>
      <c r="F510" s="5">
        <v>44191</v>
      </c>
      <c r="G510" t="str">
        <f>VLOOKUP(Region_Lockdown[[#This Row],[Level]],Tabella3[],2,FALSE)</f>
        <v>Total</v>
      </c>
      <c r="H510" t="str">
        <f ca="1">IF(AND(Region_Lockdown[[#This Row],[End]]&gt;=TODAY()+2,Region_Lockdown[[#This Row],[Start]]&lt;=TODAY()+2),"On","Off")</f>
        <v>Off</v>
      </c>
      <c r="I510" s="2" t="str">
        <f>VLOOKUP(Region_Lockdown[[#This Row],[Level]],Tabella3[],3,FALSE)</f>
        <v>Rossa</v>
      </c>
      <c r="L510">
        <f ca="1">COUNTIFS(Region_Lockdown[Regione],Region_Lockdown[[#This Row],[Regione]],Region_Lockdown[Status],"On")</f>
        <v>1</v>
      </c>
      <c r="M510">
        <f>COUNTIFS(Region_Lockdown[Regione],Region_Lockdown[[#This Row],[Regione]],Region_Lockdown[Start],"&lt;="&amp;Region_Lockdown[[#This Row],[End]],Region_Lockdown[End],"&gt;="&amp;Region_Lockdown[[#This Row],[Start]])</f>
        <v>1</v>
      </c>
      <c r="N5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1" spans="2:14" x14ac:dyDescent="0.35">
      <c r="B511" t="s">
        <v>63</v>
      </c>
      <c r="C511" s="5">
        <v>44203</v>
      </c>
      <c r="D511" s="5">
        <v>44204</v>
      </c>
      <c r="E511">
        <v>3</v>
      </c>
      <c r="F511" s="5">
        <v>44205</v>
      </c>
      <c r="G511" t="str">
        <f>VLOOKUP(Region_Lockdown[[#This Row],[Level]],Tabella3[],2,FALSE)</f>
        <v>Minimal</v>
      </c>
      <c r="H511" t="str">
        <f ca="1">IF(AND(Region_Lockdown[[#This Row],[End]]&gt;=TODAY()+2,Region_Lockdown[[#This Row],[Start]]&lt;=TODAY()+2),"On","Off")</f>
        <v>Off</v>
      </c>
      <c r="I511" s="2" t="str">
        <f>VLOOKUP(Region_Lockdown[[#This Row],[Level]],Tabella3[],3,FALSE)</f>
        <v>Gialla</v>
      </c>
      <c r="L511">
        <f ca="1">COUNTIFS(Region_Lockdown[Regione],Region_Lockdown[[#This Row],[Regione]],Region_Lockdown[Status],"On")</f>
        <v>1</v>
      </c>
      <c r="M511">
        <f>COUNTIFS(Region_Lockdown[Regione],Region_Lockdown[[#This Row],[Regione]],Region_Lockdown[Start],"&lt;="&amp;Region_Lockdown[[#This Row],[End]],Region_Lockdown[End],"&gt;="&amp;Region_Lockdown[[#This Row],[Start]])</f>
        <v>1</v>
      </c>
      <c r="N5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2" spans="2:14" x14ac:dyDescent="0.35">
      <c r="B512" t="s">
        <v>63</v>
      </c>
      <c r="C512" s="5">
        <v>44205</v>
      </c>
      <c r="D512" s="5">
        <v>44206</v>
      </c>
      <c r="E512">
        <v>4</v>
      </c>
      <c r="F512" s="5">
        <v>44205</v>
      </c>
      <c r="G512" t="str">
        <f>VLOOKUP(Region_Lockdown[[#This Row],[Level]],Tabella3[],2,FALSE)</f>
        <v>Strict</v>
      </c>
      <c r="H512" t="str">
        <f ca="1">IF(AND(Region_Lockdown[[#This Row],[End]]&gt;=TODAY()+2,Region_Lockdown[[#This Row],[Start]]&lt;=TODAY()+2),"On","Off")</f>
        <v>Off</v>
      </c>
      <c r="I512" s="2" t="str">
        <f>VLOOKUP(Region_Lockdown[[#This Row],[Level]],Tabella3[],3,FALSE)</f>
        <v>Arancione</v>
      </c>
      <c r="L512">
        <f ca="1">COUNTIFS(Region_Lockdown[Regione],Region_Lockdown[[#This Row],[Regione]],Region_Lockdown[Status],"On")</f>
        <v>1</v>
      </c>
      <c r="M512">
        <f>COUNTIFS(Region_Lockdown[Regione],Region_Lockdown[[#This Row],[Regione]],Region_Lockdown[Start],"&lt;="&amp;Region_Lockdown[[#This Row],[End]],Region_Lockdown[End],"&gt;="&amp;Region_Lockdown[[#This Row],[Start]])</f>
        <v>1</v>
      </c>
      <c r="N5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3" spans="2:14" x14ac:dyDescent="0.35">
      <c r="B513" t="s">
        <v>63</v>
      </c>
      <c r="C513" s="5">
        <v>44207</v>
      </c>
      <c r="D513" s="5">
        <v>44212</v>
      </c>
      <c r="E513">
        <v>3</v>
      </c>
      <c r="F513" s="5">
        <v>44205</v>
      </c>
      <c r="G513" t="str">
        <f>VLOOKUP(Region_Lockdown[[#This Row],[Level]],Tabella3[],2,FALSE)</f>
        <v>Minimal</v>
      </c>
      <c r="H513" t="str">
        <f ca="1">IF(AND(Region_Lockdown[[#This Row],[End]]&gt;=TODAY()+2,Region_Lockdown[[#This Row],[Start]]&lt;=TODAY()+2),"On","Off")</f>
        <v>Off</v>
      </c>
      <c r="I513" s="2" t="str">
        <f>VLOOKUP(Region_Lockdown[[#This Row],[Level]],Tabella3[],3,FALSE)</f>
        <v>Gialla</v>
      </c>
      <c r="L513">
        <f ca="1">COUNTIFS(Region_Lockdown[Regione],Region_Lockdown[[#This Row],[Regione]],Region_Lockdown[Status],"On")</f>
        <v>1</v>
      </c>
      <c r="M513">
        <f>COUNTIFS(Region_Lockdown[Regione],Region_Lockdown[[#This Row],[Regione]],Region_Lockdown[Start],"&lt;="&amp;Region_Lockdown[[#This Row],[End]],Region_Lockdown[End],"&gt;="&amp;Region_Lockdown[[#This Row],[Start]])</f>
        <v>1</v>
      </c>
      <c r="N5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4" spans="2:14" x14ac:dyDescent="0.35">
      <c r="B514" t="s">
        <v>63</v>
      </c>
      <c r="C514" s="5">
        <v>44213</v>
      </c>
      <c r="D514" s="5">
        <v>44234</v>
      </c>
      <c r="E514">
        <v>4</v>
      </c>
      <c r="F514" s="5">
        <v>44234</v>
      </c>
      <c r="G514" t="str">
        <f>VLOOKUP(Region_Lockdown[[#This Row],[Level]],Tabella3[],2,FALSE)</f>
        <v>Strict</v>
      </c>
      <c r="H514" t="str">
        <f ca="1">IF(AND(Region_Lockdown[[#This Row],[End]]&gt;=TODAY()+2,Region_Lockdown[[#This Row],[Start]]&lt;=TODAY()+2),"On","Off")</f>
        <v>Off</v>
      </c>
      <c r="I514" s="2" t="str">
        <f>VLOOKUP(Region_Lockdown[[#This Row],[Level]],Tabella3[],3,FALSE)</f>
        <v>Arancione</v>
      </c>
      <c r="L514">
        <f ca="1">COUNTIFS(Region_Lockdown[Regione],Region_Lockdown[[#This Row],[Regione]],Region_Lockdown[Status],"On")</f>
        <v>1</v>
      </c>
      <c r="M514">
        <f>COUNTIFS(Region_Lockdown[Regione],Region_Lockdown[[#This Row],[Regione]],Region_Lockdown[Start],"&lt;="&amp;Region_Lockdown[[#This Row],[End]],Region_Lockdown[End],"&gt;="&amp;Region_Lockdown[[#This Row],[Start]])</f>
        <v>1</v>
      </c>
      <c r="N5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5" spans="2:14" x14ac:dyDescent="0.35">
      <c r="B515" t="s">
        <v>63</v>
      </c>
      <c r="C515" s="5">
        <v>44235</v>
      </c>
      <c r="D515" s="5">
        <v>44255</v>
      </c>
      <c r="E515">
        <v>5</v>
      </c>
      <c r="F515" s="5">
        <v>44261</v>
      </c>
      <c r="G515" t="str">
        <f>VLOOKUP(Region_Lockdown[[#This Row],[Level]],Tabella3[],2,FALSE)</f>
        <v>Local</v>
      </c>
      <c r="H515" t="str">
        <f ca="1">IF(AND(Region_Lockdown[[#This Row],[End]]&gt;=TODAY()+2,Region_Lockdown[[#This Row],[Start]]&lt;=TODAY()+2),"On","Off")</f>
        <v>Off</v>
      </c>
      <c r="I515" s="2" t="str">
        <f>VLOOKUP(Region_Lockdown[[#This Row],[Level]],Tabella3[],3,FALSE)</f>
        <v>Locale</v>
      </c>
      <c r="J515" t="s">
        <v>116</v>
      </c>
      <c r="L515">
        <f ca="1">COUNTIFS(Region_Lockdown[Regione],Region_Lockdown[[#This Row],[Regione]],Region_Lockdown[Status],"On")</f>
        <v>1</v>
      </c>
      <c r="M515">
        <f>COUNTIFS(Region_Lockdown[Regione],Region_Lockdown[[#This Row],[Regione]],Region_Lockdown[Start],"&lt;="&amp;Region_Lockdown[[#This Row],[End]],Region_Lockdown[End],"&gt;="&amp;Region_Lockdown[[#This Row],[Start]])</f>
        <v>1</v>
      </c>
      <c r="N5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6" spans="2:14" x14ac:dyDescent="0.35">
      <c r="B516" t="s">
        <v>63</v>
      </c>
      <c r="C516" s="5">
        <v>44256</v>
      </c>
      <c r="D516" s="5">
        <v>44288</v>
      </c>
      <c r="E516">
        <v>4</v>
      </c>
      <c r="F516" s="5">
        <v>44261</v>
      </c>
      <c r="G516" t="str">
        <f>VLOOKUP(Region_Lockdown[[#This Row],[Level]],Tabella3[],2,FALSE)</f>
        <v>Strict</v>
      </c>
      <c r="H516" t="str">
        <f ca="1">IF(AND(Region_Lockdown[[#This Row],[End]]&gt;=TODAY()+2,Region_Lockdown[[#This Row],[Start]]&lt;=TODAY()+2),"On","Off")</f>
        <v>Off</v>
      </c>
      <c r="I516" s="2" t="str">
        <f>VLOOKUP(Region_Lockdown[[#This Row],[Level]],Tabella3[],3,FALSE)</f>
        <v>Arancione</v>
      </c>
      <c r="L516">
        <f ca="1">COUNTIFS(Region_Lockdown[Regione],Region_Lockdown[[#This Row],[Regione]],Region_Lockdown[Status],"On")</f>
        <v>1</v>
      </c>
      <c r="M516">
        <f>COUNTIFS(Region_Lockdown[Regione],Region_Lockdown[[#This Row],[Regione]],Region_Lockdown[Start],"&lt;="&amp;Region_Lockdown[[#This Row],[End]],Region_Lockdown[End],"&gt;="&amp;Region_Lockdown[[#This Row],[Start]])</f>
        <v>1</v>
      </c>
      <c r="N5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7" spans="2:14" x14ac:dyDescent="0.35">
      <c r="B517" t="s">
        <v>63</v>
      </c>
      <c r="C517" s="5">
        <v>44289</v>
      </c>
      <c r="D517" s="5">
        <v>44291</v>
      </c>
      <c r="E517">
        <v>7</v>
      </c>
      <c r="F517" s="5">
        <v>44283</v>
      </c>
      <c r="G517" s="1" t="str">
        <f>VLOOKUP(Region_Lockdown[[#This Row],[Level]],Tabella3[],2,FALSE)</f>
        <v>Total</v>
      </c>
      <c r="H517" s="1" t="str">
        <f ca="1">IF(AND(Region_Lockdown[[#This Row],[End]]&gt;=TODAY()+2,Region_Lockdown[[#This Row],[Start]]&lt;=TODAY()+2),"On","Off")</f>
        <v>Off</v>
      </c>
      <c r="I517" s="2" t="str">
        <f>VLOOKUP(Region_Lockdown[[#This Row],[Level]],Tabella3[],3,FALSE)</f>
        <v>Rossa</v>
      </c>
      <c r="J517" t="s">
        <v>134</v>
      </c>
      <c r="L517" s="1">
        <f ca="1">COUNTIFS(Region_Lockdown[Regione],Region_Lockdown[[#This Row],[Regione]],Region_Lockdown[Status],"On")</f>
        <v>1</v>
      </c>
      <c r="M51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8" spans="2:14" x14ac:dyDescent="0.35">
      <c r="B518" t="s">
        <v>63</v>
      </c>
      <c r="C518" s="5">
        <v>44292</v>
      </c>
      <c r="D518" s="5">
        <v>44311</v>
      </c>
      <c r="E518">
        <v>4</v>
      </c>
      <c r="F518" s="5">
        <v>44291</v>
      </c>
      <c r="G518" s="1" t="str">
        <f>VLOOKUP(Region_Lockdown[[#This Row],[Level]],Tabella3[],2,FALSE)</f>
        <v>Strict</v>
      </c>
      <c r="H518" s="1" t="str">
        <f ca="1">IF(AND(Region_Lockdown[[#This Row],[End]]&gt;=TODAY()+2,Region_Lockdown[[#This Row],[Start]]&lt;=TODAY()+2),"On","Off")</f>
        <v>Off</v>
      </c>
      <c r="I518" s="2" t="str">
        <f>VLOOKUP(Region_Lockdown[[#This Row],[Level]],Tabella3[],3,FALSE)</f>
        <v>Arancione</v>
      </c>
      <c r="L518" s="1">
        <f ca="1">COUNTIFS(Region_Lockdown[Regione],Region_Lockdown[[#This Row],[Regione]],Region_Lockdown[Status],"On")</f>
        <v>1</v>
      </c>
      <c r="M51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9" spans="2:14" x14ac:dyDescent="0.35">
      <c r="B519" t="s">
        <v>63</v>
      </c>
      <c r="C519" s="5">
        <v>44312</v>
      </c>
      <c r="D519" s="5">
        <v>44353</v>
      </c>
      <c r="E519">
        <v>3</v>
      </c>
      <c r="F519" s="5">
        <v>44311</v>
      </c>
      <c r="G519" s="1" t="str">
        <f>VLOOKUP(Region_Lockdown[[#This Row],[Level]],Tabella3[],2,FALSE)</f>
        <v>Minimal</v>
      </c>
      <c r="H519" s="1" t="str">
        <f ca="1">IF(AND(Region_Lockdown[[#This Row],[End]]&gt;=TODAY()+2,Region_Lockdown[[#This Row],[Start]]&lt;=TODAY()+2),"On","Off")</f>
        <v>Off</v>
      </c>
      <c r="I519" s="2" t="str">
        <f>VLOOKUP(Region_Lockdown[[#This Row],[Level]],Tabella3[],3,FALSE)</f>
        <v>Gialla</v>
      </c>
      <c r="L519" s="1">
        <f ca="1">COUNTIFS(Region_Lockdown[Regione],Region_Lockdown[[#This Row],[Regione]],Region_Lockdown[Status],"On")</f>
        <v>1</v>
      </c>
      <c r="M51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0" spans="2:14" x14ac:dyDescent="0.35">
      <c r="B520" t="s">
        <v>63</v>
      </c>
      <c r="C520" s="5">
        <v>44354</v>
      </c>
      <c r="D520" s="5">
        <v>44620</v>
      </c>
      <c r="E520">
        <v>1</v>
      </c>
      <c r="F520" s="5">
        <v>44352</v>
      </c>
      <c r="G520" s="1" t="str">
        <f>VLOOKUP(Region_Lockdown[[#This Row],[Level]],Tabella3[],2,FALSE)</f>
        <v>Voluntary</v>
      </c>
      <c r="H520" s="1" t="str">
        <f ca="1">IF(AND(Region_Lockdown[[#This Row],[End]]&gt;=TODAY()+2,Region_Lockdown[[#This Row],[Start]]&lt;=TODAY()+2),"On","Off")</f>
        <v>On</v>
      </c>
      <c r="I520" s="2" t="str">
        <f>VLOOKUP(Region_Lockdown[[#This Row],[Level]],Tabella3[],3,FALSE)</f>
        <v>Bianca</v>
      </c>
      <c r="L520" s="1">
        <f ca="1">COUNTIFS(Region_Lockdown[Regione],Region_Lockdown[[#This Row],[Regione]],Region_Lockdown[Status],"On")</f>
        <v>1</v>
      </c>
      <c r="M52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1" spans="2:14" x14ac:dyDescent="0.35">
      <c r="B521" t="s">
        <v>64</v>
      </c>
      <c r="C521" s="5">
        <v>43894</v>
      </c>
      <c r="D521" s="5">
        <v>43900</v>
      </c>
      <c r="E521">
        <v>3</v>
      </c>
      <c r="F521" s="5">
        <v>44213</v>
      </c>
      <c r="G521" t="str">
        <f>VLOOKUP(Region_Lockdown[[#This Row],[Level]],Tabella3[],2,FALSE)</f>
        <v>Minimal</v>
      </c>
      <c r="H521" t="str">
        <f ca="1">IF(AND(Region_Lockdown[[#This Row],[End]]&gt;=TODAY()+2,Region_Lockdown[[#This Row],[Start]]&lt;=TODAY()+2),"On","Off")</f>
        <v>Off</v>
      </c>
      <c r="I521" t="str">
        <f>VLOOKUP(Region_Lockdown[[#This Row],[Level]],Tabella3[],3,FALSE)</f>
        <v>Gialla</v>
      </c>
      <c r="J521" t="s">
        <v>101</v>
      </c>
      <c r="L521">
        <f ca="1">COUNTIFS(Region_Lockdown[Regione],Region_Lockdown[[#This Row],[Regione]],Region_Lockdown[Status],"On")</f>
        <v>1</v>
      </c>
      <c r="M521">
        <f>COUNTIFS(Region_Lockdown[Regione],Region_Lockdown[[#This Row],[Regione]],Region_Lockdown[Start],"&lt;="&amp;Region_Lockdown[[#This Row],[End]],Region_Lockdown[End],"&gt;="&amp;Region_Lockdown[[#This Row],[Start]])</f>
        <v>1</v>
      </c>
      <c r="N5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2" spans="2:14" x14ac:dyDescent="0.35">
      <c r="B522" t="s">
        <v>64</v>
      </c>
      <c r="C522" s="5">
        <v>43901</v>
      </c>
      <c r="D522" s="5">
        <v>43907</v>
      </c>
      <c r="E522">
        <v>7</v>
      </c>
      <c r="F522" s="5">
        <v>44213</v>
      </c>
      <c r="G522" t="str">
        <f>VLOOKUP(Region_Lockdown[[#This Row],[Level]],Tabella3[],2,FALSE)</f>
        <v>Total</v>
      </c>
      <c r="H522" t="str">
        <f ca="1">IF(AND(Region_Lockdown[[#This Row],[End]]&gt;=TODAY()+2,Region_Lockdown[[#This Row],[Start]]&lt;=TODAY()+2),"On","Off")</f>
        <v>Off</v>
      </c>
      <c r="I522" t="str">
        <f>VLOOKUP(Region_Lockdown[[#This Row],[Level]],Tabella3[],3,FALSE)</f>
        <v>Rossa</v>
      </c>
      <c r="J522" t="s">
        <v>105</v>
      </c>
      <c r="L522">
        <f ca="1">COUNTIFS(Region_Lockdown[Regione],Region_Lockdown[[#This Row],[Regione]],Region_Lockdown[Status],"On")</f>
        <v>1</v>
      </c>
      <c r="M522">
        <f>COUNTIFS(Region_Lockdown[Regione],Region_Lockdown[[#This Row],[Regione]],Region_Lockdown[Start],"&lt;="&amp;Region_Lockdown[[#This Row],[End]],Region_Lockdown[End],"&gt;="&amp;Region_Lockdown[[#This Row],[Start]])</f>
        <v>1</v>
      </c>
      <c r="N5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3" spans="2:14" x14ac:dyDescent="0.35">
      <c r="B523" t="s">
        <v>64</v>
      </c>
      <c r="C523" s="5">
        <v>43908</v>
      </c>
      <c r="D523" s="5">
        <v>43954</v>
      </c>
      <c r="E523">
        <v>8</v>
      </c>
      <c r="F523" s="5">
        <v>44213</v>
      </c>
      <c r="G523" t="str">
        <f>VLOOKUP(Region_Lockdown[[#This Row],[Level]],Tabella3[],2,FALSE)</f>
        <v>Lockdown</v>
      </c>
      <c r="H523" t="str">
        <f ca="1">IF(AND(Region_Lockdown[[#This Row],[End]]&gt;=TODAY()+2,Region_Lockdown[[#This Row],[Start]]&lt;=TODAY()+2),"On","Off")</f>
        <v>Off</v>
      </c>
      <c r="I523" t="str">
        <f>VLOOKUP(Region_Lockdown[[#This Row],[Level]],Tabella3[],3,FALSE)</f>
        <v>Chiusura Totale</v>
      </c>
      <c r="J523" t="s">
        <v>104</v>
      </c>
      <c r="L523">
        <f ca="1">COUNTIFS(Region_Lockdown[Regione],Region_Lockdown[[#This Row],[Regione]],Region_Lockdown[Status],"On")</f>
        <v>1</v>
      </c>
      <c r="M523">
        <f>COUNTIFS(Region_Lockdown[Regione],Region_Lockdown[[#This Row],[Regione]],Region_Lockdown[Start],"&lt;="&amp;Region_Lockdown[[#This Row],[End]],Region_Lockdown[End],"&gt;="&amp;Region_Lockdown[[#This Row],[Start]])</f>
        <v>1</v>
      </c>
      <c r="N5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4" spans="2:14" x14ac:dyDescent="0.35">
      <c r="B524" t="s">
        <v>64</v>
      </c>
      <c r="C524" s="5">
        <v>43955</v>
      </c>
      <c r="D524" s="5">
        <v>43984</v>
      </c>
      <c r="E524">
        <v>4</v>
      </c>
      <c r="F524" s="5">
        <v>44213</v>
      </c>
      <c r="G524" t="str">
        <f>VLOOKUP(Region_Lockdown[[#This Row],[Level]],Tabella3[],2,FALSE)</f>
        <v>Strict</v>
      </c>
      <c r="H524" t="str">
        <f ca="1">IF(AND(Region_Lockdown[[#This Row],[End]]&gt;=TODAY()+2,Region_Lockdown[[#This Row],[Start]]&lt;=TODAY()+2),"On","Off")</f>
        <v>Off</v>
      </c>
      <c r="I524" t="str">
        <f>VLOOKUP(Region_Lockdown[[#This Row],[Level]],Tabella3[],3,FALSE)</f>
        <v>Arancione</v>
      </c>
      <c r="J524" t="s">
        <v>103</v>
      </c>
      <c r="L524">
        <f ca="1">COUNTIFS(Region_Lockdown[Regione],Region_Lockdown[[#This Row],[Regione]],Region_Lockdown[Status],"On")</f>
        <v>1</v>
      </c>
      <c r="M524">
        <f>COUNTIFS(Region_Lockdown[Regione],Region_Lockdown[[#This Row],[Regione]],Region_Lockdown[Start],"&lt;="&amp;Region_Lockdown[[#This Row],[End]],Region_Lockdown[End],"&gt;="&amp;Region_Lockdown[[#This Row],[Start]])</f>
        <v>1</v>
      </c>
      <c r="N5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5" spans="2:14" x14ac:dyDescent="0.35">
      <c r="B525" t="s">
        <v>64</v>
      </c>
      <c r="C525" s="5">
        <v>43985</v>
      </c>
      <c r="D525" s="5">
        <v>43996</v>
      </c>
      <c r="E525">
        <v>3</v>
      </c>
      <c r="F525" s="5">
        <v>44213</v>
      </c>
      <c r="G525" t="str">
        <f>VLOOKUP(Region_Lockdown[[#This Row],[Level]],Tabella3[],2,FALSE)</f>
        <v>Minimal</v>
      </c>
      <c r="H525" t="str">
        <f ca="1">IF(AND(Region_Lockdown[[#This Row],[End]]&gt;=TODAY()+2,Region_Lockdown[[#This Row],[Start]]&lt;=TODAY()+2),"On","Off")</f>
        <v>Off</v>
      </c>
      <c r="I525" t="str">
        <f>VLOOKUP(Region_Lockdown[[#This Row],[Level]],Tabella3[],3,FALSE)</f>
        <v>Gialla</v>
      </c>
      <c r="J525" t="s">
        <v>107</v>
      </c>
      <c r="L525">
        <f ca="1">COUNTIFS(Region_Lockdown[Regione],Region_Lockdown[[#This Row],[Regione]],Region_Lockdown[Status],"On")</f>
        <v>1</v>
      </c>
      <c r="M525">
        <f>COUNTIFS(Region_Lockdown[Regione],Region_Lockdown[[#This Row],[Regione]],Region_Lockdown[Start],"&lt;="&amp;Region_Lockdown[[#This Row],[End]],Region_Lockdown[End],"&gt;="&amp;Region_Lockdown[[#This Row],[Start]])</f>
        <v>1</v>
      </c>
      <c r="N5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6" spans="2:14" x14ac:dyDescent="0.35">
      <c r="B526" t="s">
        <v>64</v>
      </c>
      <c r="C526" s="5">
        <v>43997</v>
      </c>
      <c r="D526" s="5">
        <v>44129</v>
      </c>
      <c r="E526">
        <v>1</v>
      </c>
      <c r="F526" s="5">
        <v>44213</v>
      </c>
      <c r="G526" t="str">
        <f>VLOOKUP(Region_Lockdown[[#This Row],[Level]],Tabella3[],2,FALSE)</f>
        <v>Voluntary</v>
      </c>
      <c r="H526" t="str">
        <f ca="1">IF(AND(Region_Lockdown[[#This Row],[End]]&gt;=TODAY()+2,Region_Lockdown[[#This Row],[Start]]&lt;=TODAY()+2),"On","Off")</f>
        <v>Off</v>
      </c>
      <c r="I526" t="str">
        <f>VLOOKUP(Region_Lockdown[[#This Row],[Level]],Tabella3[],3,FALSE)</f>
        <v>Bianca</v>
      </c>
      <c r="J526" t="s">
        <v>106</v>
      </c>
      <c r="L526">
        <f ca="1">COUNTIFS(Region_Lockdown[Regione],Region_Lockdown[[#This Row],[Regione]],Region_Lockdown[Status],"On")</f>
        <v>1</v>
      </c>
      <c r="M526">
        <f>COUNTIFS(Region_Lockdown[Regione],Region_Lockdown[[#This Row],[Regione]],Region_Lockdown[Start],"&lt;="&amp;Region_Lockdown[[#This Row],[End]],Region_Lockdown[End],"&gt;="&amp;Region_Lockdown[[#This Row],[Start]])</f>
        <v>1</v>
      </c>
      <c r="N5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7" spans="2:14" x14ac:dyDescent="0.35">
      <c r="B527" t="s">
        <v>64</v>
      </c>
      <c r="C527" s="5">
        <v>44130</v>
      </c>
      <c r="D527" s="5">
        <v>44140</v>
      </c>
      <c r="E527">
        <v>3</v>
      </c>
      <c r="F527" s="5">
        <v>44213</v>
      </c>
      <c r="G527" t="str">
        <f>VLOOKUP(Region_Lockdown[[#This Row],[Level]],Tabella3[],2,FALSE)</f>
        <v>Minimal</v>
      </c>
      <c r="H527" t="str">
        <f ca="1">IF(AND(Region_Lockdown[[#This Row],[End]]&gt;=TODAY()+2,Region_Lockdown[[#This Row],[Start]]&lt;=TODAY()+2),"On","Off")</f>
        <v>Off</v>
      </c>
      <c r="I527" t="str">
        <f>VLOOKUP(Region_Lockdown[[#This Row],[Level]],Tabella3[],3,FALSE)</f>
        <v>Gialla</v>
      </c>
      <c r="L527">
        <f ca="1">COUNTIFS(Region_Lockdown[Regione],Region_Lockdown[[#This Row],[Regione]],Region_Lockdown[Status],"On")</f>
        <v>1</v>
      </c>
      <c r="M527">
        <f>COUNTIFS(Region_Lockdown[Regione],Region_Lockdown[[#This Row],[Regione]],Region_Lockdown[Start],"&lt;="&amp;Region_Lockdown[[#This Row],[End]],Region_Lockdown[End],"&gt;="&amp;Region_Lockdown[[#This Row],[Start]])</f>
        <v>1</v>
      </c>
      <c r="N5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8" spans="2:14" x14ac:dyDescent="0.35">
      <c r="B528" t="s">
        <v>64</v>
      </c>
      <c r="C528" s="5">
        <v>44141</v>
      </c>
      <c r="D528" s="5">
        <v>44170</v>
      </c>
      <c r="E528">
        <v>7</v>
      </c>
      <c r="F528" s="5">
        <v>44171</v>
      </c>
      <c r="G528" t="str">
        <f>VLOOKUP(Region_Lockdown[[#This Row],[Level]],Tabella3[],2,FALSE)</f>
        <v>Total</v>
      </c>
      <c r="H528" t="str">
        <f ca="1">IF(AND(Region_Lockdown[[#This Row],[End]]&gt;=TODAY()+2,Region_Lockdown[[#This Row],[Start]]&lt;=TODAY()+2),"On","Off")</f>
        <v>Off</v>
      </c>
      <c r="I528" s="2" t="str">
        <f>VLOOKUP(Region_Lockdown[[#This Row],[Level]],Tabella3[],3,FALSE)</f>
        <v>Rossa</v>
      </c>
      <c r="L528">
        <f ca="1">COUNTIFS(Region_Lockdown[Regione],Region_Lockdown[[#This Row],[Regione]],Region_Lockdown[Status],"On")</f>
        <v>1</v>
      </c>
      <c r="M528">
        <f>COUNTIFS(Region_Lockdown[Regione],Region_Lockdown[[#This Row],[Regione]],Region_Lockdown[Start],"&lt;="&amp;Region_Lockdown[[#This Row],[End]],Region_Lockdown[End],"&gt;="&amp;Region_Lockdown[[#This Row],[Start]])</f>
        <v>1</v>
      </c>
      <c r="N5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9" spans="2:14" x14ac:dyDescent="0.35">
      <c r="B529" t="s">
        <v>64</v>
      </c>
      <c r="C529" s="5">
        <v>44171</v>
      </c>
      <c r="D529" s="5">
        <v>44184</v>
      </c>
      <c r="E529">
        <v>4</v>
      </c>
      <c r="F529" s="5">
        <v>44171</v>
      </c>
      <c r="G529" t="str">
        <f>VLOOKUP(Region_Lockdown[[#This Row],[Level]],Tabella3[],2,FALSE)</f>
        <v>Strict</v>
      </c>
      <c r="H529" t="str">
        <f ca="1">IF(AND(Region_Lockdown[[#This Row],[End]]&gt;=TODAY()+2,Region_Lockdown[[#This Row],[Start]]&lt;=TODAY()+2),"On","Off")</f>
        <v>Off</v>
      </c>
      <c r="I529" s="2" t="str">
        <f>VLOOKUP(Region_Lockdown[[#This Row],[Level]],Tabella3[],3,FALSE)</f>
        <v>Arancione</v>
      </c>
      <c r="L529">
        <f ca="1">COUNTIFS(Region_Lockdown[Regione],Region_Lockdown[[#This Row],[Regione]],Region_Lockdown[Status],"On")</f>
        <v>1</v>
      </c>
      <c r="M529">
        <f>COUNTIFS(Region_Lockdown[Regione],Region_Lockdown[[#This Row],[Regione]],Region_Lockdown[Start],"&lt;="&amp;Region_Lockdown[[#This Row],[End]],Region_Lockdown[End],"&gt;="&amp;Region_Lockdown[[#This Row],[Start]])</f>
        <v>1</v>
      </c>
      <c r="N5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0" spans="2:14" x14ac:dyDescent="0.35">
      <c r="B530" t="s">
        <v>64</v>
      </c>
      <c r="C530" s="5">
        <v>44185</v>
      </c>
      <c r="D530" s="5">
        <v>44188</v>
      </c>
      <c r="E530">
        <v>3</v>
      </c>
      <c r="F530" s="5">
        <v>44191</v>
      </c>
      <c r="G530" t="str">
        <f>VLOOKUP(Region_Lockdown[[#This Row],[Level]],Tabella3[],2,FALSE)</f>
        <v>Minimal</v>
      </c>
      <c r="H530" t="str">
        <f ca="1">IF(AND(Region_Lockdown[[#This Row],[End]]&gt;=TODAY()+2,Region_Lockdown[[#This Row],[Start]]&lt;=TODAY()+2),"On","Off")</f>
        <v>Off</v>
      </c>
      <c r="I530" s="2" t="str">
        <f>VLOOKUP(Region_Lockdown[[#This Row],[Level]],Tabella3[],3,FALSE)</f>
        <v>Gialla</v>
      </c>
      <c r="L530">
        <f ca="1">COUNTIFS(Region_Lockdown[Regione],Region_Lockdown[[#This Row],[Regione]],Region_Lockdown[Status],"On")</f>
        <v>1</v>
      </c>
      <c r="M530">
        <f>COUNTIFS(Region_Lockdown[Regione],Region_Lockdown[[#This Row],[Regione]],Region_Lockdown[Start],"&lt;="&amp;Region_Lockdown[[#This Row],[End]],Region_Lockdown[End],"&gt;="&amp;Region_Lockdown[[#This Row],[Start]])</f>
        <v>1</v>
      </c>
      <c r="N5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1" spans="2:14" x14ac:dyDescent="0.35">
      <c r="B531" t="s">
        <v>64</v>
      </c>
      <c r="C531" s="5">
        <v>44189</v>
      </c>
      <c r="D531" s="5">
        <v>44192</v>
      </c>
      <c r="E531">
        <v>7</v>
      </c>
      <c r="F531" s="5">
        <v>44191</v>
      </c>
      <c r="G531" t="str">
        <f>VLOOKUP(Region_Lockdown[[#This Row],[Level]],Tabella3[],2,FALSE)</f>
        <v>Total</v>
      </c>
      <c r="H531" t="str">
        <f ca="1">IF(AND(Region_Lockdown[[#This Row],[End]]&gt;=TODAY()+2,Region_Lockdown[[#This Row],[Start]]&lt;=TODAY()+2),"On","Off")</f>
        <v>Off</v>
      </c>
      <c r="I531" s="2" t="str">
        <f>VLOOKUP(Region_Lockdown[[#This Row],[Level]],Tabella3[],3,FALSE)</f>
        <v>Rossa</v>
      </c>
      <c r="L531">
        <f ca="1">COUNTIFS(Region_Lockdown[Regione],Region_Lockdown[[#This Row],[Regione]],Region_Lockdown[Status],"On")</f>
        <v>1</v>
      </c>
      <c r="M531">
        <f>COUNTIFS(Region_Lockdown[Regione],Region_Lockdown[[#This Row],[Regione]],Region_Lockdown[Start],"&lt;="&amp;Region_Lockdown[[#This Row],[End]],Region_Lockdown[End],"&gt;="&amp;Region_Lockdown[[#This Row],[Start]])</f>
        <v>1</v>
      </c>
      <c r="N5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2" spans="2:14" x14ac:dyDescent="0.35">
      <c r="B532" t="s">
        <v>64</v>
      </c>
      <c r="C532" s="5">
        <v>44193</v>
      </c>
      <c r="D532" s="5">
        <v>44195</v>
      </c>
      <c r="E532">
        <v>4</v>
      </c>
      <c r="F532" s="5">
        <v>44191</v>
      </c>
      <c r="G532" t="str">
        <f>VLOOKUP(Region_Lockdown[[#This Row],[Level]],Tabella3[],2,FALSE)</f>
        <v>Strict</v>
      </c>
      <c r="H532" t="str">
        <f ca="1">IF(AND(Region_Lockdown[[#This Row],[End]]&gt;=TODAY()+2,Region_Lockdown[[#This Row],[Start]]&lt;=TODAY()+2),"On","Off")</f>
        <v>Off</v>
      </c>
      <c r="I532" s="2" t="str">
        <f>VLOOKUP(Region_Lockdown[[#This Row],[Level]],Tabella3[],3,FALSE)</f>
        <v>Arancione</v>
      </c>
      <c r="L532">
        <f ca="1">COUNTIFS(Region_Lockdown[Regione],Region_Lockdown[[#This Row],[Regione]],Region_Lockdown[Status],"On")</f>
        <v>1</v>
      </c>
      <c r="M532">
        <f>COUNTIFS(Region_Lockdown[Regione],Region_Lockdown[[#This Row],[Regione]],Region_Lockdown[Start],"&lt;="&amp;Region_Lockdown[[#This Row],[End]],Region_Lockdown[End],"&gt;="&amp;Region_Lockdown[[#This Row],[Start]])</f>
        <v>1</v>
      </c>
      <c r="N5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3" spans="2:14" x14ac:dyDescent="0.35">
      <c r="B533" t="s">
        <v>64</v>
      </c>
      <c r="C533" s="5">
        <v>44196</v>
      </c>
      <c r="D533" s="5">
        <v>44199</v>
      </c>
      <c r="E533">
        <v>7</v>
      </c>
      <c r="F533" s="5">
        <v>44191</v>
      </c>
      <c r="G533" t="str">
        <f>VLOOKUP(Region_Lockdown[[#This Row],[Level]],Tabella3[],2,FALSE)</f>
        <v>Total</v>
      </c>
      <c r="H533" t="str">
        <f ca="1">IF(AND(Region_Lockdown[[#This Row],[End]]&gt;=TODAY()+2,Region_Lockdown[[#This Row],[Start]]&lt;=TODAY()+2),"On","Off")</f>
        <v>Off</v>
      </c>
      <c r="I533" s="2" t="str">
        <f>VLOOKUP(Region_Lockdown[[#This Row],[Level]],Tabella3[],3,FALSE)</f>
        <v>Rossa</v>
      </c>
      <c r="L533">
        <f ca="1">COUNTIFS(Region_Lockdown[Regione],Region_Lockdown[[#This Row],[Regione]],Region_Lockdown[Status],"On")</f>
        <v>1</v>
      </c>
      <c r="M533">
        <f>COUNTIFS(Region_Lockdown[Regione],Region_Lockdown[[#This Row],[Regione]],Region_Lockdown[Start],"&lt;="&amp;Region_Lockdown[[#This Row],[End]],Region_Lockdown[End],"&gt;="&amp;Region_Lockdown[[#This Row],[Start]])</f>
        <v>1</v>
      </c>
      <c r="N5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4" spans="2:14" x14ac:dyDescent="0.35">
      <c r="B534" t="s">
        <v>64</v>
      </c>
      <c r="C534" s="5">
        <v>44200</v>
      </c>
      <c r="D534" s="5">
        <v>44200</v>
      </c>
      <c r="E534">
        <v>4</v>
      </c>
      <c r="F534" s="5">
        <v>44191</v>
      </c>
      <c r="G534" t="str">
        <f>VLOOKUP(Region_Lockdown[[#This Row],[Level]],Tabella3[],2,FALSE)</f>
        <v>Strict</v>
      </c>
      <c r="H534" t="str">
        <f ca="1">IF(AND(Region_Lockdown[[#This Row],[End]]&gt;=TODAY()+2,Region_Lockdown[[#This Row],[Start]]&lt;=TODAY()+2),"On","Off")</f>
        <v>Off</v>
      </c>
      <c r="I534" s="2" t="str">
        <f>VLOOKUP(Region_Lockdown[[#This Row],[Level]],Tabella3[],3,FALSE)</f>
        <v>Arancione</v>
      </c>
      <c r="L534">
        <f ca="1">COUNTIFS(Region_Lockdown[Regione],Region_Lockdown[[#This Row],[Regione]],Region_Lockdown[Status],"On")</f>
        <v>1</v>
      </c>
      <c r="M534">
        <f>COUNTIFS(Region_Lockdown[Regione],Region_Lockdown[[#This Row],[Regione]],Region_Lockdown[Start],"&lt;="&amp;Region_Lockdown[[#This Row],[End]],Region_Lockdown[End],"&gt;="&amp;Region_Lockdown[[#This Row],[Start]])</f>
        <v>1</v>
      </c>
      <c r="N5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5" spans="2:14" x14ac:dyDescent="0.35">
      <c r="B535" t="s">
        <v>64</v>
      </c>
      <c r="C535" s="5">
        <v>44201</v>
      </c>
      <c r="D535" s="5">
        <v>44202</v>
      </c>
      <c r="E535">
        <v>7</v>
      </c>
      <c r="F535" s="5">
        <v>44191</v>
      </c>
      <c r="G535" t="str">
        <f>VLOOKUP(Region_Lockdown[[#This Row],[Level]],Tabella3[],2,FALSE)</f>
        <v>Total</v>
      </c>
      <c r="H535" t="str">
        <f ca="1">IF(AND(Region_Lockdown[[#This Row],[End]]&gt;=TODAY()+2,Region_Lockdown[[#This Row],[Start]]&lt;=TODAY()+2),"On","Off")</f>
        <v>Off</v>
      </c>
      <c r="I535" s="2" t="str">
        <f>VLOOKUP(Region_Lockdown[[#This Row],[Level]],Tabella3[],3,FALSE)</f>
        <v>Rossa</v>
      </c>
      <c r="L535">
        <f ca="1">COUNTIFS(Region_Lockdown[Regione],Region_Lockdown[[#This Row],[Regione]],Region_Lockdown[Status],"On")</f>
        <v>1</v>
      </c>
      <c r="M535">
        <f>COUNTIFS(Region_Lockdown[Regione],Region_Lockdown[[#This Row],[Regione]],Region_Lockdown[Start],"&lt;="&amp;Region_Lockdown[[#This Row],[End]],Region_Lockdown[End],"&gt;="&amp;Region_Lockdown[[#This Row],[Start]])</f>
        <v>1</v>
      </c>
      <c r="N5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6" spans="2:14" x14ac:dyDescent="0.35">
      <c r="B536" t="s">
        <v>64</v>
      </c>
      <c r="C536" s="5">
        <v>44203</v>
      </c>
      <c r="D536" s="5">
        <v>44204</v>
      </c>
      <c r="E536">
        <v>3</v>
      </c>
      <c r="F536" s="5">
        <v>44205</v>
      </c>
      <c r="G536" t="str">
        <f>VLOOKUP(Region_Lockdown[[#This Row],[Level]],Tabella3[],2,FALSE)</f>
        <v>Minimal</v>
      </c>
      <c r="H536" t="str">
        <f ca="1">IF(AND(Region_Lockdown[[#This Row],[End]]&gt;=TODAY()+2,Region_Lockdown[[#This Row],[Start]]&lt;=TODAY()+2),"On","Off")</f>
        <v>Off</v>
      </c>
      <c r="I536" s="2" t="str">
        <f>VLOOKUP(Region_Lockdown[[#This Row],[Level]],Tabella3[],3,FALSE)</f>
        <v>Gialla</v>
      </c>
      <c r="L536">
        <f ca="1">COUNTIFS(Region_Lockdown[Regione],Region_Lockdown[[#This Row],[Regione]],Region_Lockdown[Status],"On")</f>
        <v>1</v>
      </c>
      <c r="M536">
        <f>COUNTIFS(Region_Lockdown[Regione],Region_Lockdown[[#This Row],[Regione]],Region_Lockdown[Start],"&lt;="&amp;Region_Lockdown[[#This Row],[End]],Region_Lockdown[End],"&gt;="&amp;Region_Lockdown[[#This Row],[Start]])</f>
        <v>1</v>
      </c>
      <c r="N5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7" spans="2:14" x14ac:dyDescent="0.35">
      <c r="B537" t="s">
        <v>64</v>
      </c>
      <c r="C537" s="5">
        <v>44205</v>
      </c>
      <c r="D537" s="5">
        <v>44206</v>
      </c>
      <c r="E537">
        <v>4</v>
      </c>
      <c r="F537" s="5">
        <v>44205</v>
      </c>
      <c r="G537" t="str">
        <f>VLOOKUP(Region_Lockdown[[#This Row],[Level]],Tabella3[],2,FALSE)</f>
        <v>Strict</v>
      </c>
      <c r="H537" t="str">
        <f ca="1">IF(AND(Region_Lockdown[[#This Row],[End]]&gt;=TODAY()+2,Region_Lockdown[[#This Row],[Start]]&lt;=TODAY()+2),"On","Off")</f>
        <v>Off</v>
      </c>
      <c r="I537" s="2" t="str">
        <f>VLOOKUP(Region_Lockdown[[#This Row],[Level]],Tabella3[],3,FALSE)</f>
        <v>Arancione</v>
      </c>
      <c r="L537">
        <f ca="1">COUNTIFS(Region_Lockdown[Regione],Region_Lockdown[[#This Row],[Regione]],Region_Lockdown[Status],"On")</f>
        <v>1</v>
      </c>
      <c r="M537">
        <f>COUNTIFS(Region_Lockdown[Regione],Region_Lockdown[[#This Row],[Regione]],Region_Lockdown[Start],"&lt;="&amp;Region_Lockdown[[#This Row],[End]],Region_Lockdown[End],"&gt;="&amp;Region_Lockdown[[#This Row],[Start]])</f>
        <v>1</v>
      </c>
      <c r="N5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8" spans="2:14" x14ac:dyDescent="0.35">
      <c r="B538" t="s">
        <v>64</v>
      </c>
      <c r="C538" s="5">
        <v>44207</v>
      </c>
      <c r="D538" s="5">
        <v>44212</v>
      </c>
      <c r="E538">
        <v>3</v>
      </c>
      <c r="F538" s="5">
        <v>44205</v>
      </c>
      <c r="G538" t="str">
        <f>VLOOKUP(Region_Lockdown[[#This Row],[Level]],Tabella3[],2,FALSE)</f>
        <v>Minimal</v>
      </c>
      <c r="H538" t="str">
        <f ca="1">IF(AND(Region_Lockdown[[#This Row],[End]]&gt;=TODAY()+2,Region_Lockdown[[#This Row],[Start]]&lt;=TODAY()+2),"On","Off")</f>
        <v>Off</v>
      </c>
      <c r="I538" s="2" t="str">
        <f>VLOOKUP(Region_Lockdown[[#This Row],[Level]],Tabella3[],3,FALSE)</f>
        <v>Gialla</v>
      </c>
      <c r="L538">
        <f ca="1">COUNTIFS(Region_Lockdown[Regione],Region_Lockdown[[#This Row],[Regione]],Region_Lockdown[Status],"On")</f>
        <v>1</v>
      </c>
      <c r="M538">
        <f>COUNTIFS(Region_Lockdown[Regione],Region_Lockdown[[#This Row],[Regione]],Region_Lockdown[Start],"&lt;="&amp;Region_Lockdown[[#This Row],[End]],Region_Lockdown[End],"&gt;="&amp;Region_Lockdown[[#This Row],[Start]])</f>
        <v>1</v>
      </c>
      <c r="N5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9" spans="2:14" x14ac:dyDescent="0.35">
      <c r="B539" t="s">
        <v>64</v>
      </c>
      <c r="C539" s="5">
        <v>44213</v>
      </c>
      <c r="D539" s="5">
        <v>44227</v>
      </c>
      <c r="E539">
        <v>4</v>
      </c>
      <c r="F539" s="5">
        <v>44226</v>
      </c>
      <c r="G539" t="str">
        <f>VLOOKUP(Region_Lockdown[[#This Row],[Level]],Tabella3[],2,FALSE)</f>
        <v>Strict</v>
      </c>
      <c r="H539" t="str">
        <f ca="1">IF(AND(Region_Lockdown[[#This Row],[End]]&gt;=TODAY()+2,Region_Lockdown[[#This Row],[Start]]&lt;=TODAY()+2),"On","Off")</f>
        <v>Off</v>
      </c>
      <c r="I539" s="2" t="str">
        <f>VLOOKUP(Region_Lockdown[[#This Row],[Level]],Tabella3[],3,FALSE)</f>
        <v>Arancione</v>
      </c>
      <c r="L539">
        <f ca="1">COUNTIFS(Region_Lockdown[Regione],Region_Lockdown[[#This Row],[Regione]],Region_Lockdown[Status],"On")</f>
        <v>1</v>
      </c>
      <c r="M539">
        <f>COUNTIFS(Region_Lockdown[Regione],Region_Lockdown[[#This Row],[Regione]],Region_Lockdown[Start],"&lt;="&amp;Region_Lockdown[[#This Row],[End]],Region_Lockdown[End],"&gt;="&amp;Region_Lockdown[[#This Row],[Start]])</f>
        <v>1</v>
      </c>
      <c r="N5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0" spans="2:14" x14ac:dyDescent="0.35">
      <c r="B540" t="s">
        <v>64</v>
      </c>
      <c r="C540" s="5">
        <v>44228</v>
      </c>
      <c r="D540" s="5">
        <v>44269</v>
      </c>
      <c r="E540">
        <v>3</v>
      </c>
      <c r="F540" s="5">
        <v>44226</v>
      </c>
      <c r="G540" t="str">
        <f>VLOOKUP(Region_Lockdown[[#This Row],[Level]],Tabella3[],2,FALSE)</f>
        <v>Minimal</v>
      </c>
      <c r="H540" t="str">
        <f ca="1">IF(AND(Region_Lockdown[[#This Row],[End]]&gt;=TODAY()+2,Region_Lockdown[[#This Row],[Start]]&lt;=TODAY()+2),"On","Off")</f>
        <v>Off</v>
      </c>
      <c r="I540" s="2" t="str">
        <f>VLOOKUP(Region_Lockdown[[#This Row],[Level]],Tabella3[],3,FALSE)</f>
        <v>Gialla</v>
      </c>
      <c r="L540">
        <f ca="1">COUNTIFS(Region_Lockdown[Regione],Region_Lockdown[[#This Row],[Regione]],Region_Lockdown[Status],"On")</f>
        <v>1</v>
      </c>
      <c r="M540">
        <f>COUNTIFS(Region_Lockdown[Regione],Region_Lockdown[[#This Row],[Regione]],Region_Lockdown[Start],"&lt;="&amp;Region_Lockdown[[#This Row],[End]],Region_Lockdown[End],"&gt;="&amp;Region_Lockdown[[#This Row],[Start]])</f>
        <v>1</v>
      </c>
      <c r="N5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1" spans="2:14" x14ac:dyDescent="0.35">
      <c r="B541" t="s">
        <v>64</v>
      </c>
      <c r="C541" s="5">
        <v>44270</v>
      </c>
      <c r="D541" s="5">
        <v>44283</v>
      </c>
      <c r="E541">
        <v>4</v>
      </c>
      <c r="F541" s="5">
        <v>44267</v>
      </c>
      <c r="G541" t="str">
        <f>VLOOKUP(Region_Lockdown[[#This Row],[Level]],Tabella3[],2,FALSE)</f>
        <v>Strict</v>
      </c>
      <c r="H541" t="str">
        <f ca="1">IF(AND(Region_Lockdown[[#This Row],[End]]&gt;=TODAY()+2,Region_Lockdown[[#This Row],[Start]]&lt;=TODAY()+2),"On","Off")</f>
        <v>Off</v>
      </c>
      <c r="I541" s="2" t="str">
        <f>VLOOKUP(Region_Lockdown[[#This Row],[Level]],Tabella3[],3,FALSE)</f>
        <v>Arancione</v>
      </c>
      <c r="L541">
        <f ca="1">COUNTIFS(Region_Lockdown[Regione],Region_Lockdown[[#This Row],[Regione]],Region_Lockdown[Status],"On")</f>
        <v>1</v>
      </c>
      <c r="M541">
        <f>COUNTIFS(Region_Lockdown[Regione],Region_Lockdown[[#This Row],[Regione]],Region_Lockdown[Start],"&lt;="&amp;Region_Lockdown[[#This Row],[End]],Region_Lockdown[End],"&gt;="&amp;Region_Lockdown[[#This Row],[Start]])</f>
        <v>1</v>
      </c>
      <c r="N5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2" spans="2:14" x14ac:dyDescent="0.35">
      <c r="B542" t="s">
        <v>64</v>
      </c>
      <c r="C542" s="5">
        <v>44284</v>
      </c>
      <c r="D542" s="5">
        <v>44288</v>
      </c>
      <c r="E542">
        <v>7</v>
      </c>
      <c r="F542" s="5">
        <v>44283</v>
      </c>
      <c r="G542" t="str">
        <f>VLOOKUP(Region_Lockdown[[#This Row],[Level]],Tabella3[],2,FALSE)</f>
        <v>Total</v>
      </c>
      <c r="H542" t="str">
        <f ca="1">IF(AND(Region_Lockdown[[#This Row],[End]]&gt;=TODAY()+2,Region_Lockdown[[#This Row],[Start]]&lt;=TODAY()+2),"On","Off")</f>
        <v>Off</v>
      </c>
      <c r="I542" s="2" t="str">
        <f>VLOOKUP(Region_Lockdown[[#This Row],[Level]],Tabella3[],3,FALSE)</f>
        <v>Rossa</v>
      </c>
      <c r="L542">
        <f ca="1">COUNTIFS(Region_Lockdown[Regione],Region_Lockdown[[#This Row],[Regione]],Region_Lockdown[Status],"On")</f>
        <v>1</v>
      </c>
      <c r="M542">
        <f>COUNTIFS(Region_Lockdown[Regione],Region_Lockdown[[#This Row],[Regione]],Region_Lockdown[Start],"&lt;="&amp;Region_Lockdown[[#This Row],[End]],Region_Lockdown[End],"&gt;="&amp;Region_Lockdown[[#This Row],[Start]])</f>
        <v>1</v>
      </c>
      <c r="N5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3" spans="2:14" x14ac:dyDescent="0.35">
      <c r="B543" t="s">
        <v>64</v>
      </c>
      <c r="C543" s="5">
        <v>44289</v>
      </c>
      <c r="D543" s="5">
        <v>44291</v>
      </c>
      <c r="E543">
        <v>7</v>
      </c>
      <c r="F543" s="5">
        <v>44283</v>
      </c>
      <c r="G543" s="1" t="str">
        <f>VLOOKUP(Region_Lockdown[[#This Row],[Level]],Tabella3[],2,FALSE)</f>
        <v>Total</v>
      </c>
      <c r="H543" s="1" t="str">
        <f ca="1">IF(AND(Region_Lockdown[[#This Row],[End]]&gt;=TODAY()+2,Region_Lockdown[[#This Row],[Start]]&lt;=TODAY()+2),"On","Off")</f>
        <v>Off</v>
      </c>
      <c r="I543" s="2" t="str">
        <f>VLOOKUP(Region_Lockdown[[#This Row],[Level]],Tabella3[],3,FALSE)</f>
        <v>Rossa</v>
      </c>
      <c r="J543" t="s">
        <v>134</v>
      </c>
      <c r="L543" s="1">
        <f ca="1">COUNTIFS(Region_Lockdown[Regione],Region_Lockdown[[#This Row],[Regione]],Region_Lockdown[Status],"On")</f>
        <v>1</v>
      </c>
      <c r="M54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4" spans="2:14" x14ac:dyDescent="0.35">
      <c r="B544" t="s">
        <v>64</v>
      </c>
      <c r="C544" s="5">
        <v>44292</v>
      </c>
      <c r="D544" s="5">
        <v>44311</v>
      </c>
      <c r="E544">
        <v>7</v>
      </c>
      <c r="F544" s="5">
        <v>44291</v>
      </c>
      <c r="G544" s="1" t="str">
        <f>VLOOKUP(Region_Lockdown[[#This Row],[Level]],Tabella3[],2,FALSE)</f>
        <v>Total</v>
      </c>
      <c r="H544" s="1" t="str">
        <f ca="1">IF(AND(Region_Lockdown[[#This Row],[End]]&gt;=TODAY()+2,Region_Lockdown[[#This Row],[Start]]&lt;=TODAY()+2),"On","Off")</f>
        <v>Off</v>
      </c>
      <c r="I544" s="2" t="str">
        <f>VLOOKUP(Region_Lockdown[[#This Row],[Level]],Tabella3[],3,FALSE)</f>
        <v>Rossa</v>
      </c>
      <c r="L544" s="1">
        <f ca="1">COUNTIFS(Region_Lockdown[Regione],Region_Lockdown[[#This Row],[Regione]],Region_Lockdown[Status],"On")</f>
        <v>1</v>
      </c>
      <c r="M54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5" spans="2:14" x14ac:dyDescent="0.35">
      <c r="B545" t="s">
        <v>64</v>
      </c>
      <c r="C545" s="5">
        <v>44312</v>
      </c>
      <c r="D545" s="5">
        <v>44318</v>
      </c>
      <c r="E545">
        <v>4</v>
      </c>
      <c r="F545" s="5">
        <v>44311</v>
      </c>
      <c r="G545" s="1" t="str">
        <f>VLOOKUP(Region_Lockdown[[#This Row],[Level]],Tabella3[],2,FALSE)</f>
        <v>Strict</v>
      </c>
      <c r="H545" s="1" t="str">
        <f ca="1">IF(AND(Region_Lockdown[[#This Row],[End]]&gt;=TODAY()+2,Region_Lockdown[[#This Row],[Start]]&lt;=TODAY()+2),"On","Off")</f>
        <v>Off</v>
      </c>
      <c r="I545" s="2" t="str">
        <f>VLOOKUP(Region_Lockdown[[#This Row],[Level]],Tabella3[],3,FALSE)</f>
        <v>Arancione</v>
      </c>
      <c r="L545" s="1">
        <f ca="1">COUNTIFS(Region_Lockdown[Regione],Region_Lockdown[[#This Row],[Regione]],Region_Lockdown[Status],"On")</f>
        <v>1</v>
      </c>
      <c r="M54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6" spans="2:14" x14ac:dyDescent="0.35">
      <c r="B546" t="s">
        <v>64</v>
      </c>
      <c r="C546" s="5">
        <v>44319</v>
      </c>
      <c r="D546" s="5">
        <v>44325</v>
      </c>
      <c r="E546">
        <v>7</v>
      </c>
      <c r="F546" s="5">
        <v>44317</v>
      </c>
      <c r="G546" s="1" t="str">
        <f>VLOOKUP(Region_Lockdown[[#This Row],[Level]],Tabella3[],2,FALSE)</f>
        <v>Total</v>
      </c>
      <c r="H546" s="1" t="str">
        <f ca="1">IF(AND(Region_Lockdown[[#This Row],[End]]&gt;=TODAY()+2,Region_Lockdown[[#This Row],[Start]]&lt;=TODAY()+2),"On","Off")</f>
        <v>Off</v>
      </c>
      <c r="I546" s="2" t="str">
        <f>VLOOKUP(Region_Lockdown[[#This Row],[Level]],Tabella3[],3,FALSE)</f>
        <v>Rossa</v>
      </c>
      <c r="L546" s="1">
        <f ca="1">COUNTIFS(Region_Lockdown[Regione],Region_Lockdown[[#This Row],[Regione]],Region_Lockdown[Status],"On")</f>
        <v>1</v>
      </c>
      <c r="M54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7" spans="2:14" x14ac:dyDescent="0.35">
      <c r="B547" t="s">
        <v>64</v>
      </c>
      <c r="C547" s="5">
        <v>44326</v>
      </c>
      <c r="D547" s="5">
        <v>44339</v>
      </c>
      <c r="E547">
        <v>4</v>
      </c>
      <c r="F547" s="5">
        <v>44325</v>
      </c>
      <c r="G547" s="1" t="str">
        <f>VLOOKUP(Region_Lockdown[[#This Row],[Level]],Tabella3[],2,FALSE)</f>
        <v>Strict</v>
      </c>
      <c r="H547" s="1" t="str">
        <f ca="1">IF(AND(Region_Lockdown[[#This Row],[End]]&gt;=TODAY()+2,Region_Lockdown[[#This Row],[Start]]&lt;=TODAY()+2),"On","Off")</f>
        <v>Off</v>
      </c>
      <c r="I547" s="2" t="str">
        <f>VLOOKUP(Region_Lockdown[[#This Row],[Level]],Tabella3[],3,FALSE)</f>
        <v>Arancione</v>
      </c>
      <c r="L547" s="1">
        <f ca="1">COUNTIFS(Region_Lockdown[Regione],Region_Lockdown[[#This Row],[Regione]],Region_Lockdown[Status],"On")</f>
        <v>1</v>
      </c>
      <c r="M54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8" spans="2:14" x14ac:dyDescent="0.35">
      <c r="B548" t="s">
        <v>64</v>
      </c>
      <c r="C548" s="5">
        <v>44340</v>
      </c>
      <c r="D548" s="5">
        <v>44374</v>
      </c>
      <c r="E548">
        <v>3</v>
      </c>
      <c r="F548" s="5">
        <v>44337</v>
      </c>
      <c r="G548" s="1" t="str">
        <f>VLOOKUP(Region_Lockdown[[#This Row],[Level]],Tabella3[],2,FALSE)</f>
        <v>Minimal</v>
      </c>
      <c r="H548" s="1" t="str">
        <f ca="1">IF(AND(Region_Lockdown[[#This Row],[End]]&gt;=TODAY()+2,Region_Lockdown[[#This Row],[Start]]&lt;=TODAY()+2),"On","Off")</f>
        <v>Off</v>
      </c>
      <c r="I548" s="2" t="str">
        <f>VLOOKUP(Region_Lockdown[[#This Row],[Level]],Tabella3[],3,FALSE)</f>
        <v>Gialla</v>
      </c>
      <c r="L548" s="1">
        <f ca="1">COUNTIFS(Region_Lockdown[Regione],Region_Lockdown[[#This Row],[Regione]],Region_Lockdown[Status],"On")</f>
        <v>1</v>
      </c>
      <c r="M5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9" spans="2:14" x14ac:dyDescent="0.35">
      <c r="B549" t="s">
        <v>64</v>
      </c>
      <c r="C549" s="5">
        <v>44375</v>
      </c>
      <c r="D549" s="5">
        <v>44570</v>
      </c>
      <c r="E549">
        <v>1</v>
      </c>
      <c r="F549" s="5">
        <v>44373</v>
      </c>
      <c r="G549" s="1" t="str">
        <f>VLOOKUP(Region_Lockdown[[#This Row],[Level]],Tabella3[],2,FALSE)</f>
        <v>Voluntary</v>
      </c>
      <c r="H549" s="1" t="str">
        <f ca="1">IF(AND(Region_Lockdown[[#This Row],[End]]&gt;=TODAY()+2,Region_Lockdown[[#This Row],[Start]]&lt;=TODAY()+2),"On","Off")</f>
        <v>Off</v>
      </c>
      <c r="I549" s="4" t="str">
        <f>VLOOKUP(Region_Lockdown[[#This Row],[Level]],Tabella3[],3,FALSE)</f>
        <v>Bianca</v>
      </c>
      <c r="L549" s="1">
        <f ca="1">COUNTIFS(Region_Lockdown[Regione],Region_Lockdown[[#This Row],[Regione]],Region_Lockdown[Status],"On")</f>
        <v>1</v>
      </c>
      <c r="M5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0" spans="2:14" x14ac:dyDescent="0.35">
      <c r="B550" t="s">
        <v>64</v>
      </c>
      <c r="C550" s="5">
        <v>44571</v>
      </c>
      <c r="D550" s="5">
        <v>44577</v>
      </c>
      <c r="E550">
        <v>3</v>
      </c>
      <c r="F550" s="5">
        <v>44568</v>
      </c>
      <c r="G550" s="1" t="str">
        <f>VLOOKUP(Region_Lockdown[[#This Row],[Level]],Tabella3[],2,FALSE)</f>
        <v>Minimal</v>
      </c>
      <c r="H550" s="1" t="str">
        <f ca="1">IF(AND(Region_Lockdown[[#This Row],[End]]&gt;=TODAY()+2,Region_Lockdown[[#This Row],[Start]]&lt;=TODAY()+2),"On","Off")</f>
        <v>Off</v>
      </c>
      <c r="I550" s="5" t="str">
        <f>VLOOKUP(Region_Lockdown[[#This Row],[Level]],Tabella3[],3,FALSE)</f>
        <v>Gialla</v>
      </c>
      <c r="L550" s="1">
        <f ca="1">COUNTIFS(Region_Lockdown[Regione],Region_Lockdown[[#This Row],[Regione]],Region_Lockdown[Status],"On")</f>
        <v>1</v>
      </c>
      <c r="M55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1" spans="2:14" x14ac:dyDescent="0.35">
      <c r="B551" t="s">
        <v>64</v>
      </c>
      <c r="C551" s="5">
        <v>44578</v>
      </c>
      <c r="D551" s="5">
        <v>44620</v>
      </c>
      <c r="E551">
        <v>4</v>
      </c>
      <c r="F551" s="5">
        <v>44575</v>
      </c>
      <c r="G551" s="1" t="str">
        <f>VLOOKUP(Region_Lockdown[[#This Row],[Level]],Tabella3[],2,FALSE)</f>
        <v>Strict</v>
      </c>
      <c r="H551" s="1" t="str">
        <f ca="1">IF(AND(Region_Lockdown[[#This Row],[End]]&gt;=TODAY()+2,Region_Lockdown[[#This Row],[Start]]&lt;=TODAY()+2),"On","Off")</f>
        <v>On</v>
      </c>
      <c r="I551" s="5" t="str">
        <f>VLOOKUP(Region_Lockdown[[#This Row],[Level]],Tabella3[],3,FALSE)</f>
        <v>Arancione</v>
      </c>
      <c r="L551" s="1">
        <f ca="1">COUNTIFS(Region_Lockdown[Regione],Region_Lockdown[[#This Row],[Regione]],Region_Lockdown[Status],"On")</f>
        <v>1</v>
      </c>
      <c r="M55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2" spans="2:14" x14ac:dyDescent="0.35">
      <c r="B552" t="s">
        <v>65</v>
      </c>
      <c r="C552" s="5">
        <v>43883</v>
      </c>
      <c r="D552" s="5">
        <v>43883</v>
      </c>
      <c r="E552">
        <v>5</v>
      </c>
      <c r="F552" s="5">
        <v>44213</v>
      </c>
      <c r="G552" t="str">
        <f>VLOOKUP(Region_Lockdown[[#This Row],[Level]],Tabella3[],2,FALSE)</f>
        <v>Local</v>
      </c>
      <c r="H552" t="str">
        <f ca="1">IF(AND(Region_Lockdown[[#This Row],[End]]&gt;=TODAY()+2,Region_Lockdown[[#This Row],[Start]]&lt;=TODAY()+2),"On","Off")</f>
        <v>Off</v>
      </c>
      <c r="I552" s="2" t="str">
        <f>VLOOKUP(Region_Lockdown[[#This Row],[Level]],Tabella3[],3,FALSE)</f>
        <v>Locale</v>
      </c>
      <c r="J552" t="s">
        <v>99</v>
      </c>
      <c r="L552">
        <f ca="1">COUNTIFS(Region_Lockdown[Regione],Region_Lockdown[[#This Row],[Regione]],Region_Lockdown[Status],"On")</f>
        <v>1</v>
      </c>
      <c r="M552">
        <f>COUNTIFS(Region_Lockdown[Regione],Region_Lockdown[[#This Row],[Regione]],Region_Lockdown[Start],"&lt;="&amp;Region_Lockdown[[#This Row],[End]],Region_Lockdown[End],"&gt;="&amp;Region_Lockdown[[#This Row],[Start]])</f>
        <v>1</v>
      </c>
      <c r="N5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3" spans="2:14" x14ac:dyDescent="0.35">
      <c r="B553" t="s">
        <v>65</v>
      </c>
      <c r="C553" s="5">
        <v>43884</v>
      </c>
      <c r="D553" s="5">
        <v>43897</v>
      </c>
      <c r="E553">
        <v>3</v>
      </c>
      <c r="F553" s="5">
        <v>44213</v>
      </c>
      <c r="G553" t="str">
        <f>VLOOKUP(Region_Lockdown[[#This Row],[Level]],Tabella3[],2,FALSE)</f>
        <v>Minimal</v>
      </c>
      <c r="H553" t="str">
        <f ca="1">IF(AND(Region_Lockdown[[#This Row],[End]]&gt;=TODAY()+2,Region_Lockdown[[#This Row],[Start]]&lt;=TODAY()+2),"On","Off")</f>
        <v>Off</v>
      </c>
      <c r="I553" t="str">
        <f>VLOOKUP(Region_Lockdown[[#This Row],[Level]],Tabella3[],3,FALSE)</f>
        <v>Gialla</v>
      </c>
      <c r="J553" t="s">
        <v>101</v>
      </c>
      <c r="L553">
        <f ca="1">COUNTIFS(Region_Lockdown[Regione],Region_Lockdown[[#This Row],[Regione]],Region_Lockdown[Status],"On")</f>
        <v>1</v>
      </c>
      <c r="M553">
        <f>COUNTIFS(Region_Lockdown[Regione],Region_Lockdown[[#This Row],[Regione]],Region_Lockdown[Start],"&lt;="&amp;Region_Lockdown[[#This Row],[End]],Region_Lockdown[End],"&gt;="&amp;Region_Lockdown[[#This Row],[Start]])</f>
        <v>1</v>
      </c>
      <c r="N5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4" spans="2:14" x14ac:dyDescent="0.35">
      <c r="B554" t="s">
        <v>65</v>
      </c>
      <c r="C554" s="5">
        <v>43898</v>
      </c>
      <c r="D554" s="5">
        <v>43907</v>
      </c>
      <c r="E554">
        <v>7</v>
      </c>
      <c r="F554" s="5">
        <v>44213</v>
      </c>
      <c r="G554" t="str">
        <f>VLOOKUP(Region_Lockdown[[#This Row],[Level]],Tabella3[],2,FALSE)</f>
        <v>Total</v>
      </c>
      <c r="H554" t="str">
        <f ca="1">IF(AND(Region_Lockdown[[#This Row],[End]]&gt;=TODAY()+2,Region_Lockdown[[#This Row],[Start]]&lt;=TODAY()+2),"On","Off")</f>
        <v>Off</v>
      </c>
      <c r="I554" t="str">
        <f>VLOOKUP(Region_Lockdown[[#This Row],[Level]],Tabella3[],3,FALSE)</f>
        <v>Rossa</v>
      </c>
      <c r="J554" t="s">
        <v>111</v>
      </c>
      <c r="L554">
        <f ca="1">COUNTIFS(Region_Lockdown[Regione],Region_Lockdown[[#This Row],[Regione]],Region_Lockdown[Status],"On")</f>
        <v>1</v>
      </c>
      <c r="M554">
        <f>COUNTIFS(Region_Lockdown[Regione],Region_Lockdown[[#This Row],[Regione]],Region_Lockdown[Start],"&lt;="&amp;Region_Lockdown[[#This Row],[End]],Region_Lockdown[End],"&gt;="&amp;Region_Lockdown[[#This Row],[Start]])</f>
        <v>1</v>
      </c>
      <c r="N5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5" spans="2:14" x14ac:dyDescent="0.35">
      <c r="B555" t="s">
        <v>65</v>
      </c>
      <c r="C555" s="5">
        <v>43908</v>
      </c>
      <c r="D555" s="5">
        <v>43954</v>
      </c>
      <c r="E555">
        <v>8</v>
      </c>
      <c r="F555" s="5">
        <v>44213</v>
      </c>
      <c r="G555" t="str">
        <f>VLOOKUP(Region_Lockdown[[#This Row],[Level]],Tabella3[],2,FALSE)</f>
        <v>Lockdown</v>
      </c>
      <c r="H555" t="str">
        <f ca="1">IF(AND(Region_Lockdown[[#This Row],[End]]&gt;=TODAY()+2,Region_Lockdown[[#This Row],[Start]]&lt;=TODAY()+2),"On","Off")</f>
        <v>Off</v>
      </c>
      <c r="I555" t="str">
        <f>VLOOKUP(Region_Lockdown[[#This Row],[Level]],Tabella3[],3,FALSE)</f>
        <v>Chiusura Totale</v>
      </c>
      <c r="J555" t="s">
        <v>104</v>
      </c>
      <c r="L555">
        <f ca="1">COUNTIFS(Region_Lockdown[Regione],Region_Lockdown[[#This Row],[Regione]],Region_Lockdown[Status],"On")</f>
        <v>1</v>
      </c>
      <c r="M555">
        <f>COUNTIFS(Region_Lockdown[Regione],Region_Lockdown[[#This Row],[Regione]],Region_Lockdown[Start],"&lt;="&amp;Region_Lockdown[[#This Row],[End]],Region_Lockdown[End],"&gt;="&amp;Region_Lockdown[[#This Row],[Start]])</f>
        <v>1</v>
      </c>
      <c r="N5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6" spans="2:14" x14ac:dyDescent="0.35">
      <c r="B556" t="s">
        <v>65</v>
      </c>
      <c r="C556" s="5">
        <v>43955</v>
      </c>
      <c r="D556" s="5">
        <v>43984</v>
      </c>
      <c r="E556">
        <v>4</v>
      </c>
      <c r="F556" s="5">
        <v>44213</v>
      </c>
      <c r="G556" t="str">
        <f>VLOOKUP(Region_Lockdown[[#This Row],[Level]],Tabella3[],2,FALSE)</f>
        <v>Strict</v>
      </c>
      <c r="H556" t="str">
        <f ca="1">IF(AND(Region_Lockdown[[#This Row],[End]]&gt;=TODAY()+2,Region_Lockdown[[#This Row],[Start]]&lt;=TODAY()+2),"On","Off")</f>
        <v>Off</v>
      </c>
      <c r="I556" t="str">
        <f>VLOOKUP(Region_Lockdown[[#This Row],[Level]],Tabella3[],3,FALSE)</f>
        <v>Arancione</v>
      </c>
      <c r="J556" t="s">
        <v>103</v>
      </c>
      <c r="L556">
        <f ca="1">COUNTIFS(Region_Lockdown[Regione],Region_Lockdown[[#This Row],[Regione]],Region_Lockdown[Status],"On")</f>
        <v>1</v>
      </c>
      <c r="M556">
        <f>COUNTIFS(Region_Lockdown[Regione],Region_Lockdown[[#This Row],[Regione]],Region_Lockdown[Start],"&lt;="&amp;Region_Lockdown[[#This Row],[End]],Region_Lockdown[End],"&gt;="&amp;Region_Lockdown[[#This Row],[Start]])</f>
        <v>1</v>
      </c>
      <c r="N5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7" spans="2:14" x14ac:dyDescent="0.35">
      <c r="B557" t="s">
        <v>65</v>
      </c>
      <c r="C557" s="5">
        <v>43985</v>
      </c>
      <c r="D557" s="5">
        <v>43996</v>
      </c>
      <c r="E557">
        <v>3</v>
      </c>
      <c r="F557" s="5">
        <v>44213</v>
      </c>
      <c r="G557" t="str">
        <f>VLOOKUP(Region_Lockdown[[#This Row],[Level]],Tabella3[],2,FALSE)</f>
        <v>Minimal</v>
      </c>
      <c r="H557" t="str">
        <f ca="1">IF(AND(Region_Lockdown[[#This Row],[End]]&gt;=TODAY()+2,Region_Lockdown[[#This Row],[Start]]&lt;=TODAY()+2),"On","Off")</f>
        <v>Off</v>
      </c>
      <c r="I557" t="str">
        <f>VLOOKUP(Region_Lockdown[[#This Row],[Level]],Tabella3[],3,FALSE)</f>
        <v>Gialla</v>
      </c>
      <c r="J557" t="s">
        <v>107</v>
      </c>
      <c r="L557">
        <f ca="1">COUNTIFS(Region_Lockdown[Regione],Region_Lockdown[[#This Row],[Regione]],Region_Lockdown[Status],"On")</f>
        <v>1</v>
      </c>
      <c r="M557">
        <f>COUNTIFS(Region_Lockdown[Regione],Region_Lockdown[[#This Row],[Regione]],Region_Lockdown[Start],"&lt;="&amp;Region_Lockdown[[#This Row],[End]],Region_Lockdown[End],"&gt;="&amp;Region_Lockdown[[#This Row],[Start]])</f>
        <v>1</v>
      </c>
      <c r="N5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8" spans="2:14" x14ac:dyDescent="0.35">
      <c r="B558" t="s">
        <v>65</v>
      </c>
      <c r="C558" s="5">
        <v>43997</v>
      </c>
      <c r="D558" s="5">
        <v>44129</v>
      </c>
      <c r="E558">
        <v>1</v>
      </c>
      <c r="F558" s="5">
        <v>44213</v>
      </c>
      <c r="G558" t="str">
        <f>VLOOKUP(Region_Lockdown[[#This Row],[Level]],Tabella3[],2,FALSE)</f>
        <v>Voluntary</v>
      </c>
      <c r="H558" t="str">
        <f ca="1">IF(AND(Region_Lockdown[[#This Row],[End]]&gt;=TODAY()+2,Region_Lockdown[[#This Row],[Start]]&lt;=TODAY()+2),"On","Off")</f>
        <v>Off</v>
      </c>
      <c r="I558" t="str">
        <f>VLOOKUP(Region_Lockdown[[#This Row],[Level]],Tabella3[],3,FALSE)</f>
        <v>Bianca</v>
      </c>
      <c r="J558" t="s">
        <v>106</v>
      </c>
      <c r="L558">
        <f ca="1">COUNTIFS(Region_Lockdown[Regione],Region_Lockdown[[#This Row],[Regione]],Region_Lockdown[Status],"On")</f>
        <v>1</v>
      </c>
      <c r="M558">
        <f>COUNTIFS(Region_Lockdown[Regione],Region_Lockdown[[#This Row],[Regione]],Region_Lockdown[Start],"&lt;="&amp;Region_Lockdown[[#This Row],[End]],Region_Lockdown[End],"&gt;="&amp;Region_Lockdown[[#This Row],[Start]])</f>
        <v>1</v>
      </c>
      <c r="N5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9" spans="2:14" x14ac:dyDescent="0.35">
      <c r="B559" t="s">
        <v>65</v>
      </c>
      <c r="C559" s="5">
        <v>44130</v>
      </c>
      <c r="D559" s="5">
        <v>44140</v>
      </c>
      <c r="E559">
        <v>3</v>
      </c>
      <c r="F559" s="5">
        <v>44213</v>
      </c>
      <c r="G559" t="str">
        <f>VLOOKUP(Region_Lockdown[[#This Row],[Level]],Tabella3[],2,FALSE)</f>
        <v>Minimal</v>
      </c>
      <c r="H559" t="str">
        <f ca="1">IF(AND(Region_Lockdown[[#This Row],[End]]&gt;=TODAY()+2,Region_Lockdown[[#This Row],[Start]]&lt;=TODAY()+2),"On","Off")</f>
        <v>Off</v>
      </c>
      <c r="I559" t="str">
        <f>VLOOKUP(Region_Lockdown[[#This Row],[Level]],Tabella3[],3,FALSE)</f>
        <v>Gialla</v>
      </c>
      <c r="L559">
        <f ca="1">COUNTIFS(Region_Lockdown[Regione],Region_Lockdown[[#This Row],[Regione]],Region_Lockdown[Status],"On")</f>
        <v>1</v>
      </c>
      <c r="M559">
        <f>COUNTIFS(Region_Lockdown[Regione],Region_Lockdown[[#This Row],[Regione]],Region_Lockdown[Start],"&lt;="&amp;Region_Lockdown[[#This Row],[End]],Region_Lockdown[End],"&gt;="&amp;Region_Lockdown[[#This Row],[Start]])</f>
        <v>1</v>
      </c>
      <c r="N5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0" spans="2:14" x14ac:dyDescent="0.35">
      <c r="B560" t="s">
        <v>65</v>
      </c>
      <c r="C560" s="5">
        <v>44141</v>
      </c>
      <c r="D560" s="5">
        <v>44188</v>
      </c>
      <c r="E560">
        <v>3</v>
      </c>
      <c r="F560" s="5">
        <v>44191</v>
      </c>
      <c r="G560" t="str">
        <f>VLOOKUP(Region_Lockdown[[#This Row],[Level]],Tabella3[],2,FALSE)</f>
        <v>Minimal</v>
      </c>
      <c r="H560" s="1" t="str">
        <f ca="1">IF(AND(Region_Lockdown[[#This Row],[End]]&gt;=TODAY()+2,Region_Lockdown[[#This Row],[Start]]&lt;=TODAY()+2),"On","Off")</f>
        <v>Off</v>
      </c>
      <c r="I560" s="2" t="str">
        <f>VLOOKUP(Region_Lockdown[[#This Row],[Level]],Tabella3[],3,FALSE)</f>
        <v>Gialla</v>
      </c>
      <c r="L560">
        <f ca="1">COUNTIFS(Region_Lockdown[Regione],Region_Lockdown[[#This Row],[Regione]],Region_Lockdown[Status],"On")</f>
        <v>1</v>
      </c>
      <c r="M560">
        <f>COUNTIFS(Region_Lockdown[Regione],Region_Lockdown[[#This Row],[Regione]],Region_Lockdown[Start],"&lt;="&amp;Region_Lockdown[[#This Row],[End]],Region_Lockdown[End],"&gt;="&amp;Region_Lockdown[[#This Row],[Start]])</f>
        <v>1</v>
      </c>
      <c r="N5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1" spans="2:14" x14ac:dyDescent="0.35">
      <c r="B561" t="s">
        <v>65</v>
      </c>
      <c r="C561" s="5">
        <v>44189</v>
      </c>
      <c r="D561" s="5">
        <v>44192</v>
      </c>
      <c r="E561">
        <v>7</v>
      </c>
      <c r="F561" s="5">
        <v>44191</v>
      </c>
      <c r="G561" t="str">
        <f>VLOOKUP(Region_Lockdown[[#This Row],[Level]],Tabella3[],2,FALSE)</f>
        <v>Total</v>
      </c>
      <c r="H561" s="1" t="str">
        <f ca="1">IF(AND(Region_Lockdown[[#This Row],[End]]&gt;=TODAY()+2,Region_Lockdown[[#This Row],[Start]]&lt;=TODAY()+2),"On","Off")</f>
        <v>Off</v>
      </c>
      <c r="I561" s="2" t="str">
        <f>VLOOKUP(Region_Lockdown[[#This Row],[Level]],Tabella3[],3,FALSE)</f>
        <v>Rossa</v>
      </c>
      <c r="L561">
        <f ca="1">COUNTIFS(Region_Lockdown[Regione],Region_Lockdown[[#This Row],[Regione]],Region_Lockdown[Status],"On")</f>
        <v>1</v>
      </c>
      <c r="M561">
        <f>COUNTIFS(Region_Lockdown[Regione],Region_Lockdown[[#This Row],[Regione]],Region_Lockdown[Start],"&lt;="&amp;Region_Lockdown[[#This Row],[End]],Region_Lockdown[End],"&gt;="&amp;Region_Lockdown[[#This Row],[Start]])</f>
        <v>1</v>
      </c>
      <c r="N5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2" spans="2:14" x14ac:dyDescent="0.35">
      <c r="B562" t="s">
        <v>65</v>
      </c>
      <c r="C562" s="5">
        <v>44193</v>
      </c>
      <c r="D562" s="5">
        <v>44195</v>
      </c>
      <c r="E562">
        <v>4</v>
      </c>
      <c r="F562" s="5">
        <v>44191</v>
      </c>
      <c r="G562" t="str">
        <f>VLOOKUP(Region_Lockdown[[#This Row],[Level]],Tabella3[],2,FALSE)</f>
        <v>Strict</v>
      </c>
      <c r="H562" s="1" t="str">
        <f ca="1">IF(AND(Region_Lockdown[[#This Row],[End]]&gt;=TODAY()+2,Region_Lockdown[[#This Row],[Start]]&lt;=TODAY()+2),"On","Off")</f>
        <v>Off</v>
      </c>
      <c r="I562" s="2" t="str">
        <f>VLOOKUP(Region_Lockdown[[#This Row],[Level]],Tabella3[],3,FALSE)</f>
        <v>Arancione</v>
      </c>
      <c r="L562">
        <f ca="1">COUNTIFS(Region_Lockdown[Regione],Region_Lockdown[[#This Row],[Regione]],Region_Lockdown[Status],"On")</f>
        <v>1</v>
      </c>
      <c r="M562">
        <f>COUNTIFS(Region_Lockdown[Regione],Region_Lockdown[[#This Row],[Regione]],Region_Lockdown[Start],"&lt;="&amp;Region_Lockdown[[#This Row],[End]],Region_Lockdown[End],"&gt;="&amp;Region_Lockdown[[#This Row],[Start]])</f>
        <v>1</v>
      </c>
      <c r="N5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3" spans="2:14" x14ac:dyDescent="0.35">
      <c r="B563" t="s">
        <v>65</v>
      </c>
      <c r="C563" s="5">
        <v>44196</v>
      </c>
      <c r="D563" s="5">
        <v>44199</v>
      </c>
      <c r="E563">
        <v>7</v>
      </c>
      <c r="F563" s="5">
        <v>44191</v>
      </c>
      <c r="G563" t="str">
        <f>VLOOKUP(Region_Lockdown[[#This Row],[Level]],Tabella3[],2,FALSE)</f>
        <v>Total</v>
      </c>
      <c r="H563" s="1" t="str">
        <f ca="1">IF(AND(Region_Lockdown[[#This Row],[End]]&gt;=TODAY()+2,Region_Lockdown[[#This Row],[Start]]&lt;=TODAY()+2),"On","Off")</f>
        <v>Off</v>
      </c>
      <c r="I563" s="2" t="str">
        <f>VLOOKUP(Region_Lockdown[[#This Row],[Level]],Tabella3[],3,FALSE)</f>
        <v>Rossa</v>
      </c>
      <c r="L563">
        <f ca="1">COUNTIFS(Region_Lockdown[Regione],Region_Lockdown[[#This Row],[Regione]],Region_Lockdown[Status],"On")</f>
        <v>1</v>
      </c>
      <c r="M563">
        <f>COUNTIFS(Region_Lockdown[Regione],Region_Lockdown[[#This Row],[Regione]],Region_Lockdown[Start],"&lt;="&amp;Region_Lockdown[[#This Row],[End]],Region_Lockdown[End],"&gt;="&amp;Region_Lockdown[[#This Row],[Start]])</f>
        <v>1</v>
      </c>
      <c r="N5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4" spans="2:14" x14ac:dyDescent="0.35">
      <c r="B564" t="s">
        <v>65</v>
      </c>
      <c r="C564" s="5">
        <v>44200</v>
      </c>
      <c r="D564" s="5">
        <v>44200</v>
      </c>
      <c r="E564">
        <v>4</v>
      </c>
      <c r="F564" s="5">
        <v>44191</v>
      </c>
      <c r="G564" t="str">
        <f>VLOOKUP(Region_Lockdown[[#This Row],[Level]],Tabella3[],2,FALSE)</f>
        <v>Strict</v>
      </c>
      <c r="H564" s="1" t="str">
        <f ca="1">IF(AND(Region_Lockdown[[#This Row],[End]]&gt;=TODAY()+2,Region_Lockdown[[#This Row],[Start]]&lt;=TODAY()+2),"On","Off")</f>
        <v>Off</v>
      </c>
      <c r="I564" s="2" t="str">
        <f>VLOOKUP(Region_Lockdown[[#This Row],[Level]],Tabella3[],3,FALSE)</f>
        <v>Arancione</v>
      </c>
      <c r="L564">
        <f ca="1">COUNTIFS(Region_Lockdown[Regione],Region_Lockdown[[#This Row],[Regione]],Region_Lockdown[Status],"On")</f>
        <v>1</v>
      </c>
      <c r="M564">
        <f>COUNTIFS(Region_Lockdown[Regione],Region_Lockdown[[#This Row],[Regione]],Region_Lockdown[Start],"&lt;="&amp;Region_Lockdown[[#This Row],[End]],Region_Lockdown[End],"&gt;="&amp;Region_Lockdown[[#This Row],[Start]])</f>
        <v>1</v>
      </c>
      <c r="N5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5" spans="2:14" x14ac:dyDescent="0.35">
      <c r="B565" t="s">
        <v>65</v>
      </c>
      <c r="C565" s="5">
        <v>44201</v>
      </c>
      <c r="D565" s="5">
        <v>44202</v>
      </c>
      <c r="E565">
        <v>7</v>
      </c>
      <c r="F565" s="5">
        <v>44191</v>
      </c>
      <c r="G565" s="1" t="str">
        <f>VLOOKUP(Region_Lockdown[[#This Row],[Level]],Tabella3[],2,FALSE)</f>
        <v>Total</v>
      </c>
      <c r="H565" s="1" t="str">
        <f ca="1">IF(AND(Region_Lockdown[[#This Row],[End]]&gt;=TODAY()+2,Region_Lockdown[[#This Row],[Start]]&lt;=TODAY()+2),"On","Off")</f>
        <v>Off</v>
      </c>
      <c r="I565" s="2" t="str">
        <f>VLOOKUP(Region_Lockdown[[#This Row],[Level]],Tabella3[],3,FALSE)</f>
        <v>Rossa</v>
      </c>
      <c r="L565" s="1">
        <f ca="1">COUNTIFS(Region_Lockdown[Regione],Region_Lockdown[[#This Row],[Regione]],Region_Lockdown[Status],"On")</f>
        <v>1</v>
      </c>
      <c r="M565">
        <f>COUNTIFS(Region_Lockdown[Regione],Region_Lockdown[[#This Row],[Regione]],Region_Lockdown[Start],"&lt;="&amp;Region_Lockdown[[#This Row],[End]],Region_Lockdown[End],"&gt;="&amp;Region_Lockdown[[#This Row],[Start]])</f>
        <v>1</v>
      </c>
      <c r="N5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6" spans="2:14" x14ac:dyDescent="0.35">
      <c r="B566" t="s">
        <v>65</v>
      </c>
      <c r="C566" s="5">
        <v>44203</v>
      </c>
      <c r="D566" s="5">
        <v>44204</v>
      </c>
      <c r="E566">
        <v>3</v>
      </c>
      <c r="F566" s="5">
        <v>44205</v>
      </c>
      <c r="G566" s="1" t="str">
        <f>VLOOKUP(Region_Lockdown[[#This Row],[Level]],Tabella3[],2,FALSE)</f>
        <v>Minimal</v>
      </c>
      <c r="H566" s="1" t="str">
        <f ca="1">IF(AND(Region_Lockdown[[#This Row],[End]]&gt;=TODAY()+2,Region_Lockdown[[#This Row],[Start]]&lt;=TODAY()+2),"On","Off")</f>
        <v>Off</v>
      </c>
      <c r="I566" s="2" t="str">
        <f>VLOOKUP(Region_Lockdown[[#This Row],[Level]],Tabella3[],3,FALSE)</f>
        <v>Gialla</v>
      </c>
      <c r="L566" s="1">
        <f ca="1">COUNTIFS(Region_Lockdown[Regione],Region_Lockdown[[#This Row],[Regione]],Region_Lockdown[Status],"On")</f>
        <v>1</v>
      </c>
      <c r="M566">
        <f>COUNTIFS(Region_Lockdown[Regione],Region_Lockdown[[#This Row],[Regione]],Region_Lockdown[Start],"&lt;="&amp;Region_Lockdown[[#This Row],[End]],Region_Lockdown[End],"&gt;="&amp;Region_Lockdown[[#This Row],[Start]])</f>
        <v>1</v>
      </c>
      <c r="N5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7" spans="2:14" x14ac:dyDescent="0.35">
      <c r="B567" t="s">
        <v>65</v>
      </c>
      <c r="C567" s="5">
        <v>44205</v>
      </c>
      <c r="D567" s="5">
        <v>44206</v>
      </c>
      <c r="E567">
        <v>4</v>
      </c>
      <c r="F567" s="5">
        <v>44205</v>
      </c>
      <c r="G567" s="1" t="str">
        <f>VLOOKUP(Region_Lockdown[[#This Row],[Level]],Tabella3[],2,FALSE)</f>
        <v>Strict</v>
      </c>
      <c r="H567" s="1" t="str">
        <f ca="1">IF(AND(Region_Lockdown[[#This Row],[End]]&gt;=TODAY()+2,Region_Lockdown[[#This Row],[Start]]&lt;=TODAY()+2),"On","Off")</f>
        <v>Off</v>
      </c>
      <c r="I567" s="2" t="str">
        <f>VLOOKUP(Region_Lockdown[[#This Row],[Level]],Tabella3[],3,FALSE)</f>
        <v>Arancione</v>
      </c>
      <c r="L567" s="1">
        <f ca="1">COUNTIFS(Region_Lockdown[Regione],Region_Lockdown[[#This Row],[Regione]],Region_Lockdown[Status],"On")</f>
        <v>1</v>
      </c>
      <c r="M567">
        <f>COUNTIFS(Region_Lockdown[Regione],Region_Lockdown[[#This Row],[Regione]],Region_Lockdown[Start],"&lt;="&amp;Region_Lockdown[[#This Row],[End]],Region_Lockdown[End],"&gt;="&amp;Region_Lockdown[[#This Row],[Start]])</f>
        <v>1</v>
      </c>
      <c r="N5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8" spans="2:14" x14ac:dyDescent="0.35">
      <c r="B568" t="s">
        <v>65</v>
      </c>
      <c r="C568" s="5">
        <v>44207</v>
      </c>
      <c r="D568" s="5">
        <v>44227</v>
      </c>
      <c r="E568">
        <v>4</v>
      </c>
      <c r="F568" s="5">
        <v>44226</v>
      </c>
      <c r="G568" s="1" t="str">
        <f>VLOOKUP(Region_Lockdown[[#This Row],[Level]],Tabella3[],2,FALSE)</f>
        <v>Strict</v>
      </c>
      <c r="H568" s="1" t="str">
        <f ca="1">IF(AND(Region_Lockdown[[#This Row],[End]]&gt;=TODAY()+2,Region_Lockdown[[#This Row],[Start]]&lt;=TODAY()+2),"On","Off")</f>
        <v>Off</v>
      </c>
      <c r="I568" s="2" t="str">
        <f>VLOOKUP(Region_Lockdown[[#This Row],[Level]],Tabella3[],3,FALSE)</f>
        <v>Arancione</v>
      </c>
      <c r="L568" s="1">
        <f ca="1">COUNTIFS(Region_Lockdown[Regione],Region_Lockdown[[#This Row],[Regione]],Region_Lockdown[Status],"On")</f>
        <v>1</v>
      </c>
      <c r="M568">
        <f>COUNTIFS(Region_Lockdown[Regione],Region_Lockdown[[#This Row],[Regione]],Region_Lockdown[Start],"&lt;="&amp;Region_Lockdown[[#This Row],[End]],Region_Lockdown[End],"&gt;="&amp;Region_Lockdown[[#This Row],[Start]])</f>
        <v>1</v>
      </c>
      <c r="N5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9" spans="2:14" x14ac:dyDescent="0.35">
      <c r="B569" t="s">
        <v>65</v>
      </c>
      <c r="C569" s="5">
        <v>44228</v>
      </c>
      <c r="D569" s="5">
        <v>44262</v>
      </c>
      <c r="E569">
        <v>3</v>
      </c>
      <c r="F569" s="5">
        <v>44260</v>
      </c>
      <c r="G569" s="1" t="str">
        <f>VLOOKUP(Region_Lockdown[[#This Row],[Level]],Tabella3[],2,FALSE)</f>
        <v>Minimal</v>
      </c>
      <c r="H569" s="1" t="str">
        <f ca="1">IF(AND(Region_Lockdown[[#This Row],[End]]&gt;=TODAY()+2,Region_Lockdown[[#This Row],[Start]]&lt;=TODAY()+2),"On","Off")</f>
        <v>Off</v>
      </c>
      <c r="I569" s="2" t="str">
        <f>VLOOKUP(Region_Lockdown[[#This Row],[Level]],Tabella3[],3,FALSE)</f>
        <v>Gialla</v>
      </c>
      <c r="L569" s="1">
        <f ca="1">COUNTIFS(Region_Lockdown[Regione],Region_Lockdown[[#This Row],[Regione]],Region_Lockdown[Status],"On")</f>
        <v>1</v>
      </c>
      <c r="M56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0" spans="2:14" x14ac:dyDescent="0.35">
      <c r="B570" t="s">
        <v>65</v>
      </c>
      <c r="C570" s="5">
        <v>44263</v>
      </c>
      <c r="D570" s="5">
        <v>44269</v>
      </c>
      <c r="E570">
        <v>4</v>
      </c>
      <c r="F570" s="5">
        <v>44267</v>
      </c>
      <c r="G570" s="1" t="str">
        <f>VLOOKUP(Region_Lockdown[[#This Row],[Level]],Tabella3[],2,FALSE)</f>
        <v>Strict</v>
      </c>
      <c r="H570" s="1" t="str">
        <f ca="1">IF(AND(Region_Lockdown[[#This Row],[End]]&gt;=TODAY()+2,Region_Lockdown[[#This Row],[Start]]&lt;=TODAY()+2),"On","Off")</f>
        <v>Off</v>
      </c>
      <c r="I570" s="2" t="str">
        <f>VLOOKUP(Region_Lockdown[[#This Row],[Level]],Tabella3[],3,FALSE)</f>
        <v>Arancione</v>
      </c>
      <c r="L570" s="1">
        <f ca="1">COUNTIFS(Region_Lockdown[Regione],Region_Lockdown[[#This Row],[Regione]],Region_Lockdown[Status],"On")</f>
        <v>1</v>
      </c>
      <c r="M57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1" spans="2:14" x14ac:dyDescent="0.35">
      <c r="B571" t="s">
        <v>65</v>
      </c>
      <c r="C571" s="5">
        <v>44270</v>
      </c>
      <c r="D571" s="5">
        <v>44288</v>
      </c>
      <c r="E571">
        <v>7</v>
      </c>
      <c r="F571" s="5">
        <v>44267</v>
      </c>
      <c r="G571" s="1" t="str">
        <f>VLOOKUP(Region_Lockdown[[#This Row],[Level]],Tabella3[],2,FALSE)</f>
        <v>Total</v>
      </c>
      <c r="H571" s="1" t="str">
        <f ca="1">IF(AND(Region_Lockdown[[#This Row],[End]]&gt;=TODAY()+2,Region_Lockdown[[#This Row],[Start]]&lt;=TODAY()+2),"On","Off")</f>
        <v>Off</v>
      </c>
      <c r="I571" s="2" t="str">
        <f>VLOOKUP(Region_Lockdown[[#This Row],[Level]],Tabella3[],3,FALSE)</f>
        <v>Rossa</v>
      </c>
      <c r="L571" s="1">
        <f ca="1">COUNTIFS(Region_Lockdown[Regione],Region_Lockdown[[#This Row],[Regione]],Region_Lockdown[Status],"On")</f>
        <v>1</v>
      </c>
      <c r="M57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2" spans="2:14" x14ac:dyDescent="0.35">
      <c r="B572" t="s">
        <v>65</v>
      </c>
      <c r="C572" s="5">
        <v>44289</v>
      </c>
      <c r="D572" s="5">
        <v>44291</v>
      </c>
      <c r="E572">
        <v>7</v>
      </c>
      <c r="F572" s="5">
        <v>44283</v>
      </c>
      <c r="G572" s="1" t="str">
        <f>VLOOKUP(Region_Lockdown[[#This Row],[Level]],Tabella3[],2,FALSE)</f>
        <v>Total</v>
      </c>
      <c r="H572" s="1" t="str">
        <f ca="1">IF(AND(Region_Lockdown[[#This Row],[End]]&gt;=TODAY()+2,Region_Lockdown[[#This Row],[Start]]&lt;=TODAY()+2),"On","Off")</f>
        <v>Off</v>
      </c>
      <c r="I572" s="2" t="str">
        <f>VLOOKUP(Region_Lockdown[[#This Row],[Level]],Tabella3[],3,FALSE)</f>
        <v>Rossa</v>
      </c>
      <c r="J572" t="s">
        <v>134</v>
      </c>
      <c r="L572" s="1">
        <f ca="1">COUNTIFS(Region_Lockdown[Regione],Region_Lockdown[[#This Row],[Regione]],Region_Lockdown[Status],"On")</f>
        <v>1</v>
      </c>
      <c r="M57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3" spans="2:14" x14ac:dyDescent="0.35">
      <c r="B573" t="s">
        <v>65</v>
      </c>
      <c r="C573" s="5">
        <v>44292</v>
      </c>
      <c r="D573" s="5">
        <v>44311</v>
      </c>
      <c r="E573">
        <v>4</v>
      </c>
      <c r="F573" s="5">
        <v>44291</v>
      </c>
      <c r="G573" s="1" t="str">
        <f>VLOOKUP(Region_Lockdown[[#This Row],[Level]],Tabella3[],2,FALSE)</f>
        <v>Strict</v>
      </c>
      <c r="H573" s="1" t="str">
        <f ca="1">IF(AND(Region_Lockdown[[#This Row],[End]]&gt;=TODAY()+2,Region_Lockdown[[#This Row],[Start]]&lt;=TODAY()+2),"On","Off")</f>
        <v>Off</v>
      </c>
      <c r="I573" s="2" t="str">
        <f>VLOOKUP(Region_Lockdown[[#This Row],[Level]],Tabella3[],3,FALSE)</f>
        <v>Arancione</v>
      </c>
      <c r="L573" s="1">
        <f ca="1">COUNTIFS(Region_Lockdown[Regione],Region_Lockdown[[#This Row],[Regione]],Region_Lockdown[Status],"On")</f>
        <v>1</v>
      </c>
      <c r="M5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4" spans="2:14" x14ac:dyDescent="0.35">
      <c r="B574" t="s">
        <v>65</v>
      </c>
      <c r="C574" s="5">
        <v>44312</v>
      </c>
      <c r="D574" s="5">
        <v>44353</v>
      </c>
      <c r="E574">
        <v>3</v>
      </c>
      <c r="F574" s="5">
        <v>44311</v>
      </c>
      <c r="G574" s="1" t="str">
        <f>VLOOKUP(Region_Lockdown[[#This Row],[Level]],Tabella3[],2,FALSE)</f>
        <v>Minimal</v>
      </c>
      <c r="H574" s="1" t="str">
        <f ca="1">IF(AND(Region_Lockdown[[#This Row],[End]]&gt;=TODAY()+2,Region_Lockdown[[#This Row],[Start]]&lt;=TODAY()+2),"On","Off")</f>
        <v>Off</v>
      </c>
      <c r="I574" s="2" t="str">
        <f>VLOOKUP(Region_Lockdown[[#This Row],[Level]],Tabella3[],3,FALSE)</f>
        <v>Gialla</v>
      </c>
      <c r="L574" s="1">
        <f ca="1">COUNTIFS(Region_Lockdown[Regione],Region_Lockdown[[#This Row],[Regione]],Region_Lockdown[Status],"On")</f>
        <v>1</v>
      </c>
      <c r="M57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5" spans="2:14" x14ac:dyDescent="0.35">
      <c r="B575" t="s">
        <v>65</v>
      </c>
      <c r="C575" s="5">
        <v>44354</v>
      </c>
      <c r="D575" s="5">
        <v>44549</v>
      </c>
      <c r="E575">
        <v>1</v>
      </c>
      <c r="F575" s="5">
        <v>44352</v>
      </c>
      <c r="G575" s="1" t="str">
        <f>VLOOKUP(Region_Lockdown[[#This Row],[Level]],Tabella3[],2,FALSE)</f>
        <v>Voluntary</v>
      </c>
      <c r="H575" s="1" t="str">
        <f ca="1">IF(AND(Region_Lockdown[[#This Row],[End]]&gt;=TODAY()+2,Region_Lockdown[[#This Row],[Start]]&lt;=TODAY()+2),"On","Off")</f>
        <v>Off</v>
      </c>
      <c r="I575" s="2" t="str">
        <f>VLOOKUP(Region_Lockdown[[#This Row],[Level]],Tabella3[],3,FALSE)</f>
        <v>Bianca</v>
      </c>
      <c r="L575" s="1">
        <f ca="1">COUNTIFS(Region_Lockdown[Regione],Region_Lockdown[[#This Row],[Regione]],Region_Lockdown[Status],"On")</f>
        <v>1</v>
      </c>
      <c r="M57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6" spans="2:14" x14ac:dyDescent="0.35">
      <c r="B576" t="s">
        <v>65</v>
      </c>
      <c r="C576" s="5">
        <v>44550</v>
      </c>
      <c r="D576" s="5">
        <v>44620</v>
      </c>
      <c r="E576">
        <v>3</v>
      </c>
      <c r="F576" s="5">
        <v>44548</v>
      </c>
      <c r="G576" s="1" t="str">
        <f>VLOOKUP(Region_Lockdown[[#This Row],[Level]],Tabella3[],2,FALSE)</f>
        <v>Minimal</v>
      </c>
      <c r="H576" s="1" t="str">
        <f ca="1">IF(AND(Region_Lockdown[[#This Row],[End]]&gt;=TODAY()+2,Region_Lockdown[[#This Row],[Start]]&lt;=TODAY()+2),"On","Off")</f>
        <v>On</v>
      </c>
      <c r="I576" s="5" t="str">
        <f>VLOOKUP(Region_Lockdown[[#This Row],[Level]],Tabella3[],3,FALSE)</f>
        <v>Gialla</v>
      </c>
      <c r="L576" s="1">
        <f ca="1">COUNTIFS(Region_Lockdown[Regione],Region_Lockdown[[#This Row],[Regione]],Region_Lockdown[Status],"On")</f>
        <v>1</v>
      </c>
      <c r="M57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</sheetData>
  <hyperlinks>
    <hyperlink ref="B1" r:id="rId1" xr:uid="{9289979B-17F1-43BE-A16D-7B975164C8AB}"/>
  </hyperlinks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B94E-428B-4B14-B97A-22691B38CC53}">
  <dimension ref="B2:C771"/>
  <sheetViews>
    <sheetView topLeftCell="A626" zoomScale="96" zoomScaleNormal="96" workbookViewId="0">
      <selection activeCell="C718" sqref="C718"/>
    </sheetView>
  </sheetViews>
  <sheetFormatPr defaultRowHeight="14.5" x14ac:dyDescent="0.35"/>
  <cols>
    <col min="2" max="2" width="11" bestFit="1" customWidth="1"/>
    <col min="3" max="3" width="17.7265625" customWidth="1"/>
  </cols>
  <sheetData>
    <row r="2" spans="2:3" x14ac:dyDescent="0.35">
      <c r="B2" t="s">
        <v>132</v>
      </c>
      <c r="C2" t="s">
        <v>133</v>
      </c>
    </row>
    <row r="3" spans="2:3" x14ac:dyDescent="0.35">
      <c r="B3" s="2">
        <v>43900</v>
      </c>
      <c r="C3">
        <f>COUNTIFS(Region_Lockdown[Start],"&lt;="&amp;Tabella4[[#This Row],[Data]],Region_Lockdown[End],"&gt;="&amp;Tabella4[[#This Row],[Data]])</f>
        <v>21</v>
      </c>
    </row>
    <row r="4" spans="2:3" x14ac:dyDescent="0.35">
      <c r="B4" s="2">
        <f>B3+1</f>
        <v>43901</v>
      </c>
      <c r="C4">
        <f>COUNTIFS(Region_Lockdown[Start],"&lt;="&amp;Tabella4[[#This Row],[Data]],Region_Lockdown[End],"&gt;="&amp;Tabella4[[#This Row],[Data]])</f>
        <v>21</v>
      </c>
    </row>
    <row r="5" spans="2:3" x14ac:dyDescent="0.35">
      <c r="B5" s="2">
        <f t="shared" ref="B5:B68" si="0">B4+1</f>
        <v>43902</v>
      </c>
      <c r="C5">
        <f>COUNTIFS(Region_Lockdown[Start],"&lt;="&amp;Tabella4[[#This Row],[Data]],Region_Lockdown[End],"&gt;="&amp;Tabella4[[#This Row],[Data]])</f>
        <v>21</v>
      </c>
    </row>
    <row r="6" spans="2:3" x14ac:dyDescent="0.35">
      <c r="B6" s="2">
        <f t="shared" si="0"/>
        <v>43903</v>
      </c>
      <c r="C6">
        <f>COUNTIFS(Region_Lockdown[Start],"&lt;="&amp;Tabella4[[#This Row],[Data]],Region_Lockdown[End],"&gt;="&amp;Tabella4[[#This Row],[Data]])</f>
        <v>21</v>
      </c>
    </row>
    <row r="7" spans="2:3" x14ac:dyDescent="0.35">
      <c r="B7" s="2">
        <f t="shared" si="0"/>
        <v>43904</v>
      </c>
      <c r="C7">
        <f>COUNTIFS(Region_Lockdown[Start],"&lt;="&amp;Tabella4[[#This Row],[Data]],Region_Lockdown[End],"&gt;="&amp;Tabella4[[#This Row],[Data]])</f>
        <v>21</v>
      </c>
    </row>
    <row r="8" spans="2:3" x14ac:dyDescent="0.35">
      <c r="B8" s="2">
        <f t="shared" si="0"/>
        <v>43905</v>
      </c>
      <c r="C8">
        <f>COUNTIFS(Region_Lockdown[Start],"&lt;="&amp;Tabella4[[#This Row],[Data]],Region_Lockdown[End],"&gt;="&amp;Tabella4[[#This Row],[Data]])</f>
        <v>21</v>
      </c>
    </row>
    <row r="9" spans="2:3" x14ac:dyDescent="0.35">
      <c r="B9" s="2">
        <f t="shared" si="0"/>
        <v>43906</v>
      </c>
      <c r="C9">
        <f>COUNTIFS(Region_Lockdown[Start],"&lt;="&amp;Tabella4[[#This Row],[Data]],Region_Lockdown[End],"&gt;="&amp;Tabella4[[#This Row],[Data]])</f>
        <v>21</v>
      </c>
    </row>
    <row r="10" spans="2:3" x14ac:dyDescent="0.35">
      <c r="B10" s="2">
        <f t="shared" si="0"/>
        <v>43907</v>
      </c>
      <c r="C10">
        <f>COUNTIFS(Region_Lockdown[Start],"&lt;="&amp;Tabella4[[#This Row],[Data]],Region_Lockdown[End],"&gt;="&amp;Tabella4[[#This Row],[Data]])</f>
        <v>21</v>
      </c>
    </row>
    <row r="11" spans="2:3" x14ac:dyDescent="0.35">
      <c r="B11" s="2">
        <f t="shared" si="0"/>
        <v>43908</v>
      </c>
      <c r="C11">
        <f>COUNTIFS(Region_Lockdown[Start],"&lt;="&amp;Tabella4[[#This Row],[Data]],Region_Lockdown[End],"&gt;="&amp;Tabella4[[#This Row],[Data]])</f>
        <v>21</v>
      </c>
    </row>
    <row r="12" spans="2:3" x14ac:dyDescent="0.35">
      <c r="B12" s="2">
        <f t="shared" si="0"/>
        <v>43909</v>
      </c>
      <c r="C12">
        <f>COUNTIFS(Region_Lockdown[Start],"&lt;="&amp;Tabella4[[#This Row],[Data]],Region_Lockdown[End],"&gt;="&amp;Tabella4[[#This Row],[Data]])</f>
        <v>21</v>
      </c>
    </row>
    <row r="13" spans="2:3" x14ac:dyDescent="0.35">
      <c r="B13" s="2">
        <f t="shared" si="0"/>
        <v>43910</v>
      </c>
      <c r="C13">
        <f>COUNTIFS(Region_Lockdown[Start],"&lt;="&amp;Tabella4[[#This Row],[Data]],Region_Lockdown[End],"&gt;="&amp;Tabella4[[#This Row],[Data]])</f>
        <v>21</v>
      </c>
    </row>
    <row r="14" spans="2:3" x14ac:dyDescent="0.35">
      <c r="B14" s="2">
        <f t="shared" si="0"/>
        <v>43911</v>
      </c>
      <c r="C14">
        <f>COUNTIFS(Region_Lockdown[Start],"&lt;="&amp;Tabella4[[#This Row],[Data]],Region_Lockdown[End],"&gt;="&amp;Tabella4[[#This Row],[Data]])</f>
        <v>21</v>
      </c>
    </row>
    <row r="15" spans="2:3" x14ac:dyDescent="0.35">
      <c r="B15" s="2">
        <f t="shared" si="0"/>
        <v>43912</v>
      </c>
      <c r="C15">
        <f>COUNTIFS(Region_Lockdown[Start],"&lt;="&amp;Tabella4[[#This Row],[Data]],Region_Lockdown[End],"&gt;="&amp;Tabella4[[#This Row],[Data]])</f>
        <v>21</v>
      </c>
    </row>
    <row r="16" spans="2:3" x14ac:dyDescent="0.35">
      <c r="B16" s="2">
        <f t="shared" si="0"/>
        <v>43913</v>
      </c>
      <c r="C16">
        <f>COUNTIFS(Region_Lockdown[Start],"&lt;="&amp;Tabella4[[#This Row],[Data]],Region_Lockdown[End],"&gt;="&amp;Tabella4[[#This Row],[Data]])</f>
        <v>21</v>
      </c>
    </row>
    <row r="17" spans="2:3" x14ac:dyDescent="0.35">
      <c r="B17" s="2">
        <f t="shared" si="0"/>
        <v>43914</v>
      </c>
      <c r="C17">
        <f>COUNTIFS(Region_Lockdown[Start],"&lt;="&amp;Tabella4[[#This Row],[Data]],Region_Lockdown[End],"&gt;="&amp;Tabella4[[#This Row],[Data]])</f>
        <v>21</v>
      </c>
    </row>
    <row r="18" spans="2:3" x14ac:dyDescent="0.35">
      <c r="B18" s="2">
        <f t="shared" si="0"/>
        <v>43915</v>
      </c>
      <c r="C18">
        <f>COUNTIFS(Region_Lockdown[Start],"&lt;="&amp;Tabella4[[#This Row],[Data]],Region_Lockdown[End],"&gt;="&amp;Tabella4[[#This Row],[Data]])</f>
        <v>21</v>
      </c>
    </row>
    <row r="19" spans="2:3" x14ac:dyDescent="0.35">
      <c r="B19" s="2">
        <f t="shared" si="0"/>
        <v>43916</v>
      </c>
      <c r="C19">
        <f>COUNTIFS(Region_Lockdown[Start],"&lt;="&amp;Tabella4[[#This Row],[Data]],Region_Lockdown[End],"&gt;="&amp;Tabella4[[#This Row],[Data]])</f>
        <v>21</v>
      </c>
    </row>
    <row r="20" spans="2:3" x14ac:dyDescent="0.35">
      <c r="B20" s="2">
        <f t="shared" si="0"/>
        <v>43917</v>
      </c>
      <c r="C20">
        <f>COUNTIFS(Region_Lockdown[Start],"&lt;="&amp;Tabella4[[#This Row],[Data]],Region_Lockdown[End],"&gt;="&amp;Tabella4[[#This Row],[Data]])</f>
        <v>21</v>
      </c>
    </row>
    <row r="21" spans="2:3" x14ac:dyDescent="0.35">
      <c r="B21" s="2">
        <f t="shared" si="0"/>
        <v>43918</v>
      </c>
      <c r="C21">
        <f>COUNTIFS(Region_Lockdown[Start],"&lt;="&amp;Tabella4[[#This Row],[Data]],Region_Lockdown[End],"&gt;="&amp;Tabella4[[#This Row],[Data]])</f>
        <v>21</v>
      </c>
    </row>
    <row r="22" spans="2:3" x14ac:dyDescent="0.35">
      <c r="B22" s="2">
        <f t="shared" si="0"/>
        <v>43919</v>
      </c>
      <c r="C22">
        <f>COUNTIFS(Region_Lockdown[Start],"&lt;="&amp;Tabella4[[#This Row],[Data]],Region_Lockdown[End],"&gt;="&amp;Tabella4[[#This Row],[Data]])</f>
        <v>21</v>
      </c>
    </row>
    <row r="23" spans="2:3" x14ac:dyDescent="0.35">
      <c r="B23" s="2">
        <f t="shared" si="0"/>
        <v>43920</v>
      </c>
      <c r="C23">
        <f>COUNTIFS(Region_Lockdown[Start],"&lt;="&amp;Tabella4[[#This Row],[Data]],Region_Lockdown[End],"&gt;="&amp;Tabella4[[#This Row],[Data]])</f>
        <v>21</v>
      </c>
    </row>
    <row r="24" spans="2:3" x14ac:dyDescent="0.35">
      <c r="B24" s="2">
        <f t="shared" si="0"/>
        <v>43921</v>
      </c>
      <c r="C24">
        <f>COUNTIFS(Region_Lockdown[Start],"&lt;="&amp;Tabella4[[#This Row],[Data]],Region_Lockdown[End],"&gt;="&amp;Tabella4[[#This Row],[Data]])</f>
        <v>21</v>
      </c>
    </row>
    <row r="25" spans="2:3" x14ac:dyDescent="0.35">
      <c r="B25" s="2">
        <f t="shared" si="0"/>
        <v>43922</v>
      </c>
      <c r="C25">
        <f>COUNTIFS(Region_Lockdown[Start],"&lt;="&amp;Tabella4[[#This Row],[Data]],Region_Lockdown[End],"&gt;="&amp;Tabella4[[#This Row],[Data]])</f>
        <v>21</v>
      </c>
    </row>
    <row r="26" spans="2:3" x14ac:dyDescent="0.35">
      <c r="B26" s="2">
        <f t="shared" si="0"/>
        <v>43923</v>
      </c>
      <c r="C26">
        <f>COUNTIFS(Region_Lockdown[Start],"&lt;="&amp;Tabella4[[#This Row],[Data]],Region_Lockdown[End],"&gt;="&amp;Tabella4[[#This Row],[Data]])</f>
        <v>21</v>
      </c>
    </row>
    <row r="27" spans="2:3" x14ac:dyDescent="0.35">
      <c r="B27" s="2">
        <f t="shared" si="0"/>
        <v>43924</v>
      </c>
      <c r="C27">
        <f>COUNTIFS(Region_Lockdown[Start],"&lt;="&amp;Tabella4[[#This Row],[Data]],Region_Lockdown[End],"&gt;="&amp;Tabella4[[#This Row],[Data]])</f>
        <v>21</v>
      </c>
    </row>
    <row r="28" spans="2:3" x14ac:dyDescent="0.35">
      <c r="B28" s="2">
        <f t="shared" si="0"/>
        <v>43925</v>
      </c>
      <c r="C28">
        <f>COUNTIFS(Region_Lockdown[Start],"&lt;="&amp;Tabella4[[#This Row],[Data]],Region_Lockdown[End],"&gt;="&amp;Tabella4[[#This Row],[Data]])</f>
        <v>21</v>
      </c>
    </row>
    <row r="29" spans="2:3" x14ac:dyDescent="0.35">
      <c r="B29" s="2">
        <f t="shared" si="0"/>
        <v>43926</v>
      </c>
      <c r="C29">
        <f>COUNTIFS(Region_Lockdown[Start],"&lt;="&amp;Tabella4[[#This Row],[Data]],Region_Lockdown[End],"&gt;="&amp;Tabella4[[#This Row],[Data]])</f>
        <v>21</v>
      </c>
    </row>
    <row r="30" spans="2:3" x14ac:dyDescent="0.35">
      <c r="B30" s="2">
        <f t="shared" si="0"/>
        <v>43927</v>
      </c>
      <c r="C30">
        <f>COUNTIFS(Region_Lockdown[Start],"&lt;="&amp;Tabella4[[#This Row],[Data]],Region_Lockdown[End],"&gt;="&amp;Tabella4[[#This Row],[Data]])</f>
        <v>21</v>
      </c>
    </row>
    <row r="31" spans="2:3" x14ac:dyDescent="0.35">
      <c r="B31" s="2">
        <f t="shared" si="0"/>
        <v>43928</v>
      </c>
      <c r="C31">
        <f>COUNTIFS(Region_Lockdown[Start],"&lt;="&amp;Tabella4[[#This Row],[Data]],Region_Lockdown[End],"&gt;="&amp;Tabella4[[#This Row],[Data]])</f>
        <v>21</v>
      </c>
    </row>
    <row r="32" spans="2:3" x14ac:dyDescent="0.35">
      <c r="B32" s="2">
        <f t="shared" si="0"/>
        <v>43929</v>
      </c>
      <c r="C32">
        <f>COUNTIFS(Region_Lockdown[Start],"&lt;="&amp;Tabella4[[#This Row],[Data]],Region_Lockdown[End],"&gt;="&amp;Tabella4[[#This Row],[Data]])</f>
        <v>21</v>
      </c>
    </row>
    <row r="33" spans="2:3" x14ac:dyDescent="0.35">
      <c r="B33" s="2">
        <f t="shared" si="0"/>
        <v>43930</v>
      </c>
      <c r="C33">
        <f>COUNTIFS(Region_Lockdown[Start],"&lt;="&amp;Tabella4[[#This Row],[Data]],Region_Lockdown[End],"&gt;="&amp;Tabella4[[#This Row],[Data]])</f>
        <v>21</v>
      </c>
    </row>
    <row r="34" spans="2:3" x14ac:dyDescent="0.35">
      <c r="B34" s="2">
        <f t="shared" si="0"/>
        <v>43931</v>
      </c>
      <c r="C34">
        <f>COUNTIFS(Region_Lockdown[Start],"&lt;="&amp;Tabella4[[#This Row],[Data]],Region_Lockdown[End],"&gt;="&amp;Tabella4[[#This Row],[Data]])</f>
        <v>21</v>
      </c>
    </row>
    <row r="35" spans="2:3" x14ac:dyDescent="0.35">
      <c r="B35" s="2">
        <f t="shared" si="0"/>
        <v>43932</v>
      </c>
      <c r="C35">
        <f>COUNTIFS(Region_Lockdown[Start],"&lt;="&amp;Tabella4[[#This Row],[Data]],Region_Lockdown[End],"&gt;="&amp;Tabella4[[#This Row],[Data]])</f>
        <v>21</v>
      </c>
    </row>
    <row r="36" spans="2:3" x14ac:dyDescent="0.35">
      <c r="B36" s="2">
        <f t="shared" si="0"/>
        <v>43933</v>
      </c>
      <c r="C36">
        <f>COUNTIFS(Region_Lockdown[Start],"&lt;="&amp;Tabella4[[#This Row],[Data]],Region_Lockdown[End],"&gt;="&amp;Tabella4[[#This Row],[Data]])</f>
        <v>21</v>
      </c>
    </row>
    <row r="37" spans="2:3" x14ac:dyDescent="0.35">
      <c r="B37" s="2">
        <f t="shared" si="0"/>
        <v>43934</v>
      </c>
      <c r="C37">
        <f>COUNTIFS(Region_Lockdown[Start],"&lt;="&amp;Tabella4[[#This Row],[Data]],Region_Lockdown[End],"&gt;="&amp;Tabella4[[#This Row],[Data]])</f>
        <v>21</v>
      </c>
    </row>
    <row r="38" spans="2:3" x14ac:dyDescent="0.35">
      <c r="B38" s="2">
        <f t="shared" si="0"/>
        <v>43935</v>
      </c>
      <c r="C38">
        <f>COUNTIFS(Region_Lockdown[Start],"&lt;="&amp;Tabella4[[#This Row],[Data]],Region_Lockdown[End],"&gt;="&amp;Tabella4[[#This Row],[Data]])</f>
        <v>21</v>
      </c>
    </row>
    <row r="39" spans="2:3" x14ac:dyDescent="0.35">
      <c r="B39" s="2">
        <f t="shared" si="0"/>
        <v>43936</v>
      </c>
      <c r="C39">
        <f>COUNTIFS(Region_Lockdown[Start],"&lt;="&amp;Tabella4[[#This Row],[Data]],Region_Lockdown[End],"&gt;="&amp;Tabella4[[#This Row],[Data]])</f>
        <v>21</v>
      </c>
    </row>
    <row r="40" spans="2:3" x14ac:dyDescent="0.35">
      <c r="B40" s="2">
        <f t="shared" si="0"/>
        <v>43937</v>
      </c>
      <c r="C40">
        <f>COUNTIFS(Region_Lockdown[Start],"&lt;="&amp;Tabella4[[#This Row],[Data]],Region_Lockdown[End],"&gt;="&amp;Tabella4[[#This Row],[Data]])</f>
        <v>21</v>
      </c>
    </row>
    <row r="41" spans="2:3" x14ac:dyDescent="0.35">
      <c r="B41" s="2">
        <f t="shared" si="0"/>
        <v>43938</v>
      </c>
      <c r="C41">
        <f>COUNTIFS(Region_Lockdown[Start],"&lt;="&amp;Tabella4[[#This Row],[Data]],Region_Lockdown[End],"&gt;="&amp;Tabella4[[#This Row],[Data]])</f>
        <v>21</v>
      </c>
    </row>
    <row r="42" spans="2:3" x14ac:dyDescent="0.35">
      <c r="B42" s="2">
        <f t="shared" si="0"/>
        <v>43939</v>
      </c>
      <c r="C42">
        <f>COUNTIFS(Region_Lockdown[Start],"&lt;="&amp;Tabella4[[#This Row],[Data]],Region_Lockdown[End],"&gt;="&amp;Tabella4[[#This Row],[Data]])</f>
        <v>21</v>
      </c>
    </row>
    <row r="43" spans="2:3" x14ac:dyDescent="0.35">
      <c r="B43" s="2">
        <f t="shared" si="0"/>
        <v>43940</v>
      </c>
      <c r="C43">
        <f>COUNTIFS(Region_Lockdown[Start],"&lt;="&amp;Tabella4[[#This Row],[Data]],Region_Lockdown[End],"&gt;="&amp;Tabella4[[#This Row],[Data]])</f>
        <v>21</v>
      </c>
    </row>
    <row r="44" spans="2:3" x14ac:dyDescent="0.35">
      <c r="B44" s="2">
        <f t="shared" si="0"/>
        <v>43941</v>
      </c>
      <c r="C44">
        <f>COUNTIFS(Region_Lockdown[Start],"&lt;="&amp;Tabella4[[#This Row],[Data]],Region_Lockdown[End],"&gt;="&amp;Tabella4[[#This Row],[Data]])</f>
        <v>21</v>
      </c>
    </row>
    <row r="45" spans="2:3" x14ac:dyDescent="0.35">
      <c r="B45" s="2">
        <f t="shared" si="0"/>
        <v>43942</v>
      </c>
      <c r="C45">
        <f>COUNTIFS(Region_Lockdown[Start],"&lt;="&amp;Tabella4[[#This Row],[Data]],Region_Lockdown[End],"&gt;="&amp;Tabella4[[#This Row],[Data]])</f>
        <v>21</v>
      </c>
    </row>
    <row r="46" spans="2:3" x14ac:dyDescent="0.35">
      <c r="B46" s="2">
        <f t="shared" si="0"/>
        <v>43943</v>
      </c>
      <c r="C46">
        <f>COUNTIFS(Region_Lockdown[Start],"&lt;="&amp;Tabella4[[#This Row],[Data]],Region_Lockdown[End],"&gt;="&amp;Tabella4[[#This Row],[Data]])</f>
        <v>21</v>
      </c>
    </row>
    <row r="47" spans="2:3" x14ac:dyDescent="0.35">
      <c r="B47" s="2">
        <f t="shared" si="0"/>
        <v>43944</v>
      </c>
      <c r="C47">
        <f>COUNTIFS(Region_Lockdown[Start],"&lt;="&amp;Tabella4[[#This Row],[Data]],Region_Lockdown[End],"&gt;="&amp;Tabella4[[#This Row],[Data]])</f>
        <v>21</v>
      </c>
    </row>
    <row r="48" spans="2:3" x14ac:dyDescent="0.35">
      <c r="B48" s="2">
        <f t="shared" si="0"/>
        <v>43945</v>
      </c>
      <c r="C48">
        <f>COUNTIFS(Region_Lockdown[Start],"&lt;="&amp;Tabella4[[#This Row],[Data]],Region_Lockdown[End],"&gt;="&amp;Tabella4[[#This Row],[Data]])</f>
        <v>21</v>
      </c>
    </row>
    <row r="49" spans="2:3" x14ac:dyDescent="0.35">
      <c r="B49" s="2">
        <f t="shared" si="0"/>
        <v>43946</v>
      </c>
      <c r="C49">
        <f>COUNTIFS(Region_Lockdown[Start],"&lt;="&amp;Tabella4[[#This Row],[Data]],Region_Lockdown[End],"&gt;="&amp;Tabella4[[#This Row],[Data]])</f>
        <v>21</v>
      </c>
    </row>
    <row r="50" spans="2:3" x14ac:dyDescent="0.35">
      <c r="B50" s="2">
        <f t="shared" si="0"/>
        <v>43947</v>
      </c>
      <c r="C50">
        <f>COUNTIFS(Region_Lockdown[Start],"&lt;="&amp;Tabella4[[#This Row],[Data]],Region_Lockdown[End],"&gt;="&amp;Tabella4[[#This Row],[Data]])</f>
        <v>21</v>
      </c>
    </row>
    <row r="51" spans="2:3" x14ac:dyDescent="0.35">
      <c r="B51" s="2">
        <f t="shared" si="0"/>
        <v>43948</v>
      </c>
      <c r="C51">
        <f>COUNTIFS(Region_Lockdown[Start],"&lt;="&amp;Tabella4[[#This Row],[Data]],Region_Lockdown[End],"&gt;="&amp;Tabella4[[#This Row],[Data]])</f>
        <v>21</v>
      </c>
    </row>
    <row r="52" spans="2:3" x14ac:dyDescent="0.35">
      <c r="B52" s="2">
        <f t="shared" si="0"/>
        <v>43949</v>
      </c>
      <c r="C52">
        <f>COUNTIFS(Region_Lockdown[Start],"&lt;="&amp;Tabella4[[#This Row],[Data]],Region_Lockdown[End],"&gt;="&amp;Tabella4[[#This Row],[Data]])</f>
        <v>21</v>
      </c>
    </row>
    <row r="53" spans="2:3" x14ac:dyDescent="0.35">
      <c r="B53" s="2">
        <f t="shared" si="0"/>
        <v>43950</v>
      </c>
      <c r="C53">
        <f>COUNTIFS(Region_Lockdown[Start],"&lt;="&amp;Tabella4[[#This Row],[Data]],Region_Lockdown[End],"&gt;="&amp;Tabella4[[#This Row],[Data]])</f>
        <v>21</v>
      </c>
    </row>
    <row r="54" spans="2:3" x14ac:dyDescent="0.35">
      <c r="B54" s="2">
        <f t="shared" si="0"/>
        <v>43951</v>
      </c>
      <c r="C54">
        <f>COUNTIFS(Region_Lockdown[Start],"&lt;="&amp;Tabella4[[#This Row],[Data]],Region_Lockdown[End],"&gt;="&amp;Tabella4[[#This Row],[Data]])</f>
        <v>21</v>
      </c>
    </row>
    <row r="55" spans="2:3" x14ac:dyDescent="0.35">
      <c r="B55" s="2">
        <f t="shared" si="0"/>
        <v>43952</v>
      </c>
      <c r="C55">
        <f>COUNTIFS(Region_Lockdown[Start],"&lt;="&amp;Tabella4[[#This Row],[Data]],Region_Lockdown[End],"&gt;="&amp;Tabella4[[#This Row],[Data]])</f>
        <v>21</v>
      </c>
    </row>
    <row r="56" spans="2:3" x14ac:dyDescent="0.35">
      <c r="B56" s="2">
        <f t="shared" si="0"/>
        <v>43953</v>
      </c>
      <c r="C56">
        <f>COUNTIFS(Region_Lockdown[Start],"&lt;="&amp;Tabella4[[#This Row],[Data]],Region_Lockdown[End],"&gt;="&amp;Tabella4[[#This Row],[Data]])</f>
        <v>21</v>
      </c>
    </row>
    <row r="57" spans="2:3" x14ac:dyDescent="0.35">
      <c r="B57" s="2">
        <f t="shared" si="0"/>
        <v>43954</v>
      </c>
      <c r="C57">
        <f>COUNTIFS(Region_Lockdown[Start],"&lt;="&amp;Tabella4[[#This Row],[Data]],Region_Lockdown[End],"&gt;="&amp;Tabella4[[#This Row],[Data]])</f>
        <v>21</v>
      </c>
    </row>
    <row r="58" spans="2:3" x14ac:dyDescent="0.35">
      <c r="B58" s="2">
        <f t="shared" si="0"/>
        <v>43955</v>
      </c>
      <c r="C58">
        <f>COUNTIFS(Region_Lockdown[Start],"&lt;="&amp;Tabella4[[#This Row],[Data]],Region_Lockdown[End],"&gt;="&amp;Tabella4[[#This Row],[Data]])</f>
        <v>21</v>
      </c>
    </row>
    <row r="59" spans="2:3" x14ac:dyDescent="0.35">
      <c r="B59" s="2">
        <f t="shared" si="0"/>
        <v>43956</v>
      </c>
      <c r="C59">
        <f>COUNTIFS(Region_Lockdown[Start],"&lt;="&amp;Tabella4[[#This Row],[Data]],Region_Lockdown[End],"&gt;="&amp;Tabella4[[#This Row],[Data]])</f>
        <v>21</v>
      </c>
    </row>
    <row r="60" spans="2:3" x14ac:dyDescent="0.35">
      <c r="B60" s="2">
        <f t="shared" si="0"/>
        <v>43957</v>
      </c>
      <c r="C60">
        <f>COUNTIFS(Region_Lockdown[Start],"&lt;="&amp;Tabella4[[#This Row],[Data]],Region_Lockdown[End],"&gt;="&amp;Tabella4[[#This Row],[Data]])</f>
        <v>21</v>
      </c>
    </row>
    <row r="61" spans="2:3" x14ac:dyDescent="0.35">
      <c r="B61" s="2">
        <f t="shared" si="0"/>
        <v>43958</v>
      </c>
      <c r="C61">
        <f>COUNTIFS(Region_Lockdown[Start],"&lt;="&amp;Tabella4[[#This Row],[Data]],Region_Lockdown[End],"&gt;="&amp;Tabella4[[#This Row],[Data]])</f>
        <v>21</v>
      </c>
    </row>
    <row r="62" spans="2:3" x14ac:dyDescent="0.35">
      <c r="B62" s="2">
        <f t="shared" si="0"/>
        <v>43959</v>
      </c>
      <c r="C62">
        <f>COUNTIFS(Region_Lockdown[Start],"&lt;="&amp;Tabella4[[#This Row],[Data]],Region_Lockdown[End],"&gt;="&amp;Tabella4[[#This Row],[Data]])</f>
        <v>21</v>
      </c>
    </row>
    <row r="63" spans="2:3" x14ac:dyDescent="0.35">
      <c r="B63" s="2">
        <f t="shared" si="0"/>
        <v>43960</v>
      </c>
      <c r="C63">
        <f>COUNTIFS(Region_Lockdown[Start],"&lt;="&amp;Tabella4[[#This Row],[Data]],Region_Lockdown[End],"&gt;="&amp;Tabella4[[#This Row],[Data]])</f>
        <v>21</v>
      </c>
    </row>
    <row r="64" spans="2:3" x14ac:dyDescent="0.35">
      <c r="B64" s="2">
        <f t="shared" si="0"/>
        <v>43961</v>
      </c>
      <c r="C64">
        <f>COUNTIFS(Region_Lockdown[Start],"&lt;="&amp;Tabella4[[#This Row],[Data]],Region_Lockdown[End],"&gt;="&amp;Tabella4[[#This Row],[Data]])</f>
        <v>21</v>
      </c>
    </row>
    <row r="65" spans="2:3" x14ac:dyDescent="0.35">
      <c r="B65" s="2">
        <f t="shared" si="0"/>
        <v>43962</v>
      </c>
      <c r="C65">
        <f>COUNTIFS(Region_Lockdown[Start],"&lt;="&amp;Tabella4[[#This Row],[Data]],Region_Lockdown[End],"&gt;="&amp;Tabella4[[#This Row],[Data]])</f>
        <v>21</v>
      </c>
    </row>
    <row r="66" spans="2:3" x14ac:dyDescent="0.35">
      <c r="B66" s="2">
        <f t="shared" si="0"/>
        <v>43963</v>
      </c>
      <c r="C66">
        <f>COUNTIFS(Region_Lockdown[Start],"&lt;="&amp;Tabella4[[#This Row],[Data]],Region_Lockdown[End],"&gt;="&amp;Tabella4[[#This Row],[Data]])</f>
        <v>21</v>
      </c>
    </row>
    <row r="67" spans="2:3" x14ac:dyDescent="0.35">
      <c r="B67" s="2">
        <f t="shared" si="0"/>
        <v>43964</v>
      </c>
      <c r="C67">
        <f>COUNTIFS(Region_Lockdown[Start],"&lt;="&amp;Tabella4[[#This Row],[Data]],Region_Lockdown[End],"&gt;="&amp;Tabella4[[#This Row],[Data]])</f>
        <v>21</v>
      </c>
    </row>
    <row r="68" spans="2:3" x14ac:dyDescent="0.35">
      <c r="B68" s="2">
        <f t="shared" si="0"/>
        <v>43965</v>
      </c>
      <c r="C68">
        <f>COUNTIFS(Region_Lockdown[Start],"&lt;="&amp;Tabella4[[#This Row],[Data]],Region_Lockdown[End],"&gt;="&amp;Tabella4[[#This Row],[Data]])</f>
        <v>21</v>
      </c>
    </row>
    <row r="69" spans="2:3" x14ac:dyDescent="0.35">
      <c r="B69" s="2">
        <f t="shared" ref="B69:B132" si="1">B68+1</f>
        <v>43966</v>
      </c>
      <c r="C69">
        <f>COUNTIFS(Region_Lockdown[Start],"&lt;="&amp;Tabella4[[#This Row],[Data]],Region_Lockdown[End],"&gt;="&amp;Tabella4[[#This Row],[Data]])</f>
        <v>21</v>
      </c>
    </row>
    <row r="70" spans="2:3" x14ac:dyDescent="0.35">
      <c r="B70" s="2">
        <f t="shared" si="1"/>
        <v>43967</v>
      </c>
      <c r="C70">
        <f>COUNTIFS(Region_Lockdown[Start],"&lt;="&amp;Tabella4[[#This Row],[Data]],Region_Lockdown[End],"&gt;="&amp;Tabella4[[#This Row],[Data]])</f>
        <v>21</v>
      </c>
    </row>
    <row r="71" spans="2:3" x14ac:dyDescent="0.35">
      <c r="B71" s="2">
        <f t="shared" si="1"/>
        <v>43968</v>
      </c>
      <c r="C71">
        <f>COUNTIFS(Region_Lockdown[Start],"&lt;="&amp;Tabella4[[#This Row],[Data]],Region_Lockdown[End],"&gt;="&amp;Tabella4[[#This Row],[Data]])</f>
        <v>21</v>
      </c>
    </row>
    <row r="72" spans="2:3" x14ac:dyDescent="0.35">
      <c r="B72" s="2">
        <f t="shared" si="1"/>
        <v>43969</v>
      </c>
      <c r="C72">
        <f>COUNTIFS(Region_Lockdown[Start],"&lt;="&amp;Tabella4[[#This Row],[Data]],Region_Lockdown[End],"&gt;="&amp;Tabella4[[#This Row],[Data]])</f>
        <v>21</v>
      </c>
    </row>
    <row r="73" spans="2:3" x14ac:dyDescent="0.35">
      <c r="B73" s="2">
        <f t="shared" si="1"/>
        <v>43970</v>
      </c>
      <c r="C73">
        <f>COUNTIFS(Region_Lockdown[Start],"&lt;="&amp;Tabella4[[#This Row],[Data]],Region_Lockdown[End],"&gt;="&amp;Tabella4[[#This Row],[Data]])</f>
        <v>21</v>
      </c>
    </row>
    <row r="74" spans="2:3" x14ac:dyDescent="0.35">
      <c r="B74" s="2">
        <f t="shared" si="1"/>
        <v>43971</v>
      </c>
      <c r="C74">
        <f>COUNTIFS(Region_Lockdown[Start],"&lt;="&amp;Tabella4[[#This Row],[Data]],Region_Lockdown[End],"&gt;="&amp;Tabella4[[#This Row],[Data]])</f>
        <v>21</v>
      </c>
    </row>
    <row r="75" spans="2:3" x14ac:dyDescent="0.35">
      <c r="B75" s="2">
        <f t="shared" si="1"/>
        <v>43972</v>
      </c>
      <c r="C75">
        <f>COUNTIFS(Region_Lockdown[Start],"&lt;="&amp;Tabella4[[#This Row],[Data]],Region_Lockdown[End],"&gt;="&amp;Tabella4[[#This Row],[Data]])</f>
        <v>21</v>
      </c>
    </row>
    <row r="76" spans="2:3" x14ac:dyDescent="0.35">
      <c r="B76" s="2">
        <f t="shared" si="1"/>
        <v>43973</v>
      </c>
      <c r="C76">
        <f>COUNTIFS(Region_Lockdown[Start],"&lt;="&amp;Tabella4[[#This Row],[Data]],Region_Lockdown[End],"&gt;="&amp;Tabella4[[#This Row],[Data]])</f>
        <v>21</v>
      </c>
    </row>
    <row r="77" spans="2:3" x14ac:dyDescent="0.35">
      <c r="B77" s="2">
        <f t="shared" si="1"/>
        <v>43974</v>
      </c>
      <c r="C77">
        <f>COUNTIFS(Region_Lockdown[Start],"&lt;="&amp;Tabella4[[#This Row],[Data]],Region_Lockdown[End],"&gt;="&amp;Tabella4[[#This Row],[Data]])</f>
        <v>21</v>
      </c>
    </row>
    <row r="78" spans="2:3" x14ac:dyDescent="0.35">
      <c r="B78" s="2">
        <f t="shared" si="1"/>
        <v>43975</v>
      </c>
      <c r="C78">
        <f>COUNTIFS(Region_Lockdown[Start],"&lt;="&amp;Tabella4[[#This Row],[Data]],Region_Lockdown[End],"&gt;="&amp;Tabella4[[#This Row],[Data]])</f>
        <v>21</v>
      </c>
    </row>
    <row r="79" spans="2:3" x14ac:dyDescent="0.35">
      <c r="B79" s="2">
        <f t="shared" si="1"/>
        <v>43976</v>
      </c>
      <c r="C79">
        <f>COUNTIFS(Region_Lockdown[Start],"&lt;="&amp;Tabella4[[#This Row],[Data]],Region_Lockdown[End],"&gt;="&amp;Tabella4[[#This Row],[Data]])</f>
        <v>21</v>
      </c>
    </row>
    <row r="80" spans="2:3" x14ac:dyDescent="0.35">
      <c r="B80" s="2">
        <f t="shared" si="1"/>
        <v>43977</v>
      </c>
      <c r="C80">
        <f>COUNTIFS(Region_Lockdown[Start],"&lt;="&amp;Tabella4[[#This Row],[Data]],Region_Lockdown[End],"&gt;="&amp;Tabella4[[#This Row],[Data]])</f>
        <v>21</v>
      </c>
    </row>
    <row r="81" spans="2:3" x14ac:dyDescent="0.35">
      <c r="B81" s="2">
        <f t="shared" si="1"/>
        <v>43978</v>
      </c>
      <c r="C81">
        <f>COUNTIFS(Region_Lockdown[Start],"&lt;="&amp;Tabella4[[#This Row],[Data]],Region_Lockdown[End],"&gt;="&amp;Tabella4[[#This Row],[Data]])</f>
        <v>21</v>
      </c>
    </row>
    <row r="82" spans="2:3" x14ac:dyDescent="0.35">
      <c r="B82" s="2">
        <f t="shared" si="1"/>
        <v>43979</v>
      </c>
      <c r="C82">
        <f>COUNTIFS(Region_Lockdown[Start],"&lt;="&amp;Tabella4[[#This Row],[Data]],Region_Lockdown[End],"&gt;="&amp;Tabella4[[#This Row],[Data]])</f>
        <v>21</v>
      </c>
    </row>
    <row r="83" spans="2:3" x14ac:dyDescent="0.35">
      <c r="B83" s="2">
        <f t="shared" si="1"/>
        <v>43980</v>
      </c>
      <c r="C83">
        <f>COUNTIFS(Region_Lockdown[Start],"&lt;="&amp;Tabella4[[#This Row],[Data]],Region_Lockdown[End],"&gt;="&amp;Tabella4[[#This Row],[Data]])</f>
        <v>21</v>
      </c>
    </row>
    <row r="84" spans="2:3" x14ac:dyDescent="0.35">
      <c r="B84" s="2">
        <f t="shared" si="1"/>
        <v>43981</v>
      </c>
      <c r="C84">
        <f>COUNTIFS(Region_Lockdown[Start],"&lt;="&amp;Tabella4[[#This Row],[Data]],Region_Lockdown[End],"&gt;="&amp;Tabella4[[#This Row],[Data]])</f>
        <v>21</v>
      </c>
    </row>
    <row r="85" spans="2:3" x14ac:dyDescent="0.35">
      <c r="B85" s="2">
        <f t="shared" si="1"/>
        <v>43982</v>
      </c>
      <c r="C85">
        <f>COUNTIFS(Region_Lockdown[Start],"&lt;="&amp;Tabella4[[#This Row],[Data]],Region_Lockdown[End],"&gt;="&amp;Tabella4[[#This Row],[Data]])</f>
        <v>21</v>
      </c>
    </row>
    <row r="86" spans="2:3" x14ac:dyDescent="0.35">
      <c r="B86" s="2">
        <f t="shared" si="1"/>
        <v>43983</v>
      </c>
      <c r="C86">
        <f>COUNTIFS(Region_Lockdown[Start],"&lt;="&amp;Tabella4[[#This Row],[Data]],Region_Lockdown[End],"&gt;="&amp;Tabella4[[#This Row],[Data]])</f>
        <v>21</v>
      </c>
    </row>
    <row r="87" spans="2:3" x14ac:dyDescent="0.35">
      <c r="B87" s="2">
        <f t="shared" si="1"/>
        <v>43984</v>
      </c>
      <c r="C87">
        <f>COUNTIFS(Region_Lockdown[Start],"&lt;="&amp;Tabella4[[#This Row],[Data]],Region_Lockdown[End],"&gt;="&amp;Tabella4[[#This Row],[Data]])</f>
        <v>21</v>
      </c>
    </row>
    <row r="88" spans="2:3" x14ac:dyDescent="0.35">
      <c r="B88" s="2">
        <f t="shared" si="1"/>
        <v>43985</v>
      </c>
      <c r="C88">
        <f>COUNTIFS(Region_Lockdown[Start],"&lt;="&amp;Tabella4[[#This Row],[Data]],Region_Lockdown[End],"&gt;="&amp;Tabella4[[#This Row],[Data]])</f>
        <v>21</v>
      </c>
    </row>
    <row r="89" spans="2:3" x14ac:dyDescent="0.35">
      <c r="B89" s="2">
        <f t="shared" si="1"/>
        <v>43986</v>
      </c>
      <c r="C89">
        <f>COUNTIFS(Region_Lockdown[Start],"&lt;="&amp;Tabella4[[#This Row],[Data]],Region_Lockdown[End],"&gt;="&amp;Tabella4[[#This Row],[Data]])</f>
        <v>21</v>
      </c>
    </row>
    <row r="90" spans="2:3" x14ac:dyDescent="0.35">
      <c r="B90" s="2">
        <f t="shared" si="1"/>
        <v>43987</v>
      </c>
      <c r="C90">
        <f>COUNTIFS(Region_Lockdown[Start],"&lt;="&amp;Tabella4[[#This Row],[Data]],Region_Lockdown[End],"&gt;="&amp;Tabella4[[#This Row],[Data]])</f>
        <v>21</v>
      </c>
    </row>
    <row r="91" spans="2:3" x14ac:dyDescent="0.35">
      <c r="B91" s="2">
        <f t="shared" si="1"/>
        <v>43988</v>
      </c>
      <c r="C91">
        <f>COUNTIFS(Region_Lockdown[Start],"&lt;="&amp;Tabella4[[#This Row],[Data]],Region_Lockdown[End],"&gt;="&amp;Tabella4[[#This Row],[Data]])</f>
        <v>21</v>
      </c>
    </row>
    <row r="92" spans="2:3" x14ac:dyDescent="0.35">
      <c r="B92" s="2">
        <f t="shared" si="1"/>
        <v>43989</v>
      </c>
      <c r="C92">
        <f>COUNTIFS(Region_Lockdown[Start],"&lt;="&amp;Tabella4[[#This Row],[Data]],Region_Lockdown[End],"&gt;="&amp;Tabella4[[#This Row],[Data]])</f>
        <v>21</v>
      </c>
    </row>
    <row r="93" spans="2:3" x14ac:dyDescent="0.35">
      <c r="B93" s="2">
        <f t="shared" si="1"/>
        <v>43990</v>
      </c>
      <c r="C93">
        <f>COUNTIFS(Region_Lockdown[Start],"&lt;="&amp;Tabella4[[#This Row],[Data]],Region_Lockdown[End],"&gt;="&amp;Tabella4[[#This Row],[Data]])</f>
        <v>21</v>
      </c>
    </row>
    <row r="94" spans="2:3" x14ac:dyDescent="0.35">
      <c r="B94" s="2">
        <f t="shared" si="1"/>
        <v>43991</v>
      </c>
      <c r="C94">
        <f>COUNTIFS(Region_Lockdown[Start],"&lt;="&amp;Tabella4[[#This Row],[Data]],Region_Lockdown[End],"&gt;="&amp;Tabella4[[#This Row],[Data]])</f>
        <v>21</v>
      </c>
    </row>
    <row r="95" spans="2:3" x14ac:dyDescent="0.35">
      <c r="B95" s="2">
        <f t="shared" si="1"/>
        <v>43992</v>
      </c>
      <c r="C95">
        <f>COUNTIFS(Region_Lockdown[Start],"&lt;="&amp;Tabella4[[#This Row],[Data]],Region_Lockdown[End],"&gt;="&amp;Tabella4[[#This Row],[Data]])</f>
        <v>21</v>
      </c>
    </row>
    <row r="96" spans="2:3" x14ac:dyDescent="0.35">
      <c r="B96" s="2">
        <f t="shared" si="1"/>
        <v>43993</v>
      </c>
      <c r="C96">
        <f>COUNTIFS(Region_Lockdown[Start],"&lt;="&amp;Tabella4[[#This Row],[Data]],Region_Lockdown[End],"&gt;="&amp;Tabella4[[#This Row],[Data]])</f>
        <v>21</v>
      </c>
    </row>
    <row r="97" spans="2:3" x14ac:dyDescent="0.35">
      <c r="B97" s="2">
        <f t="shared" si="1"/>
        <v>43994</v>
      </c>
      <c r="C97">
        <f>COUNTIFS(Region_Lockdown[Start],"&lt;="&amp;Tabella4[[#This Row],[Data]],Region_Lockdown[End],"&gt;="&amp;Tabella4[[#This Row],[Data]])</f>
        <v>21</v>
      </c>
    </row>
    <row r="98" spans="2:3" x14ac:dyDescent="0.35">
      <c r="B98" s="2">
        <f t="shared" si="1"/>
        <v>43995</v>
      </c>
      <c r="C98">
        <f>COUNTIFS(Region_Lockdown[Start],"&lt;="&amp;Tabella4[[#This Row],[Data]],Region_Lockdown[End],"&gt;="&amp;Tabella4[[#This Row],[Data]])</f>
        <v>21</v>
      </c>
    </row>
    <row r="99" spans="2:3" x14ac:dyDescent="0.35">
      <c r="B99" s="2">
        <f t="shared" si="1"/>
        <v>43996</v>
      </c>
      <c r="C99">
        <f>COUNTIFS(Region_Lockdown[Start],"&lt;="&amp;Tabella4[[#This Row],[Data]],Region_Lockdown[End],"&gt;="&amp;Tabella4[[#This Row],[Data]])</f>
        <v>21</v>
      </c>
    </row>
    <row r="100" spans="2:3" x14ac:dyDescent="0.35">
      <c r="B100" s="2">
        <f t="shared" si="1"/>
        <v>43997</v>
      </c>
      <c r="C100">
        <f>COUNTIFS(Region_Lockdown[Start],"&lt;="&amp;Tabella4[[#This Row],[Data]],Region_Lockdown[End],"&gt;="&amp;Tabella4[[#This Row],[Data]])</f>
        <v>21</v>
      </c>
    </row>
    <row r="101" spans="2:3" x14ac:dyDescent="0.35">
      <c r="B101" s="2">
        <f t="shared" si="1"/>
        <v>43998</v>
      </c>
      <c r="C101">
        <f>COUNTIFS(Region_Lockdown[Start],"&lt;="&amp;Tabella4[[#This Row],[Data]],Region_Lockdown[End],"&gt;="&amp;Tabella4[[#This Row],[Data]])</f>
        <v>21</v>
      </c>
    </row>
    <row r="102" spans="2:3" x14ac:dyDescent="0.35">
      <c r="B102" s="2">
        <f t="shared" si="1"/>
        <v>43999</v>
      </c>
      <c r="C102">
        <f>COUNTIFS(Region_Lockdown[Start],"&lt;="&amp;Tabella4[[#This Row],[Data]],Region_Lockdown[End],"&gt;="&amp;Tabella4[[#This Row],[Data]])</f>
        <v>21</v>
      </c>
    </row>
    <row r="103" spans="2:3" x14ac:dyDescent="0.35">
      <c r="B103" s="2">
        <f t="shared" si="1"/>
        <v>44000</v>
      </c>
      <c r="C103">
        <f>COUNTIFS(Region_Lockdown[Start],"&lt;="&amp;Tabella4[[#This Row],[Data]],Region_Lockdown[End],"&gt;="&amp;Tabella4[[#This Row],[Data]])</f>
        <v>21</v>
      </c>
    </row>
    <row r="104" spans="2:3" x14ac:dyDescent="0.35">
      <c r="B104" s="2">
        <f t="shared" si="1"/>
        <v>44001</v>
      </c>
      <c r="C104">
        <f>COUNTIFS(Region_Lockdown[Start],"&lt;="&amp;Tabella4[[#This Row],[Data]],Region_Lockdown[End],"&gt;="&amp;Tabella4[[#This Row],[Data]])</f>
        <v>21</v>
      </c>
    </row>
    <row r="105" spans="2:3" x14ac:dyDescent="0.35">
      <c r="B105" s="2">
        <f t="shared" si="1"/>
        <v>44002</v>
      </c>
      <c r="C105">
        <f>COUNTIFS(Region_Lockdown[Start],"&lt;="&amp;Tabella4[[#This Row],[Data]],Region_Lockdown[End],"&gt;="&amp;Tabella4[[#This Row],[Data]])</f>
        <v>21</v>
      </c>
    </row>
    <row r="106" spans="2:3" x14ac:dyDescent="0.35">
      <c r="B106" s="2">
        <f t="shared" si="1"/>
        <v>44003</v>
      </c>
      <c r="C106">
        <f>COUNTIFS(Region_Lockdown[Start],"&lt;="&amp;Tabella4[[#This Row],[Data]],Region_Lockdown[End],"&gt;="&amp;Tabella4[[#This Row],[Data]])</f>
        <v>21</v>
      </c>
    </row>
    <row r="107" spans="2:3" x14ac:dyDescent="0.35">
      <c r="B107" s="2">
        <f t="shared" si="1"/>
        <v>44004</v>
      </c>
      <c r="C107">
        <f>COUNTIFS(Region_Lockdown[Start],"&lt;="&amp;Tabella4[[#This Row],[Data]],Region_Lockdown[End],"&gt;="&amp;Tabella4[[#This Row],[Data]])</f>
        <v>21</v>
      </c>
    </row>
    <row r="108" spans="2:3" x14ac:dyDescent="0.35">
      <c r="B108" s="2">
        <f t="shared" si="1"/>
        <v>44005</v>
      </c>
      <c r="C108">
        <f>COUNTIFS(Region_Lockdown[Start],"&lt;="&amp;Tabella4[[#This Row],[Data]],Region_Lockdown[End],"&gt;="&amp;Tabella4[[#This Row],[Data]])</f>
        <v>21</v>
      </c>
    </row>
    <row r="109" spans="2:3" x14ac:dyDescent="0.35">
      <c r="B109" s="2">
        <f t="shared" si="1"/>
        <v>44006</v>
      </c>
      <c r="C109">
        <f>COUNTIFS(Region_Lockdown[Start],"&lt;="&amp;Tabella4[[#This Row],[Data]],Region_Lockdown[End],"&gt;="&amp;Tabella4[[#This Row],[Data]])</f>
        <v>21</v>
      </c>
    </row>
    <row r="110" spans="2:3" x14ac:dyDescent="0.35">
      <c r="B110" s="2">
        <f t="shared" si="1"/>
        <v>44007</v>
      </c>
      <c r="C110">
        <f>COUNTIFS(Region_Lockdown[Start],"&lt;="&amp;Tabella4[[#This Row],[Data]],Region_Lockdown[End],"&gt;="&amp;Tabella4[[#This Row],[Data]])</f>
        <v>21</v>
      </c>
    </row>
    <row r="111" spans="2:3" x14ac:dyDescent="0.35">
      <c r="B111" s="2">
        <f t="shared" si="1"/>
        <v>44008</v>
      </c>
      <c r="C111">
        <f>COUNTIFS(Region_Lockdown[Start],"&lt;="&amp;Tabella4[[#This Row],[Data]],Region_Lockdown[End],"&gt;="&amp;Tabella4[[#This Row],[Data]])</f>
        <v>21</v>
      </c>
    </row>
    <row r="112" spans="2:3" x14ac:dyDescent="0.35">
      <c r="B112" s="2">
        <f t="shared" si="1"/>
        <v>44009</v>
      </c>
      <c r="C112">
        <f>COUNTIFS(Region_Lockdown[Start],"&lt;="&amp;Tabella4[[#This Row],[Data]],Region_Lockdown[End],"&gt;="&amp;Tabella4[[#This Row],[Data]])</f>
        <v>21</v>
      </c>
    </row>
    <row r="113" spans="2:3" x14ac:dyDescent="0.35">
      <c r="B113" s="2">
        <f t="shared" si="1"/>
        <v>44010</v>
      </c>
      <c r="C113">
        <f>COUNTIFS(Region_Lockdown[Start],"&lt;="&amp;Tabella4[[#This Row],[Data]],Region_Lockdown[End],"&gt;="&amp;Tabella4[[#This Row],[Data]])</f>
        <v>21</v>
      </c>
    </row>
    <row r="114" spans="2:3" x14ac:dyDescent="0.35">
      <c r="B114" s="2">
        <f t="shared" si="1"/>
        <v>44011</v>
      </c>
      <c r="C114">
        <f>COUNTIFS(Region_Lockdown[Start],"&lt;="&amp;Tabella4[[#This Row],[Data]],Region_Lockdown[End],"&gt;="&amp;Tabella4[[#This Row],[Data]])</f>
        <v>21</v>
      </c>
    </row>
    <row r="115" spans="2:3" x14ac:dyDescent="0.35">
      <c r="B115" s="2">
        <f t="shared" si="1"/>
        <v>44012</v>
      </c>
      <c r="C115">
        <f>COUNTIFS(Region_Lockdown[Start],"&lt;="&amp;Tabella4[[#This Row],[Data]],Region_Lockdown[End],"&gt;="&amp;Tabella4[[#This Row],[Data]])</f>
        <v>21</v>
      </c>
    </row>
    <row r="116" spans="2:3" x14ac:dyDescent="0.35">
      <c r="B116" s="2">
        <f t="shared" si="1"/>
        <v>44013</v>
      </c>
      <c r="C116">
        <f>COUNTIFS(Region_Lockdown[Start],"&lt;="&amp;Tabella4[[#This Row],[Data]],Region_Lockdown[End],"&gt;="&amp;Tabella4[[#This Row],[Data]])</f>
        <v>21</v>
      </c>
    </row>
    <row r="117" spans="2:3" x14ac:dyDescent="0.35">
      <c r="B117" s="2">
        <f t="shared" si="1"/>
        <v>44014</v>
      </c>
      <c r="C117">
        <f>COUNTIFS(Region_Lockdown[Start],"&lt;="&amp;Tabella4[[#This Row],[Data]],Region_Lockdown[End],"&gt;="&amp;Tabella4[[#This Row],[Data]])</f>
        <v>21</v>
      </c>
    </row>
    <row r="118" spans="2:3" x14ac:dyDescent="0.35">
      <c r="B118" s="2">
        <f t="shared" si="1"/>
        <v>44015</v>
      </c>
      <c r="C118">
        <f>COUNTIFS(Region_Lockdown[Start],"&lt;="&amp;Tabella4[[#This Row],[Data]],Region_Lockdown[End],"&gt;="&amp;Tabella4[[#This Row],[Data]])</f>
        <v>21</v>
      </c>
    </row>
    <row r="119" spans="2:3" x14ac:dyDescent="0.35">
      <c r="B119" s="2">
        <f t="shared" si="1"/>
        <v>44016</v>
      </c>
      <c r="C119">
        <f>COUNTIFS(Region_Lockdown[Start],"&lt;="&amp;Tabella4[[#This Row],[Data]],Region_Lockdown[End],"&gt;="&amp;Tabella4[[#This Row],[Data]])</f>
        <v>21</v>
      </c>
    </row>
    <row r="120" spans="2:3" x14ac:dyDescent="0.35">
      <c r="B120" s="2">
        <f t="shared" si="1"/>
        <v>44017</v>
      </c>
      <c r="C120">
        <f>COUNTIFS(Region_Lockdown[Start],"&lt;="&amp;Tabella4[[#This Row],[Data]],Region_Lockdown[End],"&gt;="&amp;Tabella4[[#This Row],[Data]])</f>
        <v>21</v>
      </c>
    </row>
    <row r="121" spans="2:3" x14ac:dyDescent="0.35">
      <c r="B121" s="2">
        <f t="shared" si="1"/>
        <v>44018</v>
      </c>
      <c r="C121">
        <f>COUNTIFS(Region_Lockdown[Start],"&lt;="&amp;Tabella4[[#This Row],[Data]],Region_Lockdown[End],"&gt;="&amp;Tabella4[[#This Row],[Data]])</f>
        <v>21</v>
      </c>
    </row>
    <row r="122" spans="2:3" x14ac:dyDescent="0.35">
      <c r="B122" s="2">
        <f t="shared" si="1"/>
        <v>44019</v>
      </c>
      <c r="C122">
        <f>COUNTIFS(Region_Lockdown[Start],"&lt;="&amp;Tabella4[[#This Row],[Data]],Region_Lockdown[End],"&gt;="&amp;Tabella4[[#This Row],[Data]])</f>
        <v>21</v>
      </c>
    </row>
    <row r="123" spans="2:3" x14ac:dyDescent="0.35">
      <c r="B123" s="2">
        <f t="shared" si="1"/>
        <v>44020</v>
      </c>
      <c r="C123">
        <f>COUNTIFS(Region_Lockdown[Start],"&lt;="&amp;Tabella4[[#This Row],[Data]],Region_Lockdown[End],"&gt;="&amp;Tabella4[[#This Row],[Data]])</f>
        <v>21</v>
      </c>
    </row>
    <row r="124" spans="2:3" x14ac:dyDescent="0.35">
      <c r="B124" s="2">
        <f t="shared" si="1"/>
        <v>44021</v>
      </c>
      <c r="C124">
        <f>COUNTIFS(Region_Lockdown[Start],"&lt;="&amp;Tabella4[[#This Row],[Data]],Region_Lockdown[End],"&gt;="&amp;Tabella4[[#This Row],[Data]])</f>
        <v>21</v>
      </c>
    </row>
    <row r="125" spans="2:3" x14ac:dyDescent="0.35">
      <c r="B125" s="2">
        <f t="shared" si="1"/>
        <v>44022</v>
      </c>
      <c r="C125">
        <f>COUNTIFS(Region_Lockdown[Start],"&lt;="&amp;Tabella4[[#This Row],[Data]],Region_Lockdown[End],"&gt;="&amp;Tabella4[[#This Row],[Data]])</f>
        <v>21</v>
      </c>
    </row>
    <row r="126" spans="2:3" x14ac:dyDescent="0.35">
      <c r="B126" s="2">
        <f t="shared" si="1"/>
        <v>44023</v>
      </c>
      <c r="C126">
        <f>COUNTIFS(Region_Lockdown[Start],"&lt;="&amp;Tabella4[[#This Row],[Data]],Region_Lockdown[End],"&gt;="&amp;Tabella4[[#This Row],[Data]])</f>
        <v>21</v>
      </c>
    </row>
    <row r="127" spans="2:3" x14ac:dyDescent="0.35">
      <c r="B127" s="2">
        <f t="shared" si="1"/>
        <v>44024</v>
      </c>
      <c r="C127">
        <f>COUNTIFS(Region_Lockdown[Start],"&lt;="&amp;Tabella4[[#This Row],[Data]],Region_Lockdown[End],"&gt;="&amp;Tabella4[[#This Row],[Data]])</f>
        <v>21</v>
      </c>
    </row>
    <row r="128" spans="2:3" x14ac:dyDescent="0.35">
      <c r="B128" s="2">
        <f t="shared" si="1"/>
        <v>44025</v>
      </c>
      <c r="C128">
        <f>COUNTIFS(Region_Lockdown[Start],"&lt;="&amp;Tabella4[[#This Row],[Data]],Region_Lockdown[End],"&gt;="&amp;Tabella4[[#This Row],[Data]])</f>
        <v>21</v>
      </c>
    </row>
    <row r="129" spans="2:3" x14ac:dyDescent="0.35">
      <c r="B129" s="2">
        <f t="shared" si="1"/>
        <v>44026</v>
      </c>
      <c r="C129">
        <f>COUNTIFS(Region_Lockdown[Start],"&lt;="&amp;Tabella4[[#This Row],[Data]],Region_Lockdown[End],"&gt;="&amp;Tabella4[[#This Row],[Data]])</f>
        <v>21</v>
      </c>
    </row>
    <row r="130" spans="2:3" x14ac:dyDescent="0.35">
      <c r="B130" s="2">
        <f t="shared" si="1"/>
        <v>44027</v>
      </c>
      <c r="C130">
        <f>COUNTIFS(Region_Lockdown[Start],"&lt;="&amp;Tabella4[[#This Row],[Data]],Region_Lockdown[End],"&gt;="&amp;Tabella4[[#This Row],[Data]])</f>
        <v>21</v>
      </c>
    </row>
    <row r="131" spans="2:3" x14ac:dyDescent="0.35">
      <c r="B131" s="2">
        <f t="shared" si="1"/>
        <v>44028</v>
      </c>
      <c r="C131">
        <f>COUNTIFS(Region_Lockdown[Start],"&lt;="&amp;Tabella4[[#This Row],[Data]],Region_Lockdown[End],"&gt;="&amp;Tabella4[[#This Row],[Data]])</f>
        <v>21</v>
      </c>
    </row>
    <row r="132" spans="2:3" x14ac:dyDescent="0.35">
      <c r="B132" s="2">
        <f t="shared" si="1"/>
        <v>44029</v>
      </c>
      <c r="C132">
        <f>COUNTIFS(Region_Lockdown[Start],"&lt;="&amp;Tabella4[[#This Row],[Data]],Region_Lockdown[End],"&gt;="&amp;Tabella4[[#This Row],[Data]])</f>
        <v>21</v>
      </c>
    </row>
    <row r="133" spans="2:3" x14ac:dyDescent="0.35">
      <c r="B133" s="2">
        <f t="shared" ref="B133:B196" si="2">B132+1</f>
        <v>44030</v>
      </c>
      <c r="C133">
        <f>COUNTIFS(Region_Lockdown[Start],"&lt;="&amp;Tabella4[[#This Row],[Data]],Region_Lockdown[End],"&gt;="&amp;Tabella4[[#This Row],[Data]])</f>
        <v>21</v>
      </c>
    </row>
    <row r="134" spans="2:3" x14ac:dyDescent="0.35">
      <c r="B134" s="2">
        <f t="shared" si="2"/>
        <v>44031</v>
      </c>
      <c r="C134">
        <f>COUNTIFS(Region_Lockdown[Start],"&lt;="&amp;Tabella4[[#This Row],[Data]],Region_Lockdown[End],"&gt;="&amp;Tabella4[[#This Row],[Data]])</f>
        <v>21</v>
      </c>
    </row>
    <row r="135" spans="2:3" x14ac:dyDescent="0.35">
      <c r="B135" s="2">
        <f t="shared" si="2"/>
        <v>44032</v>
      </c>
      <c r="C135">
        <f>COUNTIFS(Region_Lockdown[Start],"&lt;="&amp;Tabella4[[#This Row],[Data]],Region_Lockdown[End],"&gt;="&amp;Tabella4[[#This Row],[Data]])</f>
        <v>21</v>
      </c>
    </row>
    <row r="136" spans="2:3" x14ac:dyDescent="0.35">
      <c r="B136" s="2">
        <f t="shared" si="2"/>
        <v>44033</v>
      </c>
      <c r="C136">
        <f>COUNTIFS(Region_Lockdown[Start],"&lt;="&amp;Tabella4[[#This Row],[Data]],Region_Lockdown[End],"&gt;="&amp;Tabella4[[#This Row],[Data]])</f>
        <v>21</v>
      </c>
    </row>
    <row r="137" spans="2:3" x14ac:dyDescent="0.35">
      <c r="B137" s="2">
        <f t="shared" si="2"/>
        <v>44034</v>
      </c>
      <c r="C137">
        <f>COUNTIFS(Region_Lockdown[Start],"&lt;="&amp;Tabella4[[#This Row],[Data]],Region_Lockdown[End],"&gt;="&amp;Tabella4[[#This Row],[Data]])</f>
        <v>21</v>
      </c>
    </row>
    <row r="138" spans="2:3" x14ac:dyDescent="0.35">
      <c r="B138" s="2">
        <f t="shared" si="2"/>
        <v>44035</v>
      </c>
      <c r="C138">
        <f>COUNTIFS(Region_Lockdown[Start],"&lt;="&amp;Tabella4[[#This Row],[Data]],Region_Lockdown[End],"&gt;="&amp;Tabella4[[#This Row],[Data]])</f>
        <v>21</v>
      </c>
    </row>
    <row r="139" spans="2:3" x14ac:dyDescent="0.35">
      <c r="B139" s="2">
        <f t="shared" si="2"/>
        <v>44036</v>
      </c>
      <c r="C139">
        <f>COUNTIFS(Region_Lockdown[Start],"&lt;="&amp;Tabella4[[#This Row],[Data]],Region_Lockdown[End],"&gt;="&amp;Tabella4[[#This Row],[Data]])</f>
        <v>21</v>
      </c>
    </row>
    <row r="140" spans="2:3" x14ac:dyDescent="0.35">
      <c r="B140" s="2">
        <f t="shared" si="2"/>
        <v>44037</v>
      </c>
      <c r="C140">
        <f>COUNTIFS(Region_Lockdown[Start],"&lt;="&amp;Tabella4[[#This Row],[Data]],Region_Lockdown[End],"&gt;="&amp;Tabella4[[#This Row],[Data]])</f>
        <v>21</v>
      </c>
    </row>
    <row r="141" spans="2:3" x14ac:dyDescent="0.35">
      <c r="B141" s="2">
        <f t="shared" si="2"/>
        <v>44038</v>
      </c>
      <c r="C141">
        <f>COUNTIFS(Region_Lockdown[Start],"&lt;="&amp;Tabella4[[#This Row],[Data]],Region_Lockdown[End],"&gt;="&amp;Tabella4[[#This Row],[Data]])</f>
        <v>21</v>
      </c>
    </row>
    <row r="142" spans="2:3" x14ac:dyDescent="0.35">
      <c r="B142" s="2">
        <f t="shared" si="2"/>
        <v>44039</v>
      </c>
      <c r="C142">
        <f>COUNTIFS(Region_Lockdown[Start],"&lt;="&amp;Tabella4[[#This Row],[Data]],Region_Lockdown[End],"&gt;="&amp;Tabella4[[#This Row],[Data]])</f>
        <v>21</v>
      </c>
    </row>
    <row r="143" spans="2:3" x14ac:dyDescent="0.35">
      <c r="B143" s="2">
        <f t="shared" si="2"/>
        <v>44040</v>
      </c>
      <c r="C143">
        <f>COUNTIFS(Region_Lockdown[Start],"&lt;="&amp;Tabella4[[#This Row],[Data]],Region_Lockdown[End],"&gt;="&amp;Tabella4[[#This Row],[Data]])</f>
        <v>21</v>
      </c>
    </row>
    <row r="144" spans="2:3" x14ac:dyDescent="0.35">
      <c r="B144" s="2">
        <f t="shared" si="2"/>
        <v>44041</v>
      </c>
      <c r="C144">
        <f>COUNTIFS(Region_Lockdown[Start],"&lt;="&amp;Tabella4[[#This Row],[Data]],Region_Lockdown[End],"&gt;="&amp;Tabella4[[#This Row],[Data]])</f>
        <v>21</v>
      </c>
    </row>
    <row r="145" spans="2:3" x14ac:dyDescent="0.35">
      <c r="B145" s="2">
        <f t="shared" si="2"/>
        <v>44042</v>
      </c>
      <c r="C145">
        <f>COUNTIFS(Region_Lockdown[Start],"&lt;="&amp;Tabella4[[#This Row],[Data]],Region_Lockdown[End],"&gt;="&amp;Tabella4[[#This Row],[Data]])</f>
        <v>21</v>
      </c>
    </row>
    <row r="146" spans="2:3" x14ac:dyDescent="0.35">
      <c r="B146" s="2">
        <f t="shared" si="2"/>
        <v>44043</v>
      </c>
      <c r="C146">
        <f>COUNTIFS(Region_Lockdown[Start],"&lt;="&amp;Tabella4[[#This Row],[Data]],Region_Lockdown[End],"&gt;="&amp;Tabella4[[#This Row],[Data]])</f>
        <v>21</v>
      </c>
    </row>
    <row r="147" spans="2:3" x14ac:dyDescent="0.35">
      <c r="B147" s="2">
        <f t="shared" si="2"/>
        <v>44044</v>
      </c>
      <c r="C147">
        <f>COUNTIFS(Region_Lockdown[Start],"&lt;="&amp;Tabella4[[#This Row],[Data]],Region_Lockdown[End],"&gt;="&amp;Tabella4[[#This Row],[Data]])</f>
        <v>21</v>
      </c>
    </row>
    <row r="148" spans="2:3" x14ac:dyDescent="0.35">
      <c r="B148" s="2">
        <f t="shared" si="2"/>
        <v>44045</v>
      </c>
      <c r="C148">
        <f>COUNTIFS(Region_Lockdown[Start],"&lt;="&amp;Tabella4[[#This Row],[Data]],Region_Lockdown[End],"&gt;="&amp;Tabella4[[#This Row],[Data]])</f>
        <v>21</v>
      </c>
    </row>
    <row r="149" spans="2:3" x14ac:dyDescent="0.35">
      <c r="B149" s="2">
        <f t="shared" si="2"/>
        <v>44046</v>
      </c>
      <c r="C149">
        <f>COUNTIFS(Region_Lockdown[Start],"&lt;="&amp;Tabella4[[#This Row],[Data]],Region_Lockdown[End],"&gt;="&amp;Tabella4[[#This Row],[Data]])</f>
        <v>21</v>
      </c>
    </row>
    <row r="150" spans="2:3" x14ac:dyDescent="0.35">
      <c r="B150" s="2">
        <f t="shared" si="2"/>
        <v>44047</v>
      </c>
      <c r="C150">
        <f>COUNTIFS(Region_Lockdown[Start],"&lt;="&amp;Tabella4[[#This Row],[Data]],Region_Lockdown[End],"&gt;="&amp;Tabella4[[#This Row],[Data]])</f>
        <v>21</v>
      </c>
    </row>
    <row r="151" spans="2:3" x14ac:dyDescent="0.35">
      <c r="B151" s="2">
        <f t="shared" si="2"/>
        <v>44048</v>
      </c>
      <c r="C151">
        <f>COUNTIFS(Region_Lockdown[Start],"&lt;="&amp;Tabella4[[#This Row],[Data]],Region_Lockdown[End],"&gt;="&amp;Tabella4[[#This Row],[Data]])</f>
        <v>21</v>
      </c>
    </row>
    <row r="152" spans="2:3" x14ac:dyDescent="0.35">
      <c r="B152" s="2">
        <f t="shared" si="2"/>
        <v>44049</v>
      </c>
      <c r="C152">
        <f>COUNTIFS(Region_Lockdown[Start],"&lt;="&amp;Tabella4[[#This Row],[Data]],Region_Lockdown[End],"&gt;="&amp;Tabella4[[#This Row],[Data]])</f>
        <v>21</v>
      </c>
    </row>
    <row r="153" spans="2:3" x14ac:dyDescent="0.35">
      <c r="B153" s="2">
        <f t="shared" si="2"/>
        <v>44050</v>
      </c>
      <c r="C153">
        <f>COUNTIFS(Region_Lockdown[Start],"&lt;="&amp;Tabella4[[#This Row],[Data]],Region_Lockdown[End],"&gt;="&amp;Tabella4[[#This Row],[Data]])</f>
        <v>21</v>
      </c>
    </row>
    <row r="154" spans="2:3" x14ac:dyDescent="0.35">
      <c r="B154" s="2">
        <f t="shared" si="2"/>
        <v>44051</v>
      </c>
      <c r="C154">
        <f>COUNTIFS(Region_Lockdown[Start],"&lt;="&amp;Tabella4[[#This Row],[Data]],Region_Lockdown[End],"&gt;="&amp;Tabella4[[#This Row],[Data]])</f>
        <v>21</v>
      </c>
    </row>
    <row r="155" spans="2:3" x14ac:dyDescent="0.35">
      <c r="B155" s="2">
        <f t="shared" si="2"/>
        <v>44052</v>
      </c>
      <c r="C155">
        <f>COUNTIFS(Region_Lockdown[Start],"&lt;="&amp;Tabella4[[#This Row],[Data]],Region_Lockdown[End],"&gt;="&amp;Tabella4[[#This Row],[Data]])</f>
        <v>21</v>
      </c>
    </row>
    <row r="156" spans="2:3" x14ac:dyDescent="0.35">
      <c r="B156" s="2">
        <f t="shared" si="2"/>
        <v>44053</v>
      </c>
      <c r="C156">
        <f>COUNTIFS(Region_Lockdown[Start],"&lt;="&amp;Tabella4[[#This Row],[Data]],Region_Lockdown[End],"&gt;="&amp;Tabella4[[#This Row],[Data]])</f>
        <v>21</v>
      </c>
    </row>
    <row r="157" spans="2:3" x14ac:dyDescent="0.35">
      <c r="B157" s="2">
        <f t="shared" si="2"/>
        <v>44054</v>
      </c>
      <c r="C157">
        <f>COUNTIFS(Region_Lockdown[Start],"&lt;="&amp;Tabella4[[#This Row],[Data]],Region_Lockdown[End],"&gt;="&amp;Tabella4[[#This Row],[Data]])</f>
        <v>21</v>
      </c>
    </row>
    <row r="158" spans="2:3" x14ac:dyDescent="0.35">
      <c r="B158" s="2">
        <f t="shared" si="2"/>
        <v>44055</v>
      </c>
      <c r="C158">
        <f>COUNTIFS(Region_Lockdown[Start],"&lt;="&amp;Tabella4[[#This Row],[Data]],Region_Lockdown[End],"&gt;="&amp;Tabella4[[#This Row],[Data]])</f>
        <v>21</v>
      </c>
    </row>
    <row r="159" spans="2:3" x14ac:dyDescent="0.35">
      <c r="B159" s="2">
        <f t="shared" si="2"/>
        <v>44056</v>
      </c>
      <c r="C159">
        <f>COUNTIFS(Region_Lockdown[Start],"&lt;="&amp;Tabella4[[#This Row],[Data]],Region_Lockdown[End],"&gt;="&amp;Tabella4[[#This Row],[Data]])</f>
        <v>21</v>
      </c>
    </row>
    <row r="160" spans="2:3" x14ac:dyDescent="0.35">
      <c r="B160" s="2">
        <f t="shared" si="2"/>
        <v>44057</v>
      </c>
      <c r="C160">
        <f>COUNTIFS(Region_Lockdown[Start],"&lt;="&amp;Tabella4[[#This Row],[Data]],Region_Lockdown[End],"&gt;="&amp;Tabella4[[#This Row],[Data]])</f>
        <v>21</v>
      </c>
    </row>
    <row r="161" spans="2:3" x14ac:dyDescent="0.35">
      <c r="B161" s="2">
        <f t="shared" si="2"/>
        <v>44058</v>
      </c>
      <c r="C161">
        <f>COUNTIFS(Region_Lockdown[Start],"&lt;="&amp;Tabella4[[#This Row],[Data]],Region_Lockdown[End],"&gt;="&amp;Tabella4[[#This Row],[Data]])</f>
        <v>21</v>
      </c>
    </row>
    <row r="162" spans="2:3" x14ac:dyDescent="0.35">
      <c r="B162" s="2">
        <f t="shared" si="2"/>
        <v>44059</v>
      </c>
      <c r="C162">
        <f>COUNTIFS(Region_Lockdown[Start],"&lt;="&amp;Tabella4[[#This Row],[Data]],Region_Lockdown[End],"&gt;="&amp;Tabella4[[#This Row],[Data]])</f>
        <v>21</v>
      </c>
    </row>
    <row r="163" spans="2:3" x14ac:dyDescent="0.35">
      <c r="B163" s="2">
        <f t="shared" si="2"/>
        <v>44060</v>
      </c>
      <c r="C163">
        <f>COUNTIFS(Region_Lockdown[Start],"&lt;="&amp;Tabella4[[#This Row],[Data]],Region_Lockdown[End],"&gt;="&amp;Tabella4[[#This Row],[Data]])</f>
        <v>21</v>
      </c>
    </row>
    <row r="164" spans="2:3" x14ac:dyDescent="0.35">
      <c r="B164" s="2">
        <f t="shared" si="2"/>
        <v>44061</v>
      </c>
      <c r="C164">
        <f>COUNTIFS(Region_Lockdown[Start],"&lt;="&amp;Tabella4[[#This Row],[Data]],Region_Lockdown[End],"&gt;="&amp;Tabella4[[#This Row],[Data]])</f>
        <v>21</v>
      </c>
    </row>
    <row r="165" spans="2:3" x14ac:dyDescent="0.35">
      <c r="B165" s="2">
        <f t="shared" si="2"/>
        <v>44062</v>
      </c>
      <c r="C165">
        <f>COUNTIFS(Region_Lockdown[Start],"&lt;="&amp;Tabella4[[#This Row],[Data]],Region_Lockdown[End],"&gt;="&amp;Tabella4[[#This Row],[Data]])</f>
        <v>21</v>
      </c>
    </row>
    <row r="166" spans="2:3" x14ac:dyDescent="0.35">
      <c r="B166" s="2">
        <f t="shared" si="2"/>
        <v>44063</v>
      </c>
      <c r="C166">
        <f>COUNTIFS(Region_Lockdown[Start],"&lt;="&amp;Tabella4[[#This Row],[Data]],Region_Lockdown[End],"&gt;="&amp;Tabella4[[#This Row],[Data]])</f>
        <v>21</v>
      </c>
    </row>
    <row r="167" spans="2:3" x14ac:dyDescent="0.35">
      <c r="B167" s="2">
        <f t="shared" si="2"/>
        <v>44064</v>
      </c>
      <c r="C167">
        <f>COUNTIFS(Region_Lockdown[Start],"&lt;="&amp;Tabella4[[#This Row],[Data]],Region_Lockdown[End],"&gt;="&amp;Tabella4[[#This Row],[Data]])</f>
        <v>21</v>
      </c>
    </row>
    <row r="168" spans="2:3" x14ac:dyDescent="0.35">
      <c r="B168" s="2">
        <f t="shared" si="2"/>
        <v>44065</v>
      </c>
      <c r="C168">
        <f>COUNTIFS(Region_Lockdown[Start],"&lt;="&amp;Tabella4[[#This Row],[Data]],Region_Lockdown[End],"&gt;="&amp;Tabella4[[#This Row],[Data]])</f>
        <v>21</v>
      </c>
    </row>
    <row r="169" spans="2:3" x14ac:dyDescent="0.35">
      <c r="B169" s="2">
        <f t="shared" si="2"/>
        <v>44066</v>
      </c>
      <c r="C169">
        <f>COUNTIFS(Region_Lockdown[Start],"&lt;="&amp;Tabella4[[#This Row],[Data]],Region_Lockdown[End],"&gt;="&amp;Tabella4[[#This Row],[Data]])</f>
        <v>21</v>
      </c>
    </row>
    <row r="170" spans="2:3" x14ac:dyDescent="0.35">
      <c r="B170" s="2">
        <f t="shared" si="2"/>
        <v>44067</v>
      </c>
      <c r="C170">
        <f>COUNTIFS(Region_Lockdown[Start],"&lt;="&amp;Tabella4[[#This Row],[Data]],Region_Lockdown[End],"&gt;="&amp;Tabella4[[#This Row],[Data]])</f>
        <v>21</v>
      </c>
    </row>
    <row r="171" spans="2:3" x14ac:dyDescent="0.35">
      <c r="B171" s="2">
        <f t="shared" si="2"/>
        <v>44068</v>
      </c>
      <c r="C171">
        <f>COUNTIFS(Region_Lockdown[Start],"&lt;="&amp;Tabella4[[#This Row],[Data]],Region_Lockdown[End],"&gt;="&amp;Tabella4[[#This Row],[Data]])</f>
        <v>21</v>
      </c>
    </row>
    <row r="172" spans="2:3" x14ac:dyDescent="0.35">
      <c r="B172" s="2">
        <f t="shared" si="2"/>
        <v>44069</v>
      </c>
      <c r="C172">
        <f>COUNTIFS(Region_Lockdown[Start],"&lt;="&amp;Tabella4[[#This Row],[Data]],Region_Lockdown[End],"&gt;="&amp;Tabella4[[#This Row],[Data]])</f>
        <v>21</v>
      </c>
    </row>
    <row r="173" spans="2:3" x14ac:dyDescent="0.35">
      <c r="B173" s="2">
        <f t="shared" si="2"/>
        <v>44070</v>
      </c>
      <c r="C173">
        <f>COUNTIFS(Region_Lockdown[Start],"&lt;="&amp;Tabella4[[#This Row],[Data]],Region_Lockdown[End],"&gt;="&amp;Tabella4[[#This Row],[Data]])</f>
        <v>21</v>
      </c>
    </row>
    <row r="174" spans="2:3" x14ac:dyDescent="0.35">
      <c r="B174" s="2">
        <f t="shared" si="2"/>
        <v>44071</v>
      </c>
      <c r="C174">
        <f>COUNTIFS(Region_Lockdown[Start],"&lt;="&amp;Tabella4[[#This Row],[Data]],Region_Lockdown[End],"&gt;="&amp;Tabella4[[#This Row],[Data]])</f>
        <v>21</v>
      </c>
    </row>
    <row r="175" spans="2:3" x14ac:dyDescent="0.35">
      <c r="B175" s="2">
        <f t="shared" si="2"/>
        <v>44072</v>
      </c>
      <c r="C175">
        <f>COUNTIFS(Region_Lockdown[Start],"&lt;="&amp;Tabella4[[#This Row],[Data]],Region_Lockdown[End],"&gt;="&amp;Tabella4[[#This Row],[Data]])</f>
        <v>21</v>
      </c>
    </row>
    <row r="176" spans="2:3" x14ac:dyDescent="0.35">
      <c r="B176" s="2">
        <f t="shared" si="2"/>
        <v>44073</v>
      </c>
      <c r="C176">
        <f>COUNTIFS(Region_Lockdown[Start],"&lt;="&amp;Tabella4[[#This Row],[Data]],Region_Lockdown[End],"&gt;="&amp;Tabella4[[#This Row],[Data]])</f>
        <v>21</v>
      </c>
    </row>
    <row r="177" spans="2:3" x14ac:dyDescent="0.35">
      <c r="B177" s="2">
        <f t="shared" si="2"/>
        <v>44074</v>
      </c>
      <c r="C177">
        <f>COUNTIFS(Region_Lockdown[Start],"&lt;="&amp;Tabella4[[#This Row],[Data]],Region_Lockdown[End],"&gt;="&amp;Tabella4[[#This Row],[Data]])</f>
        <v>21</v>
      </c>
    </row>
    <row r="178" spans="2:3" x14ac:dyDescent="0.35">
      <c r="B178" s="2">
        <f t="shared" si="2"/>
        <v>44075</v>
      </c>
      <c r="C178">
        <f>COUNTIFS(Region_Lockdown[Start],"&lt;="&amp;Tabella4[[#This Row],[Data]],Region_Lockdown[End],"&gt;="&amp;Tabella4[[#This Row],[Data]])</f>
        <v>21</v>
      </c>
    </row>
    <row r="179" spans="2:3" x14ac:dyDescent="0.35">
      <c r="B179" s="2">
        <f t="shared" si="2"/>
        <v>44076</v>
      </c>
      <c r="C179">
        <f>COUNTIFS(Region_Lockdown[Start],"&lt;="&amp;Tabella4[[#This Row],[Data]],Region_Lockdown[End],"&gt;="&amp;Tabella4[[#This Row],[Data]])</f>
        <v>21</v>
      </c>
    </row>
    <row r="180" spans="2:3" x14ac:dyDescent="0.35">
      <c r="B180" s="2">
        <f t="shared" si="2"/>
        <v>44077</v>
      </c>
      <c r="C180">
        <f>COUNTIFS(Region_Lockdown[Start],"&lt;="&amp;Tabella4[[#This Row],[Data]],Region_Lockdown[End],"&gt;="&amp;Tabella4[[#This Row],[Data]])</f>
        <v>21</v>
      </c>
    </row>
    <row r="181" spans="2:3" x14ac:dyDescent="0.35">
      <c r="B181" s="2">
        <f t="shared" si="2"/>
        <v>44078</v>
      </c>
      <c r="C181">
        <f>COUNTIFS(Region_Lockdown[Start],"&lt;="&amp;Tabella4[[#This Row],[Data]],Region_Lockdown[End],"&gt;="&amp;Tabella4[[#This Row],[Data]])</f>
        <v>21</v>
      </c>
    </row>
    <row r="182" spans="2:3" x14ac:dyDescent="0.35">
      <c r="B182" s="2">
        <f t="shared" si="2"/>
        <v>44079</v>
      </c>
      <c r="C182">
        <f>COUNTIFS(Region_Lockdown[Start],"&lt;="&amp;Tabella4[[#This Row],[Data]],Region_Lockdown[End],"&gt;="&amp;Tabella4[[#This Row],[Data]])</f>
        <v>21</v>
      </c>
    </row>
    <row r="183" spans="2:3" x14ac:dyDescent="0.35">
      <c r="B183" s="2">
        <f t="shared" si="2"/>
        <v>44080</v>
      </c>
      <c r="C183">
        <f>COUNTIFS(Region_Lockdown[Start],"&lt;="&amp;Tabella4[[#This Row],[Data]],Region_Lockdown[End],"&gt;="&amp;Tabella4[[#This Row],[Data]])</f>
        <v>21</v>
      </c>
    </row>
    <row r="184" spans="2:3" x14ac:dyDescent="0.35">
      <c r="B184" s="2">
        <f t="shared" si="2"/>
        <v>44081</v>
      </c>
      <c r="C184">
        <f>COUNTIFS(Region_Lockdown[Start],"&lt;="&amp;Tabella4[[#This Row],[Data]],Region_Lockdown[End],"&gt;="&amp;Tabella4[[#This Row],[Data]])</f>
        <v>21</v>
      </c>
    </row>
    <row r="185" spans="2:3" x14ac:dyDescent="0.35">
      <c r="B185" s="2">
        <f t="shared" si="2"/>
        <v>44082</v>
      </c>
      <c r="C185">
        <f>COUNTIFS(Region_Lockdown[Start],"&lt;="&amp;Tabella4[[#This Row],[Data]],Region_Lockdown[End],"&gt;="&amp;Tabella4[[#This Row],[Data]])</f>
        <v>21</v>
      </c>
    </row>
    <row r="186" spans="2:3" x14ac:dyDescent="0.35">
      <c r="B186" s="2">
        <f t="shared" si="2"/>
        <v>44083</v>
      </c>
      <c r="C186">
        <f>COUNTIFS(Region_Lockdown[Start],"&lt;="&amp;Tabella4[[#This Row],[Data]],Region_Lockdown[End],"&gt;="&amp;Tabella4[[#This Row],[Data]])</f>
        <v>21</v>
      </c>
    </row>
    <row r="187" spans="2:3" x14ac:dyDescent="0.35">
      <c r="B187" s="2">
        <f t="shared" si="2"/>
        <v>44084</v>
      </c>
      <c r="C187">
        <f>COUNTIFS(Region_Lockdown[Start],"&lt;="&amp;Tabella4[[#This Row],[Data]],Region_Lockdown[End],"&gt;="&amp;Tabella4[[#This Row],[Data]])</f>
        <v>21</v>
      </c>
    </row>
    <row r="188" spans="2:3" x14ac:dyDescent="0.35">
      <c r="B188" s="2">
        <f t="shared" si="2"/>
        <v>44085</v>
      </c>
      <c r="C188">
        <f>COUNTIFS(Region_Lockdown[Start],"&lt;="&amp;Tabella4[[#This Row],[Data]],Region_Lockdown[End],"&gt;="&amp;Tabella4[[#This Row],[Data]])</f>
        <v>21</v>
      </c>
    </row>
    <row r="189" spans="2:3" x14ac:dyDescent="0.35">
      <c r="B189" s="2">
        <f t="shared" si="2"/>
        <v>44086</v>
      </c>
      <c r="C189">
        <f>COUNTIFS(Region_Lockdown[Start],"&lt;="&amp;Tabella4[[#This Row],[Data]],Region_Lockdown[End],"&gt;="&amp;Tabella4[[#This Row],[Data]])</f>
        <v>21</v>
      </c>
    </row>
    <row r="190" spans="2:3" x14ac:dyDescent="0.35">
      <c r="B190" s="2">
        <f t="shared" si="2"/>
        <v>44087</v>
      </c>
      <c r="C190">
        <f>COUNTIFS(Region_Lockdown[Start],"&lt;="&amp;Tabella4[[#This Row],[Data]],Region_Lockdown[End],"&gt;="&amp;Tabella4[[#This Row],[Data]])</f>
        <v>21</v>
      </c>
    </row>
    <row r="191" spans="2:3" x14ac:dyDescent="0.35">
      <c r="B191" s="2">
        <f t="shared" si="2"/>
        <v>44088</v>
      </c>
      <c r="C191">
        <f>COUNTIFS(Region_Lockdown[Start],"&lt;="&amp;Tabella4[[#This Row],[Data]],Region_Lockdown[End],"&gt;="&amp;Tabella4[[#This Row],[Data]])</f>
        <v>21</v>
      </c>
    </row>
    <row r="192" spans="2:3" x14ac:dyDescent="0.35">
      <c r="B192" s="2">
        <f t="shared" si="2"/>
        <v>44089</v>
      </c>
      <c r="C192">
        <f>COUNTIFS(Region_Lockdown[Start],"&lt;="&amp;Tabella4[[#This Row],[Data]],Region_Lockdown[End],"&gt;="&amp;Tabella4[[#This Row],[Data]])</f>
        <v>21</v>
      </c>
    </row>
    <row r="193" spans="2:3" x14ac:dyDescent="0.35">
      <c r="B193" s="2">
        <f t="shared" si="2"/>
        <v>44090</v>
      </c>
      <c r="C193">
        <f>COUNTIFS(Region_Lockdown[Start],"&lt;="&amp;Tabella4[[#This Row],[Data]],Region_Lockdown[End],"&gt;="&amp;Tabella4[[#This Row],[Data]])</f>
        <v>21</v>
      </c>
    </row>
    <row r="194" spans="2:3" x14ac:dyDescent="0.35">
      <c r="B194" s="2">
        <f t="shared" si="2"/>
        <v>44091</v>
      </c>
      <c r="C194">
        <f>COUNTIFS(Region_Lockdown[Start],"&lt;="&amp;Tabella4[[#This Row],[Data]],Region_Lockdown[End],"&gt;="&amp;Tabella4[[#This Row],[Data]])</f>
        <v>21</v>
      </c>
    </row>
    <row r="195" spans="2:3" x14ac:dyDescent="0.35">
      <c r="B195" s="2">
        <f t="shared" si="2"/>
        <v>44092</v>
      </c>
      <c r="C195">
        <f>COUNTIFS(Region_Lockdown[Start],"&lt;="&amp;Tabella4[[#This Row],[Data]],Region_Lockdown[End],"&gt;="&amp;Tabella4[[#This Row],[Data]])</f>
        <v>21</v>
      </c>
    </row>
    <row r="196" spans="2:3" x14ac:dyDescent="0.35">
      <c r="B196" s="2">
        <f t="shared" si="2"/>
        <v>44093</v>
      </c>
      <c r="C196">
        <f>COUNTIFS(Region_Lockdown[Start],"&lt;="&amp;Tabella4[[#This Row],[Data]],Region_Lockdown[End],"&gt;="&amp;Tabella4[[#This Row],[Data]])</f>
        <v>21</v>
      </c>
    </row>
    <row r="197" spans="2:3" x14ac:dyDescent="0.35">
      <c r="B197" s="2">
        <f t="shared" ref="B197:B260" si="3">B196+1</f>
        <v>44094</v>
      </c>
      <c r="C197">
        <f>COUNTIFS(Region_Lockdown[Start],"&lt;="&amp;Tabella4[[#This Row],[Data]],Region_Lockdown[End],"&gt;="&amp;Tabella4[[#This Row],[Data]])</f>
        <v>21</v>
      </c>
    </row>
    <row r="198" spans="2:3" x14ac:dyDescent="0.35">
      <c r="B198" s="2">
        <f t="shared" si="3"/>
        <v>44095</v>
      </c>
      <c r="C198">
        <f>COUNTIFS(Region_Lockdown[Start],"&lt;="&amp;Tabella4[[#This Row],[Data]],Region_Lockdown[End],"&gt;="&amp;Tabella4[[#This Row],[Data]])</f>
        <v>21</v>
      </c>
    </row>
    <row r="199" spans="2:3" x14ac:dyDescent="0.35">
      <c r="B199" s="2">
        <f t="shared" si="3"/>
        <v>44096</v>
      </c>
      <c r="C199">
        <f>COUNTIFS(Region_Lockdown[Start],"&lt;="&amp;Tabella4[[#This Row],[Data]],Region_Lockdown[End],"&gt;="&amp;Tabella4[[#This Row],[Data]])</f>
        <v>21</v>
      </c>
    </row>
    <row r="200" spans="2:3" x14ac:dyDescent="0.35">
      <c r="B200" s="2">
        <f t="shared" si="3"/>
        <v>44097</v>
      </c>
      <c r="C200">
        <f>COUNTIFS(Region_Lockdown[Start],"&lt;="&amp;Tabella4[[#This Row],[Data]],Region_Lockdown[End],"&gt;="&amp;Tabella4[[#This Row],[Data]])</f>
        <v>21</v>
      </c>
    </row>
    <row r="201" spans="2:3" x14ac:dyDescent="0.35">
      <c r="B201" s="2">
        <f t="shared" si="3"/>
        <v>44098</v>
      </c>
      <c r="C201">
        <f>COUNTIFS(Region_Lockdown[Start],"&lt;="&amp;Tabella4[[#This Row],[Data]],Region_Lockdown[End],"&gt;="&amp;Tabella4[[#This Row],[Data]])</f>
        <v>21</v>
      </c>
    </row>
    <row r="202" spans="2:3" x14ac:dyDescent="0.35">
      <c r="B202" s="2">
        <f t="shared" si="3"/>
        <v>44099</v>
      </c>
      <c r="C202">
        <f>COUNTIFS(Region_Lockdown[Start],"&lt;="&amp;Tabella4[[#This Row],[Data]],Region_Lockdown[End],"&gt;="&amp;Tabella4[[#This Row],[Data]])</f>
        <v>21</v>
      </c>
    </row>
    <row r="203" spans="2:3" x14ac:dyDescent="0.35">
      <c r="B203" s="2">
        <f t="shared" si="3"/>
        <v>44100</v>
      </c>
      <c r="C203">
        <f>COUNTIFS(Region_Lockdown[Start],"&lt;="&amp;Tabella4[[#This Row],[Data]],Region_Lockdown[End],"&gt;="&amp;Tabella4[[#This Row],[Data]])</f>
        <v>21</v>
      </c>
    </row>
    <row r="204" spans="2:3" x14ac:dyDescent="0.35">
      <c r="B204" s="2">
        <f t="shared" si="3"/>
        <v>44101</v>
      </c>
      <c r="C204">
        <f>COUNTIFS(Region_Lockdown[Start],"&lt;="&amp;Tabella4[[#This Row],[Data]],Region_Lockdown[End],"&gt;="&amp;Tabella4[[#This Row],[Data]])</f>
        <v>21</v>
      </c>
    </row>
    <row r="205" spans="2:3" x14ac:dyDescent="0.35">
      <c r="B205" s="2">
        <f t="shared" si="3"/>
        <v>44102</v>
      </c>
      <c r="C205">
        <f>COUNTIFS(Region_Lockdown[Start],"&lt;="&amp;Tabella4[[#This Row],[Data]],Region_Lockdown[End],"&gt;="&amp;Tabella4[[#This Row],[Data]])</f>
        <v>21</v>
      </c>
    </row>
    <row r="206" spans="2:3" x14ac:dyDescent="0.35">
      <c r="B206" s="2">
        <f t="shared" si="3"/>
        <v>44103</v>
      </c>
      <c r="C206">
        <f>COUNTIFS(Region_Lockdown[Start],"&lt;="&amp;Tabella4[[#This Row],[Data]],Region_Lockdown[End],"&gt;="&amp;Tabella4[[#This Row],[Data]])</f>
        <v>21</v>
      </c>
    </row>
    <row r="207" spans="2:3" x14ac:dyDescent="0.35">
      <c r="B207" s="2">
        <f t="shared" si="3"/>
        <v>44104</v>
      </c>
      <c r="C207">
        <f>COUNTIFS(Region_Lockdown[Start],"&lt;="&amp;Tabella4[[#This Row],[Data]],Region_Lockdown[End],"&gt;="&amp;Tabella4[[#This Row],[Data]])</f>
        <v>21</v>
      </c>
    </row>
    <row r="208" spans="2:3" x14ac:dyDescent="0.35">
      <c r="B208" s="2">
        <f t="shared" si="3"/>
        <v>44105</v>
      </c>
      <c r="C208">
        <f>COUNTIFS(Region_Lockdown[Start],"&lt;="&amp;Tabella4[[#This Row],[Data]],Region_Lockdown[End],"&gt;="&amp;Tabella4[[#This Row],[Data]])</f>
        <v>21</v>
      </c>
    </row>
    <row r="209" spans="2:3" x14ac:dyDescent="0.35">
      <c r="B209" s="2">
        <f t="shared" si="3"/>
        <v>44106</v>
      </c>
      <c r="C209">
        <f>COUNTIFS(Region_Lockdown[Start],"&lt;="&amp;Tabella4[[#This Row],[Data]],Region_Lockdown[End],"&gt;="&amp;Tabella4[[#This Row],[Data]])</f>
        <v>21</v>
      </c>
    </row>
    <row r="210" spans="2:3" x14ac:dyDescent="0.35">
      <c r="B210" s="2">
        <f t="shared" si="3"/>
        <v>44107</v>
      </c>
      <c r="C210">
        <f>COUNTIFS(Region_Lockdown[Start],"&lt;="&amp;Tabella4[[#This Row],[Data]],Region_Lockdown[End],"&gt;="&amp;Tabella4[[#This Row],[Data]])</f>
        <v>21</v>
      </c>
    </row>
    <row r="211" spans="2:3" x14ac:dyDescent="0.35">
      <c r="B211" s="2">
        <f t="shared" si="3"/>
        <v>44108</v>
      </c>
      <c r="C211">
        <f>COUNTIFS(Region_Lockdown[Start],"&lt;="&amp;Tabella4[[#This Row],[Data]],Region_Lockdown[End],"&gt;="&amp;Tabella4[[#This Row],[Data]])</f>
        <v>21</v>
      </c>
    </row>
    <row r="212" spans="2:3" x14ac:dyDescent="0.35">
      <c r="B212" s="2">
        <f t="shared" si="3"/>
        <v>44109</v>
      </c>
      <c r="C212">
        <f>COUNTIFS(Region_Lockdown[Start],"&lt;="&amp;Tabella4[[#This Row],[Data]],Region_Lockdown[End],"&gt;="&amp;Tabella4[[#This Row],[Data]])</f>
        <v>21</v>
      </c>
    </row>
    <row r="213" spans="2:3" x14ac:dyDescent="0.35">
      <c r="B213" s="2">
        <f t="shared" si="3"/>
        <v>44110</v>
      </c>
      <c r="C213">
        <f>COUNTIFS(Region_Lockdown[Start],"&lt;="&amp;Tabella4[[#This Row],[Data]],Region_Lockdown[End],"&gt;="&amp;Tabella4[[#This Row],[Data]])</f>
        <v>21</v>
      </c>
    </row>
    <row r="214" spans="2:3" x14ac:dyDescent="0.35">
      <c r="B214" s="2">
        <f t="shared" si="3"/>
        <v>44111</v>
      </c>
      <c r="C214">
        <f>COUNTIFS(Region_Lockdown[Start],"&lt;="&amp;Tabella4[[#This Row],[Data]],Region_Lockdown[End],"&gt;="&amp;Tabella4[[#This Row],[Data]])</f>
        <v>21</v>
      </c>
    </row>
    <row r="215" spans="2:3" x14ac:dyDescent="0.35">
      <c r="B215" s="2">
        <f t="shared" si="3"/>
        <v>44112</v>
      </c>
      <c r="C215">
        <f>COUNTIFS(Region_Lockdown[Start],"&lt;="&amp;Tabella4[[#This Row],[Data]],Region_Lockdown[End],"&gt;="&amp;Tabella4[[#This Row],[Data]])</f>
        <v>21</v>
      </c>
    </row>
    <row r="216" spans="2:3" x14ac:dyDescent="0.35">
      <c r="B216" s="2">
        <f t="shared" si="3"/>
        <v>44113</v>
      </c>
      <c r="C216">
        <f>COUNTIFS(Region_Lockdown[Start],"&lt;="&amp;Tabella4[[#This Row],[Data]],Region_Lockdown[End],"&gt;="&amp;Tabella4[[#This Row],[Data]])</f>
        <v>21</v>
      </c>
    </row>
    <row r="217" spans="2:3" x14ac:dyDescent="0.35">
      <c r="B217" s="2">
        <f t="shared" si="3"/>
        <v>44114</v>
      </c>
      <c r="C217">
        <f>COUNTIFS(Region_Lockdown[Start],"&lt;="&amp;Tabella4[[#This Row],[Data]],Region_Lockdown[End],"&gt;="&amp;Tabella4[[#This Row],[Data]])</f>
        <v>21</v>
      </c>
    </row>
    <row r="218" spans="2:3" x14ac:dyDescent="0.35">
      <c r="B218" s="2">
        <f t="shared" si="3"/>
        <v>44115</v>
      </c>
      <c r="C218">
        <f>COUNTIFS(Region_Lockdown[Start],"&lt;="&amp;Tabella4[[#This Row],[Data]],Region_Lockdown[End],"&gt;="&amp;Tabella4[[#This Row],[Data]])</f>
        <v>21</v>
      </c>
    </row>
    <row r="219" spans="2:3" x14ac:dyDescent="0.35">
      <c r="B219" s="2">
        <f t="shared" si="3"/>
        <v>44116</v>
      </c>
      <c r="C219">
        <f>COUNTIFS(Region_Lockdown[Start],"&lt;="&amp;Tabella4[[#This Row],[Data]],Region_Lockdown[End],"&gt;="&amp;Tabella4[[#This Row],[Data]])</f>
        <v>21</v>
      </c>
    </row>
    <row r="220" spans="2:3" x14ac:dyDescent="0.35">
      <c r="B220" s="2">
        <f t="shared" si="3"/>
        <v>44117</v>
      </c>
      <c r="C220">
        <f>COUNTIFS(Region_Lockdown[Start],"&lt;="&amp;Tabella4[[#This Row],[Data]],Region_Lockdown[End],"&gt;="&amp;Tabella4[[#This Row],[Data]])</f>
        <v>21</v>
      </c>
    </row>
    <row r="221" spans="2:3" x14ac:dyDescent="0.35">
      <c r="B221" s="2">
        <f t="shared" si="3"/>
        <v>44118</v>
      </c>
      <c r="C221">
        <f>COUNTIFS(Region_Lockdown[Start],"&lt;="&amp;Tabella4[[#This Row],[Data]],Region_Lockdown[End],"&gt;="&amp;Tabella4[[#This Row],[Data]])</f>
        <v>21</v>
      </c>
    </row>
    <row r="222" spans="2:3" x14ac:dyDescent="0.35">
      <c r="B222" s="2">
        <f t="shared" si="3"/>
        <v>44119</v>
      </c>
      <c r="C222">
        <f>COUNTIFS(Region_Lockdown[Start],"&lt;="&amp;Tabella4[[#This Row],[Data]],Region_Lockdown[End],"&gt;="&amp;Tabella4[[#This Row],[Data]])</f>
        <v>21</v>
      </c>
    </row>
    <row r="223" spans="2:3" x14ac:dyDescent="0.35">
      <c r="B223" s="2">
        <f t="shared" si="3"/>
        <v>44120</v>
      </c>
      <c r="C223">
        <f>COUNTIFS(Region_Lockdown[Start],"&lt;="&amp;Tabella4[[#This Row],[Data]],Region_Lockdown[End],"&gt;="&amp;Tabella4[[#This Row],[Data]])</f>
        <v>21</v>
      </c>
    </row>
    <row r="224" spans="2:3" x14ac:dyDescent="0.35">
      <c r="B224" s="2">
        <f t="shared" si="3"/>
        <v>44121</v>
      </c>
      <c r="C224">
        <f>COUNTIFS(Region_Lockdown[Start],"&lt;="&amp;Tabella4[[#This Row],[Data]],Region_Lockdown[End],"&gt;="&amp;Tabella4[[#This Row],[Data]])</f>
        <v>21</v>
      </c>
    </row>
    <row r="225" spans="2:3" x14ac:dyDescent="0.35">
      <c r="B225" s="2">
        <f t="shared" si="3"/>
        <v>44122</v>
      </c>
      <c r="C225">
        <f>COUNTIFS(Region_Lockdown[Start],"&lt;="&amp;Tabella4[[#This Row],[Data]],Region_Lockdown[End],"&gt;="&amp;Tabella4[[#This Row],[Data]])</f>
        <v>21</v>
      </c>
    </row>
    <row r="226" spans="2:3" x14ac:dyDescent="0.35">
      <c r="B226" s="2">
        <f t="shared" si="3"/>
        <v>44123</v>
      </c>
      <c r="C226">
        <f>COUNTIFS(Region_Lockdown[Start],"&lt;="&amp;Tabella4[[#This Row],[Data]],Region_Lockdown[End],"&gt;="&amp;Tabella4[[#This Row],[Data]])</f>
        <v>21</v>
      </c>
    </row>
    <row r="227" spans="2:3" x14ac:dyDescent="0.35">
      <c r="B227" s="2">
        <f t="shared" si="3"/>
        <v>44124</v>
      </c>
      <c r="C227">
        <f>COUNTIFS(Region_Lockdown[Start],"&lt;="&amp;Tabella4[[#This Row],[Data]],Region_Lockdown[End],"&gt;="&amp;Tabella4[[#This Row],[Data]])</f>
        <v>21</v>
      </c>
    </row>
    <row r="228" spans="2:3" x14ac:dyDescent="0.35">
      <c r="B228" s="2">
        <f t="shared" si="3"/>
        <v>44125</v>
      </c>
      <c r="C228">
        <f>COUNTIFS(Region_Lockdown[Start],"&lt;="&amp;Tabella4[[#This Row],[Data]],Region_Lockdown[End],"&gt;="&amp;Tabella4[[#This Row],[Data]])</f>
        <v>21</v>
      </c>
    </row>
    <row r="229" spans="2:3" x14ac:dyDescent="0.35">
      <c r="B229" s="2">
        <f t="shared" si="3"/>
        <v>44126</v>
      </c>
      <c r="C229">
        <f>COUNTIFS(Region_Lockdown[Start],"&lt;="&amp;Tabella4[[#This Row],[Data]],Region_Lockdown[End],"&gt;="&amp;Tabella4[[#This Row],[Data]])</f>
        <v>21</v>
      </c>
    </row>
    <row r="230" spans="2:3" x14ac:dyDescent="0.35">
      <c r="B230" s="2">
        <f t="shared" si="3"/>
        <v>44127</v>
      </c>
      <c r="C230">
        <f>COUNTIFS(Region_Lockdown[Start],"&lt;="&amp;Tabella4[[#This Row],[Data]],Region_Lockdown[End],"&gt;="&amp;Tabella4[[#This Row],[Data]])</f>
        <v>21</v>
      </c>
    </row>
    <row r="231" spans="2:3" x14ac:dyDescent="0.35">
      <c r="B231" s="2">
        <f t="shared" si="3"/>
        <v>44128</v>
      </c>
      <c r="C231">
        <f>COUNTIFS(Region_Lockdown[Start],"&lt;="&amp;Tabella4[[#This Row],[Data]],Region_Lockdown[End],"&gt;="&amp;Tabella4[[#This Row],[Data]])</f>
        <v>21</v>
      </c>
    </row>
    <row r="232" spans="2:3" x14ac:dyDescent="0.35">
      <c r="B232" s="2">
        <f t="shared" si="3"/>
        <v>44129</v>
      </c>
      <c r="C232">
        <f>COUNTIFS(Region_Lockdown[Start],"&lt;="&amp;Tabella4[[#This Row],[Data]],Region_Lockdown[End],"&gt;="&amp;Tabella4[[#This Row],[Data]])</f>
        <v>21</v>
      </c>
    </row>
    <row r="233" spans="2:3" x14ac:dyDescent="0.35">
      <c r="B233" s="2">
        <f t="shared" si="3"/>
        <v>44130</v>
      </c>
      <c r="C233">
        <f>COUNTIFS(Region_Lockdown[Start],"&lt;="&amp;Tabella4[[#This Row],[Data]],Region_Lockdown[End],"&gt;="&amp;Tabella4[[#This Row],[Data]])</f>
        <v>21</v>
      </c>
    </row>
    <row r="234" spans="2:3" x14ac:dyDescent="0.35">
      <c r="B234" s="2">
        <f t="shared" si="3"/>
        <v>44131</v>
      </c>
      <c r="C234">
        <f>COUNTIFS(Region_Lockdown[Start],"&lt;="&amp;Tabella4[[#This Row],[Data]],Region_Lockdown[End],"&gt;="&amp;Tabella4[[#This Row],[Data]])</f>
        <v>21</v>
      </c>
    </row>
    <row r="235" spans="2:3" x14ac:dyDescent="0.35">
      <c r="B235" s="2">
        <f t="shared" si="3"/>
        <v>44132</v>
      </c>
      <c r="C235">
        <f>COUNTIFS(Region_Lockdown[Start],"&lt;="&amp;Tabella4[[#This Row],[Data]],Region_Lockdown[End],"&gt;="&amp;Tabella4[[#This Row],[Data]])</f>
        <v>21</v>
      </c>
    </row>
    <row r="236" spans="2:3" x14ac:dyDescent="0.35">
      <c r="B236" s="2">
        <f t="shared" si="3"/>
        <v>44133</v>
      </c>
      <c r="C236">
        <f>COUNTIFS(Region_Lockdown[Start],"&lt;="&amp;Tabella4[[#This Row],[Data]],Region_Lockdown[End],"&gt;="&amp;Tabella4[[#This Row],[Data]])</f>
        <v>21</v>
      </c>
    </row>
    <row r="237" spans="2:3" x14ac:dyDescent="0.35">
      <c r="B237" s="2">
        <f t="shared" si="3"/>
        <v>44134</v>
      </c>
      <c r="C237">
        <f>COUNTIFS(Region_Lockdown[Start],"&lt;="&amp;Tabella4[[#This Row],[Data]],Region_Lockdown[End],"&gt;="&amp;Tabella4[[#This Row],[Data]])</f>
        <v>21</v>
      </c>
    </row>
    <row r="238" spans="2:3" x14ac:dyDescent="0.35">
      <c r="B238" s="2">
        <f t="shared" si="3"/>
        <v>44135</v>
      </c>
      <c r="C238">
        <f>COUNTIFS(Region_Lockdown[Start],"&lt;="&amp;Tabella4[[#This Row],[Data]],Region_Lockdown[End],"&gt;="&amp;Tabella4[[#This Row],[Data]])</f>
        <v>21</v>
      </c>
    </row>
    <row r="239" spans="2:3" x14ac:dyDescent="0.35">
      <c r="B239" s="2">
        <f t="shared" si="3"/>
        <v>44136</v>
      </c>
      <c r="C239">
        <f>COUNTIFS(Region_Lockdown[Start],"&lt;="&amp;Tabella4[[#This Row],[Data]],Region_Lockdown[End],"&gt;="&amp;Tabella4[[#This Row],[Data]])</f>
        <v>21</v>
      </c>
    </row>
    <row r="240" spans="2:3" x14ac:dyDescent="0.35">
      <c r="B240" s="2">
        <f t="shared" si="3"/>
        <v>44137</v>
      </c>
      <c r="C240">
        <f>COUNTIFS(Region_Lockdown[Start],"&lt;="&amp;Tabella4[[#This Row],[Data]],Region_Lockdown[End],"&gt;="&amp;Tabella4[[#This Row],[Data]])</f>
        <v>21</v>
      </c>
    </row>
    <row r="241" spans="2:3" x14ac:dyDescent="0.35">
      <c r="B241" s="2">
        <f t="shared" si="3"/>
        <v>44138</v>
      </c>
      <c r="C241">
        <f>COUNTIFS(Region_Lockdown[Start],"&lt;="&amp;Tabella4[[#This Row],[Data]],Region_Lockdown[End],"&gt;="&amp;Tabella4[[#This Row],[Data]])</f>
        <v>21</v>
      </c>
    </row>
    <row r="242" spans="2:3" x14ac:dyDescent="0.35">
      <c r="B242" s="2">
        <f t="shared" si="3"/>
        <v>44139</v>
      </c>
      <c r="C242">
        <f>COUNTIFS(Region_Lockdown[Start],"&lt;="&amp;Tabella4[[#This Row],[Data]],Region_Lockdown[End],"&gt;="&amp;Tabella4[[#This Row],[Data]])</f>
        <v>21</v>
      </c>
    </row>
    <row r="243" spans="2:3" x14ac:dyDescent="0.35">
      <c r="B243" s="2">
        <f t="shared" si="3"/>
        <v>44140</v>
      </c>
      <c r="C243">
        <f>COUNTIFS(Region_Lockdown[Start],"&lt;="&amp;Tabella4[[#This Row],[Data]],Region_Lockdown[End],"&gt;="&amp;Tabella4[[#This Row],[Data]])</f>
        <v>21</v>
      </c>
    </row>
    <row r="244" spans="2:3" x14ac:dyDescent="0.35">
      <c r="B244" s="2">
        <f t="shared" si="3"/>
        <v>44141</v>
      </c>
      <c r="C244">
        <f>COUNTIFS(Region_Lockdown[Start],"&lt;="&amp;Tabella4[[#This Row],[Data]],Region_Lockdown[End],"&gt;="&amp;Tabella4[[#This Row],[Data]])</f>
        <v>21</v>
      </c>
    </row>
    <row r="245" spans="2:3" x14ac:dyDescent="0.35">
      <c r="B245" s="2">
        <f t="shared" si="3"/>
        <v>44142</v>
      </c>
      <c r="C245">
        <f>COUNTIFS(Region_Lockdown[Start],"&lt;="&amp;Tabella4[[#This Row],[Data]],Region_Lockdown[End],"&gt;="&amp;Tabella4[[#This Row],[Data]])</f>
        <v>21</v>
      </c>
    </row>
    <row r="246" spans="2:3" x14ac:dyDescent="0.35">
      <c r="B246" s="2">
        <f t="shared" si="3"/>
        <v>44143</v>
      </c>
      <c r="C246">
        <f>COUNTIFS(Region_Lockdown[Start],"&lt;="&amp;Tabella4[[#This Row],[Data]],Region_Lockdown[End],"&gt;="&amp;Tabella4[[#This Row],[Data]])</f>
        <v>21</v>
      </c>
    </row>
    <row r="247" spans="2:3" x14ac:dyDescent="0.35">
      <c r="B247" s="2">
        <f t="shared" si="3"/>
        <v>44144</v>
      </c>
      <c r="C247">
        <f>COUNTIFS(Region_Lockdown[Start],"&lt;="&amp;Tabella4[[#This Row],[Data]],Region_Lockdown[End],"&gt;="&amp;Tabella4[[#This Row],[Data]])</f>
        <v>21</v>
      </c>
    </row>
    <row r="248" spans="2:3" x14ac:dyDescent="0.35">
      <c r="B248" s="2">
        <f t="shared" si="3"/>
        <v>44145</v>
      </c>
      <c r="C248">
        <f>COUNTIFS(Region_Lockdown[Start],"&lt;="&amp;Tabella4[[#This Row],[Data]],Region_Lockdown[End],"&gt;="&amp;Tabella4[[#This Row],[Data]])</f>
        <v>21</v>
      </c>
    </row>
    <row r="249" spans="2:3" x14ac:dyDescent="0.35">
      <c r="B249" s="2">
        <f t="shared" si="3"/>
        <v>44146</v>
      </c>
      <c r="C249">
        <f>COUNTIFS(Region_Lockdown[Start],"&lt;="&amp;Tabella4[[#This Row],[Data]],Region_Lockdown[End],"&gt;="&amp;Tabella4[[#This Row],[Data]])</f>
        <v>21</v>
      </c>
    </row>
    <row r="250" spans="2:3" x14ac:dyDescent="0.35">
      <c r="B250" s="2">
        <f t="shared" si="3"/>
        <v>44147</v>
      </c>
      <c r="C250">
        <f>COUNTIFS(Region_Lockdown[Start],"&lt;="&amp;Tabella4[[#This Row],[Data]],Region_Lockdown[End],"&gt;="&amp;Tabella4[[#This Row],[Data]])</f>
        <v>21</v>
      </c>
    </row>
    <row r="251" spans="2:3" x14ac:dyDescent="0.35">
      <c r="B251" s="2">
        <f t="shared" si="3"/>
        <v>44148</v>
      </c>
      <c r="C251">
        <f>COUNTIFS(Region_Lockdown[Start],"&lt;="&amp;Tabella4[[#This Row],[Data]],Region_Lockdown[End],"&gt;="&amp;Tabella4[[#This Row],[Data]])</f>
        <v>21</v>
      </c>
    </row>
    <row r="252" spans="2:3" x14ac:dyDescent="0.35">
      <c r="B252" s="2">
        <f t="shared" si="3"/>
        <v>44149</v>
      </c>
      <c r="C252">
        <f>COUNTIFS(Region_Lockdown[Start],"&lt;="&amp;Tabella4[[#This Row],[Data]],Region_Lockdown[End],"&gt;="&amp;Tabella4[[#This Row],[Data]])</f>
        <v>21</v>
      </c>
    </row>
    <row r="253" spans="2:3" x14ac:dyDescent="0.35">
      <c r="B253" s="2">
        <f t="shared" si="3"/>
        <v>44150</v>
      </c>
      <c r="C253">
        <f>COUNTIFS(Region_Lockdown[Start],"&lt;="&amp;Tabella4[[#This Row],[Data]],Region_Lockdown[End],"&gt;="&amp;Tabella4[[#This Row],[Data]])</f>
        <v>21</v>
      </c>
    </row>
    <row r="254" spans="2:3" x14ac:dyDescent="0.35">
      <c r="B254" s="2">
        <f t="shared" si="3"/>
        <v>44151</v>
      </c>
      <c r="C254">
        <f>COUNTIFS(Region_Lockdown[Start],"&lt;="&amp;Tabella4[[#This Row],[Data]],Region_Lockdown[End],"&gt;="&amp;Tabella4[[#This Row],[Data]])</f>
        <v>21</v>
      </c>
    </row>
    <row r="255" spans="2:3" x14ac:dyDescent="0.35">
      <c r="B255" s="2">
        <f t="shared" si="3"/>
        <v>44152</v>
      </c>
      <c r="C255">
        <f>COUNTIFS(Region_Lockdown[Start],"&lt;="&amp;Tabella4[[#This Row],[Data]],Region_Lockdown[End],"&gt;="&amp;Tabella4[[#This Row],[Data]])</f>
        <v>21</v>
      </c>
    </row>
    <row r="256" spans="2:3" x14ac:dyDescent="0.35">
      <c r="B256" s="2">
        <f t="shared" si="3"/>
        <v>44153</v>
      </c>
      <c r="C256">
        <f>COUNTIFS(Region_Lockdown[Start],"&lt;="&amp;Tabella4[[#This Row],[Data]],Region_Lockdown[End],"&gt;="&amp;Tabella4[[#This Row],[Data]])</f>
        <v>21</v>
      </c>
    </row>
    <row r="257" spans="2:3" x14ac:dyDescent="0.35">
      <c r="B257" s="2">
        <f t="shared" si="3"/>
        <v>44154</v>
      </c>
      <c r="C257">
        <f>COUNTIFS(Region_Lockdown[Start],"&lt;="&amp;Tabella4[[#This Row],[Data]],Region_Lockdown[End],"&gt;="&amp;Tabella4[[#This Row],[Data]])</f>
        <v>21</v>
      </c>
    </row>
    <row r="258" spans="2:3" x14ac:dyDescent="0.35">
      <c r="B258" s="2">
        <f t="shared" si="3"/>
        <v>44155</v>
      </c>
      <c r="C258">
        <f>COUNTIFS(Region_Lockdown[Start],"&lt;="&amp;Tabella4[[#This Row],[Data]],Region_Lockdown[End],"&gt;="&amp;Tabella4[[#This Row],[Data]])</f>
        <v>21</v>
      </c>
    </row>
    <row r="259" spans="2:3" x14ac:dyDescent="0.35">
      <c r="B259" s="2">
        <f t="shared" si="3"/>
        <v>44156</v>
      </c>
      <c r="C259">
        <f>COUNTIFS(Region_Lockdown[Start],"&lt;="&amp;Tabella4[[#This Row],[Data]],Region_Lockdown[End],"&gt;="&amp;Tabella4[[#This Row],[Data]])</f>
        <v>21</v>
      </c>
    </row>
    <row r="260" spans="2:3" x14ac:dyDescent="0.35">
      <c r="B260" s="2">
        <f t="shared" si="3"/>
        <v>44157</v>
      </c>
      <c r="C260">
        <f>COUNTIFS(Region_Lockdown[Start],"&lt;="&amp;Tabella4[[#This Row],[Data]],Region_Lockdown[End],"&gt;="&amp;Tabella4[[#This Row],[Data]])</f>
        <v>21</v>
      </c>
    </row>
    <row r="261" spans="2:3" x14ac:dyDescent="0.35">
      <c r="B261" s="2">
        <f t="shared" ref="B261:B324" si="4">B260+1</f>
        <v>44158</v>
      </c>
      <c r="C261">
        <f>COUNTIFS(Region_Lockdown[Start],"&lt;="&amp;Tabella4[[#This Row],[Data]],Region_Lockdown[End],"&gt;="&amp;Tabella4[[#This Row],[Data]])</f>
        <v>21</v>
      </c>
    </row>
    <row r="262" spans="2:3" x14ac:dyDescent="0.35">
      <c r="B262" s="2">
        <f t="shared" si="4"/>
        <v>44159</v>
      </c>
      <c r="C262">
        <f>COUNTIFS(Region_Lockdown[Start],"&lt;="&amp;Tabella4[[#This Row],[Data]],Region_Lockdown[End],"&gt;="&amp;Tabella4[[#This Row],[Data]])</f>
        <v>21</v>
      </c>
    </row>
    <row r="263" spans="2:3" x14ac:dyDescent="0.35">
      <c r="B263" s="2">
        <f t="shared" si="4"/>
        <v>44160</v>
      </c>
      <c r="C263">
        <f>COUNTIFS(Region_Lockdown[Start],"&lt;="&amp;Tabella4[[#This Row],[Data]],Region_Lockdown[End],"&gt;="&amp;Tabella4[[#This Row],[Data]])</f>
        <v>21</v>
      </c>
    </row>
    <row r="264" spans="2:3" x14ac:dyDescent="0.35">
      <c r="B264" s="2">
        <f t="shared" si="4"/>
        <v>44161</v>
      </c>
      <c r="C264">
        <f>COUNTIFS(Region_Lockdown[Start],"&lt;="&amp;Tabella4[[#This Row],[Data]],Region_Lockdown[End],"&gt;="&amp;Tabella4[[#This Row],[Data]])</f>
        <v>21</v>
      </c>
    </row>
    <row r="265" spans="2:3" x14ac:dyDescent="0.35">
      <c r="B265" s="2">
        <f t="shared" si="4"/>
        <v>44162</v>
      </c>
      <c r="C265">
        <f>COUNTIFS(Region_Lockdown[Start],"&lt;="&amp;Tabella4[[#This Row],[Data]],Region_Lockdown[End],"&gt;="&amp;Tabella4[[#This Row],[Data]])</f>
        <v>21</v>
      </c>
    </row>
    <row r="266" spans="2:3" x14ac:dyDescent="0.35">
      <c r="B266" s="2">
        <f t="shared" si="4"/>
        <v>44163</v>
      </c>
      <c r="C266">
        <f>COUNTIFS(Region_Lockdown[Start],"&lt;="&amp;Tabella4[[#This Row],[Data]],Region_Lockdown[End],"&gt;="&amp;Tabella4[[#This Row],[Data]])</f>
        <v>21</v>
      </c>
    </row>
    <row r="267" spans="2:3" x14ac:dyDescent="0.35">
      <c r="B267" s="2">
        <f t="shared" si="4"/>
        <v>44164</v>
      </c>
      <c r="C267">
        <f>COUNTIFS(Region_Lockdown[Start],"&lt;="&amp;Tabella4[[#This Row],[Data]],Region_Lockdown[End],"&gt;="&amp;Tabella4[[#This Row],[Data]])</f>
        <v>21</v>
      </c>
    </row>
    <row r="268" spans="2:3" x14ac:dyDescent="0.35">
      <c r="B268" s="2">
        <f t="shared" si="4"/>
        <v>44165</v>
      </c>
      <c r="C268">
        <f>COUNTIFS(Region_Lockdown[Start],"&lt;="&amp;Tabella4[[#This Row],[Data]],Region_Lockdown[End],"&gt;="&amp;Tabella4[[#This Row],[Data]])</f>
        <v>21</v>
      </c>
    </row>
    <row r="269" spans="2:3" x14ac:dyDescent="0.35">
      <c r="B269" s="2">
        <f t="shared" si="4"/>
        <v>44166</v>
      </c>
      <c r="C269">
        <f>COUNTIFS(Region_Lockdown[Start],"&lt;="&amp;Tabella4[[#This Row],[Data]],Region_Lockdown[End],"&gt;="&amp;Tabella4[[#This Row],[Data]])</f>
        <v>21</v>
      </c>
    </row>
    <row r="270" spans="2:3" x14ac:dyDescent="0.35">
      <c r="B270" s="2">
        <f t="shared" si="4"/>
        <v>44167</v>
      </c>
      <c r="C270">
        <f>COUNTIFS(Region_Lockdown[Start],"&lt;="&amp;Tabella4[[#This Row],[Data]],Region_Lockdown[End],"&gt;="&amp;Tabella4[[#This Row],[Data]])</f>
        <v>21</v>
      </c>
    </row>
    <row r="271" spans="2:3" x14ac:dyDescent="0.35">
      <c r="B271" s="2">
        <f t="shared" si="4"/>
        <v>44168</v>
      </c>
      <c r="C271">
        <f>COUNTIFS(Region_Lockdown[Start],"&lt;="&amp;Tabella4[[#This Row],[Data]],Region_Lockdown[End],"&gt;="&amp;Tabella4[[#This Row],[Data]])</f>
        <v>21</v>
      </c>
    </row>
    <row r="272" spans="2:3" x14ac:dyDescent="0.35">
      <c r="B272" s="2">
        <f t="shared" si="4"/>
        <v>44169</v>
      </c>
      <c r="C272">
        <f>COUNTIFS(Region_Lockdown[Start],"&lt;="&amp;Tabella4[[#This Row],[Data]],Region_Lockdown[End],"&gt;="&amp;Tabella4[[#This Row],[Data]])</f>
        <v>21</v>
      </c>
    </row>
    <row r="273" spans="2:3" x14ac:dyDescent="0.35">
      <c r="B273" s="2">
        <f t="shared" si="4"/>
        <v>44170</v>
      </c>
      <c r="C273">
        <f>COUNTIFS(Region_Lockdown[Start],"&lt;="&amp;Tabella4[[#This Row],[Data]],Region_Lockdown[End],"&gt;="&amp;Tabella4[[#This Row],[Data]])</f>
        <v>21</v>
      </c>
    </row>
    <row r="274" spans="2:3" x14ac:dyDescent="0.35">
      <c r="B274" s="2">
        <f t="shared" si="4"/>
        <v>44171</v>
      </c>
      <c r="C274">
        <f>COUNTIFS(Region_Lockdown[Start],"&lt;="&amp;Tabella4[[#This Row],[Data]],Region_Lockdown[End],"&gt;="&amp;Tabella4[[#This Row],[Data]])</f>
        <v>21</v>
      </c>
    </row>
    <row r="275" spans="2:3" x14ac:dyDescent="0.35">
      <c r="B275" s="2">
        <f t="shared" si="4"/>
        <v>44172</v>
      </c>
      <c r="C275">
        <f>COUNTIFS(Region_Lockdown[Start],"&lt;="&amp;Tabella4[[#This Row],[Data]],Region_Lockdown[End],"&gt;="&amp;Tabella4[[#This Row],[Data]])</f>
        <v>21</v>
      </c>
    </row>
    <row r="276" spans="2:3" x14ac:dyDescent="0.35">
      <c r="B276" s="2">
        <f t="shared" si="4"/>
        <v>44173</v>
      </c>
      <c r="C276">
        <f>COUNTIFS(Region_Lockdown[Start],"&lt;="&amp;Tabella4[[#This Row],[Data]],Region_Lockdown[End],"&gt;="&amp;Tabella4[[#This Row],[Data]])</f>
        <v>21</v>
      </c>
    </row>
    <row r="277" spans="2:3" x14ac:dyDescent="0.35">
      <c r="B277" s="2">
        <f t="shared" si="4"/>
        <v>44174</v>
      </c>
      <c r="C277">
        <f>COUNTIFS(Region_Lockdown[Start],"&lt;="&amp;Tabella4[[#This Row],[Data]],Region_Lockdown[End],"&gt;="&amp;Tabella4[[#This Row],[Data]])</f>
        <v>21</v>
      </c>
    </row>
    <row r="278" spans="2:3" x14ac:dyDescent="0.35">
      <c r="B278" s="2">
        <f t="shared" si="4"/>
        <v>44175</v>
      </c>
      <c r="C278">
        <f>COUNTIFS(Region_Lockdown[Start],"&lt;="&amp;Tabella4[[#This Row],[Data]],Region_Lockdown[End],"&gt;="&amp;Tabella4[[#This Row],[Data]])</f>
        <v>21</v>
      </c>
    </row>
    <row r="279" spans="2:3" x14ac:dyDescent="0.35">
      <c r="B279" s="2">
        <f t="shared" si="4"/>
        <v>44176</v>
      </c>
      <c r="C279">
        <f>COUNTIFS(Region_Lockdown[Start],"&lt;="&amp;Tabella4[[#This Row],[Data]],Region_Lockdown[End],"&gt;="&amp;Tabella4[[#This Row],[Data]])</f>
        <v>21</v>
      </c>
    </row>
    <row r="280" spans="2:3" x14ac:dyDescent="0.35">
      <c r="B280" s="2">
        <f t="shared" si="4"/>
        <v>44177</v>
      </c>
      <c r="C280">
        <f>COUNTIFS(Region_Lockdown[Start],"&lt;="&amp;Tabella4[[#This Row],[Data]],Region_Lockdown[End],"&gt;="&amp;Tabella4[[#This Row],[Data]])</f>
        <v>21</v>
      </c>
    </row>
    <row r="281" spans="2:3" x14ac:dyDescent="0.35">
      <c r="B281" s="2">
        <f t="shared" si="4"/>
        <v>44178</v>
      </c>
      <c r="C281">
        <f>COUNTIFS(Region_Lockdown[Start],"&lt;="&amp;Tabella4[[#This Row],[Data]],Region_Lockdown[End],"&gt;="&amp;Tabella4[[#This Row],[Data]])</f>
        <v>21</v>
      </c>
    </row>
    <row r="282" spans="2:3" x14ac:dyDescent="0.35">
      <c r="B282" s="2">
        <f t="shared" si="4"/>
        <v>44179</v>
      </c>
      <c r="C282">
        <f>COUNTIFS(Region_Lockdown[Start],"&lt;="&amp;Tabella4[[#This Row],[Data]],Region_Lockdown[End],"&gt;="&amp;Tabella4[[#This Row],[Data]])</f>
        <v>21</v>
      </c>
    </row>
    <row r="283" spans="2:3" x14ac:dyDescent="0.35">
      <c r="B283" s="2">
        <f t="shared" si="4"/>
        <v>44180</v>
      </c>
      <c r="C283">
        <f>COUNTIFS(Region_Lockdown[Start],"&lt;="&amp;Tabella4[[#This Row],[Data]],Region_Lockdown[End],"&gt;="&amp;Tabella4[[#This Row],[Data]])</f>
        <v>21</v>
      </c>
    </row>
    <row r="284" spans="2:3" x14ac:dyDescent="0.35">
      <c r="B284" s="2">
        <f t="shared" si="4"/>
        <v>44181</v>
      </c>
      <c r="C284">
        <f>COUNTIFS(Region_Lockdown[Start],"&lt;="&amp;Tabella4[[#This Row],[Data]],Region_Lockdown[End],"&gt;="&amp;Tabella4[[#This Row],[Data]])</f>
        <v>21</v>
      </c>
    </row>
    <row r="285" spans="2:3" x14ac:dyDescent="0.35">
      <c r="B285" s="2">
        <f t="shared" si="4"/>
        <v>44182</v>
      </c>
      <c r="C285">
        <f>COUNTIFS(Region_Lockdown[Start],"&lt;="&amp;Tabella4[[#This Row],[Data]],Region_Lockdown[End],"&gt;="&amp;Tabella4[[#This Row],[Data]])</f>
        <v>21</v>
      </c>
    </row>
    <row r="286" spans="2:3" x14ac:dyDescent="0.35">
      <c r="B286" s="2">
        <f t="shared" si="4"/>
        <v>44183</v>
      </c>
      <c r="C286">
        <f>COUNTIFS(Region_Lockdown[Start],"&lt;="&amp;Tabella4[[#This Row],[Data]],Region_Lockdown[End],"&gt;="&amp;Tabella4[[#This Row],[Data]])</f>
        <v>21</v>
      </c>
    </row>
    <row r="287" spans="2:3" x14ac:dyDescent="0.35">
      <c r="B287" s="2">
        <f t="shared" si="4"/>
        <v>44184</v>
      </c>
      <c r="C287">
        <f>COUNTIFS(Region_Lockdown[Start],"&lt;="&amp;Tabella4[[#This Row],[Data]],Region_Lockdown[End],"&gt;="&amp;Tabella4[[#This Row],[Data]])</f>
        <v>21</v>
      </c>
    </row>
    <row r="288" spans="2:3" x14ac:dyDescent="0.35">
      <c r="B288" s="2">
        <f t="shared" si="4"/>
        <v>44185</v>
      </c>
      <c r="C288">
        <f>COUNTIFS(Region_Lockdown[Start],"&lt;="&amp;Tabella4[[#This Row],[Data]],Region_Lockdown[End],"&gt;="&amp;Tabella4[[#This Row],[Data]])</f>
        <v>21</v>
      </c>
    </row>
    <row r="289" spans="2:3" x14ac:dyDescent="0.35">
      <c r="B289" s="2">
        <f t="shared" si="4"/>
        <v>44186</v>
      </c>
      <c r="C289">
        <f>COUNTIFS(Region_Lockdown[Start],"&lt;="&amp;Tabella4[[#This Row],[Data]],Region_Lockdown[End],"&gt;="&amp;Tabella4[[#This Row],[Data]])</f>
        <v>21</v>
      </c>
    </row>
    <row r="290" spans="2:3" x14ac:dyDescent="0.35">
      <c r="B290" s="2">
        <f t="shared" si="4"/>
        <v>44187</v>
      </c>
      <c r="C290">
        <f>COUNTIFS(Region_Lockdown[Start],"&lt;="&amp;Tabella4[[#This Row],[Data]],Region_Lockdown[End],"&gt;="&amp;Tabella4[[#This Row],[Data]])</f>
        <v>21</v>
      </c>
    </row>
    <row r="291" spans="2:3" x14ac:dyDescent="0.35">
      <c r="B291" s="2">
        <f t="shared" si="4"/>
        <v>44188</v>
      </c>
      <c r="C291">
        <f>COUNTIFS(Region_Lockdown[Start],"&lt;="&amp;Tabella4[[#This Row],[Data]],Region_Lockdown[End],"&gt;="&amp;Tabella4[[#This Row],[Data]])</f>
        <v>21</v>
      </c>
    </row>
    <row r="292" spans="2:3" x14ac:dyDescent="0.35">
      <c r="B292" s="2">
        <f t="shared" si="4"/>
        <v>44189</v>
      </c>
      <c r="C292">
        <f>COUNTIFS(Region_Lockdown[Start],"&lt;="&amp;Tabella4[[#This Row],[Data]],Region_Lockdown[End],"&gt;="&amp;Tabella4[[#This Row],[Data]])</f>
        <v>21</v>
      </c>
    </row>
    <row r="293" spans="2:3" x14ac:dyDescent="0.35">
      <c r="B293" s="2">
        <f t="shared" si="4"/>
        <v>44190</v>
      </c>
      <c r="C293">
        <f>COUNTIFS(Region_Lockdown[Start],"&lt;="&amp;Tabella4[[#This Row],[Data]],Region_Lockdown[End],"&gt;="&amp;Tabella4[[#This Row],[Data]])</f>
        <v>21</v>
      </c>
    </row>
    <row r="294" spans="2:3" x14ac:dyDescent="0.35">
      <c r="B294" s="2">
        <f t="shared" si="4"/>
        <v>44191</v>
      </c>
      <c r="C294">
        <f>COUNTIFS(Region_Lockdown[Start],"&lt;="&amp;Tabella4[[#This Row],[Data]],Region_Lockdown[End],"&gt;="&amp;Tabella4[[#This Row],[Data]])</f>
        <v>21</v>
      </c>
    </row>
    <row r="295" spans="2:3" x14ac:dyDescent="0.35">
      <c r="B295" s="2">
        <f t="shared" si="4"/>
        <v>44192</v>
      </c>
      <c r="C295">
        <f>COUNTIFS(Region_Lockdown[Start],"&lt;="&amp;Tabella4[[#This Row],[Data]],Region_Lockdown[End],"&gt;="&amp;Tabella4[[#This Row],[Data]])</f>
        <v>21</v>
      </c>
    </row>
    <row r="296" spans="2:3" x14ac:dyDescent="0.35">
      <c r="B296" s="2">
        <f t="shared" si="4"/>
        <v>44193</v>
      </c>
      <c r="C296">
        <f>COUNTIFS(Region_Lockdown[Start],"&lt;="&amp;Tabella4[[#This Row],[Data]],Region_Lockdown[End],"&gt;="&amp;Tabella4[[#This Row],[Data]])</f>
        <v>21</v>
      </c>
    </row>
    <row r="297" spans="2:3" x14ac:dyDescent="0.35">
      <c r="B297" s="2">
        <f t="shared" si="4"/>
        <v>44194</v>
      </c>
      <c r="C297">
        <f>COUNTIFS(Region_Lockdown[Start],"&lt;="&amp;Tabella4[[#This Row],[Data]],Region_Lockdown[End],"&gt;="&amp;Tabella4[[#This Row],[Data]])</f>
        <v>21</v>
      </c>
    </row>
    <row r="298" spans="2:3" x14ac:dyDescent="0.35">
      <c r="B298" s="2">
        <f t="shared" si="4"/>
        <v>44195</v>
      </c>
      <c r="C298">
        <f>COUNTIFS(Region_Lockdown[Start],"&lt;="&amp;Tabella4[[#This Row],[Data]],Region_Lockdown[End],"&gt;="&amp;Tabella4[[#This Row],[Data]])</f>
        <v>21</v>
      </c>
    </row>
    <row r="299" spans="2:3" x14ac:dyDescent="0.35">
      <c r="B299" s="2">
        <f t="shared" si="4"/>
        <v>44196</v>
      </c>
      <c r="C299">
        <f>COUNTIFS(Region_Lockdown[Start],"&lt;="&amp;Tabella4[[#This Row],[Data]],Region_Lockdown[End],"&gt;="&amp;Tabella4[[#This Row],[Data]])</f>
        <v>21</v>
      </c>
    </row>
    <row r="300" spans="2:3" x14ac:dyDescent="0.35">
      <c r="B300" s="2">
        <f t="shared" si="4"/>
        <v>44197</v>
      </c>
      <c r="C300">
        <f>COUNTIFS(Region_Lockdown[Start],"&lt;="&amp;Tabella4[[#This Row],[Data]],Region_Lockdown[End],"&gt;="&amp;Tabella4[[#This Row],[Data]])</f>
        <v>21</v>
      </c>
    </row>
    <row r="301" spans="2:3" x14ac:dyDescent="0.35">
      <c r="B301" s="2">
        <f t="shared" si="4"/>
        <v>44198</v>
      </c>
      <c r="C301">
        <f>COUNTIFS(Region_Lockdown[Start],"&lt;="&amp;Tabella4[[#This Row],[Data]],Region_Lockdown[End],"&gt;="&amp;Tabella4[[#This Row],[Data]])</f>
        <v>21</v>
      </c>
    </row>
    <row r="302" spans="2:3" x14ac:dyDescent="0.35">
      <c r="B302" s="2">
        <f t="shared" si="4"/>
        <v>44199</v>
      </c>
      <c r="C302">
        <f>COUNTIFS(Region_Lockdown[Start],"&lt;="&amp;Tabella4[[#This Row],[Data]],Region_Lockdown[End],"&gt;="&amp;Tabella4[[#This Row],[Data]])</f>
        <v>21</v>
      </c>
    </row>
    <row r="303" spans="2:3" x14ac:dyDescent="0.35">
      <c r="B303" s="2">
        <f t="shared" si="4"/>
        <v>44200</v>
      </c>
      <c r="C303">
        <f>COUNTIFS(Region_Lockdown[Start],"&lt;="&amp;Tabella4[[#This Row],[Data]],Region_Lockdown[End],"&gt;="&amp;Tabella4[[#This Row],[Data]])</f>
        <v>21</v>
      </c>
    </row>
    <row r="304" spans="2:3" x14ac:dyDescent="0.35">
      <c r="B304" s="2">
        <f t="shared" si="4"/>
        <v>44201</v>
      </c>
      <c r="C304">
        <f>COUNTIFS(Region_Lockdown[Start],"&lt;="&amp;Tabella4[[#This Row],[Data]],Region_Lockdown[End],"&gt;="&amp;Tabella4[[#This Row],[Data]])</f>
        <v>21</v>
      </c>
    </row>
    <row r="305" spans="2:3" x14ac:dyDescent="0.35">
      <c r="B305" s="2">
        <f t="shared" si="4"/>
        <v>44202</v>
      </c>
      <c r="C305">
        <f>COUNTIFS(Region_Lockdown[Start],"&lt;="&amp;Tabella4[[#This Row],[Data]],Region_Lockdown[End],"&gt;="&amp;Tabella4[[#This Row],[Data]])</f>
        <v>21</v>
      </c>
    </row>
    <row r="306" spans="2:3" x14ac:dyDescent="0.35">
      <c r="B306" s="2">
        <f t="shared" si="4"/>
        <v>44203</v>
      </c>
      <c r="C306">
        <f>COUNTIFS(Region_Lockdown[Start],"&lt;="&amp;Tabella4[[#This Row],[Data]],Region_Lockdown[End],"&gt;="&amp;Tabella4[[#This Row],[Data]])</f>
        <v>21</v>
      </c>
    </row>
    <row r="307" spans="2:3" x14ac:dyDescent="0.35">
      <c r="B307" s="2">
        <f t="shared" si="4"/>
        <v>44204</v>
      </c>
      <c r="C307">
        <f>COUNTIFS(Region_Lockdown[Start],"&lt;="&amp;Tabella4[[#This Row],[Data]],Region_Lockdown[End],"&gt;="&amp;Tabella4[[#This Row],[Data]])</f>
        <v>21</v>
      </c>
    </row>
    <row r="308" spans="2:3" x14ac:dyDescent="0.35">
      <c r="B308" s="2">
        <f t="shared" si="4"/>
        <v>44205</v>
      </c>
      <c r="C308">
        <f>COUNTIFS(Region_Lockdown[Start],"&lt;="&amp;Tabella4[[#This Row],[Data]],Region_Lockdown[End],"&gt;="&amp;Tabella4[[#This Row],[Data]])</f>
        <v>21</v>
      </c>
    </row>
    <row r="309" spans="2:3" x14ac:dyDescent="0.35">
      <c r="B309" s="2">
        <f t="shared" si="4"/>
        <v>44206</v>
      </c>
      <c r="C309">
        <f>COUNTIFS(Region_Lockdown[Start],"&lt;="&amp;Tabella4[[#This Row],[Data]],Region_Lockdown[End],"&gt;="&amp;Tabella4[[#This Row],[Data]])</f>
        <v>21</v>
      </c>
    </row>
    <row r="310" spans="2:3" x14ac:dyDescent="0.35">
      <c r="B310" s="2">
        <f t="shared" si="4"/>
        <v>44207</v>
      </c>
      <c r="C310">
        <f>COUNTIFS(Region_Lockdown[Start],"&lt;="&amp;Tabella4[[#This Row],[Data]],Region_Lockdown[End],"&gt;="&amp;Tabella4[[#This Row],[Data]])</f>
        <v>21</v>
      </c>
    </row>
    <row r="311" spans="2:3" x14ac:dyDescent="0.35">
      <c r="B311" s="2">
        <f t="shared" si="4"/>
        <v>44208</v>
      </c>
      <c r="C311">
        <f>COUNTIFS(Region_Lockdown[Start],"&lt;="&amp;Tabella4[[#This Row],[Data]],Region_Lockdown[End],"&gt;="&amp;Tabella4[[#This Row],[Data]])</f>
        <v>21</v>
      </c>
    </row>
    <row r="312" spans="2:3" x14ac:dyDescent="0.35">
      <c r="B312" s="2">
        <f t="shared" si="4"/>
        <v>44209</v>
      </c>
      <c r="C312">
        <f>COUNTIFS(Region_Lockdown[Start],"&lt;="&amp;Tabella4[[#This Row],[Data]],Region_Lockdown[End],"&gt;="&amp;Tabella4[[#This Row],[Data]])</f>
        <v>21</v>
      </c>
    </row>
    <row r="313" spans="2:3" x14ac:dyDescent="0.35">
      <c r="B313" s="2">
        <f t="shared" si="4"/>
        <v>44210</v>
      </c>
      <c r="C313">
        <f>COUNTIFS(Region_Lockdown[Start],"&lt;="&amp;Tabella4[[#This Row],[Data]],Region_Lockdown[End],"&gt;="&amp;Tabella4[[#This Row],[Data]])</f>
        <v>21</v>
      </c>
    </row>
    <row r="314" spans="2:3" x14ac:dyDescent="0.35">
      <c r="B314" s="2">
        <f t="shared" si="4"/>
        <v>44211</v>
      </c>
      <c r="C314">
        <f>COUNTIFS(Region_Lockdown[Start],"&lt;="&amp;Tabella4[[#This Row],[Data]],Region_Lockdown[End],"&gt;="&amp;Tabella4[[#This Row],[Data]])</f>
        <v>21</v>
      </c>
    </row>
    <row r="315" spans="2:3" x14ac:dyDescent="0.35">
      <c r="B315" s="2">
        <f t="shared" si="4"/>
        <v>44212</v>
      </c>
      <c r="C315">
        <f>COUNTIFS(Region_Lockdown[Start],"&lt;="&amp;Tabella4[[#This Row],[Data]],Region_Lockdown[End],"&gt;="&amp;Tabella4[[#This Row],[Data]])</f>
        <v>21</v>
      </c>
    </row>
    <row r="316" spans="2:3" x14ac:dyDescent="0.35">
      <c r="B316" s="2">
        <f t="shared" si="4"/>
        <v>44213</v>
      </c>
      <c r="C316">
        <f>COUNTIFS(Region_Lockdown[Start],"&lt;="&amp;Tabella4[[#This Row],[Data]],Region_Lockdown[End],"&gt;="&amp;Tabella4[[#This Row],[Data]])</f>
        <v>21</v>
      </c>
    </row>
    <row r="317" spans="2:3" x14ac:dyDescent="0.35">
      <c r="B317" s="2">
        <f t="shared" si="4"/>
        <v>44214</v>
      </c>
      <c r="C317">
        <f>COUNTIFS(Region_Lockdown[Start],"&lt;="&amp;Tabella4[[#This Row],[Data]],Region_Lockdown[End],"&gt;="&amp;Tabella4[[#This Row],[Data]])</f>
        <v>21</v>
      </c>
    </row>
    <row r="318" spans="2:3" x14ac:dyDescent="0.35">
      <c r="B318" s="2">
        <f t="shared" si="4"/>
        <v>44215</v>
      </c>
      <c r="C318">
        <f>COUNTIFS(Region_Lockdown[Start],"&lt;="&amp;Tabella4[[#This Row],[Data]],Region_Lockdown[End],"&gt;="&amp;Tabella4[[#This Row],[Data]])</f>
        <v>21</v>
      </c>
    </row>
    <row r="319" spans="2:3" x14ac:dyDescent="0.35">
      <c r="B319" s="2">
        <f t="shared" si="4"/>
        <v>44216</v>
      </c>
      <c r="C319">
        <f>COUNTIFS(Region_Lockdown[Start],"&lt;="&amp;Tabella4[[#This Row],[Data]],Region_Lockdown[End],"&gt;="&amp;Tabella4[[#This Row],[Data]])</f>
        <v>21</v>
      </c>
    </row>
    <row r="320" spans="2:3" x14ac:dyDescent="0.35">
      <c r="B320" s="2">
        <f t="shared" si="4"/>
        <v>44217</v>
      </c>
      <c r="C320">
        <f>COUNTIFS(Region_Lockdown[Start],"&lt;="&amp;Tabella4[[#This Row],[Data]],Region_Lockdown[End],"&gt;="&amp;Tabella4[[#This Row],[Data]])</f>
        <v>21</v>
      </c>
    </row>
    <row r="321" spans="2:3" x14ac:dyDescent="0.35">
      <c r="B321" s="2">
        <f t="shared" si="4"/>
        <v>44218</v>
      </c>
      <c r="C321">
        <f>COUNTIFS(Region_Lockdown[Start],"&lt;="&amp;Tabella4[[#This Row],[Data]],Region_Lockdown[End],"&gt;="&amp;Tabella4[[#This Row],[Data]])</f>
        <v>21</v>
      </c>
    </row>
    <row r="322" spans="2:3" x14ac:dyDescent="0.35">
      <c r="B322" s="2">
        <f t="shared" si="4"/>
        <v>44219</v>
      </c>
      <c r="C322">
        <f>COUNTIFS(Region_Lockdown[Start],"&lt;="&amp;Tabella4[[#This Row],[Data]],Region_Lockdown[End],"&gt;="&amp;Tabella4[[#This Row],[Data]])</f>
        <v>21</v>
      </c>
    </row>
    <row r="323" spans="2:3" x14ac:dyDescent="0.35">
      <c r="B323" s="2">
        <f t="shared" si="4"/>
        <v>44220</v>
      </c>
      <c r="C323">
        <f>COUNTIFS(Region_Lockdown[Start],"&lt;="&amp;Tabella4[[#This Row],[Data]],Region_Lockdown[End],"&gt;="&amp;Tabella4[[#This Row],[Data]])</f>
        <v>21</v>
      </c>
    </row>
    <row r="324" spans="2:3" x14ac:dyDescent="0.35">
      <c r="B324" s="2">
        <f t="shared" si="4"/>
        <v>44221</v>
      </c>
      <c r="C324">
        <f>COUNTIFS(Region_Lockdown[Start],"&lt;="&amp;Tabella4[[#This Row],[Data]],Region_Lockdown[End],"&gt;="&amp;Tabella4[[#This Row],[Data]])</f>
        <v>21</v>
      </c>
    </row>
    <row r="325" spans="2:3" x14ac:dyDescent="0.35">
      <c r="B325" s="2">
        <f t="shared" ref="B325:B388" si="5">B324+1</f>
        <v>44222</v>
      </c>
      <c r="C325">
        <f>COUNTIFS(Region_Lockdown[Start],"&lt;="&amp;Tabella4[[#This Row],[Data]],Region_Lockdown[End],"&gt;="&amp;Tabella4[[#This Row],[Data]])</f>
        <v>21</v>
      </c>
    </row>
    <row r="326" spans="2:3" x14ac:dyDescent="0.35">
      <c r="B326" s="2">
        <f t="shared" si="5"/>
        <v>44223</v>
      </c>
      <c r="C326">
        <f>COUNTIFS(Region_Lockdown[Start],"&lt;="&amp;Tabella4[[#This Row],[Data]],Region_Lockdown[End],"&gt;="&amp;Tabella4[[#This Row],[Data]])</f>
        <v>21</v>
      </c>
    </row>
    <row r="327" spans="2:3" x14ac:dyDescent="0.35">
      <c r="B327" s="2">
        <f t="shared" si="5"/>
        <v>44224</v>
      </c>
      <c r="C327">
        <f>COUNTIFS(Region_Lockdown[Start],"&lt;="&amp;Tabella4[[#This Row],[Data]],Region_Lockdown[End],"&gt;="&amp;Tabella4[[#This Row],[Data]])</f>
        <v>21</v>
      </c>
    </row>
    <row r="328" spans="2:3" x14ac:dyDescent="0.35">
      <c r="B328" s="2">
        <f t="shared" si="5"/>
        <v>44225</v>
      </c>
      <c r="C328">
        <f>COUNTIFS(Region_Lockdown[Start],"&lt;="&amp;Tabella4[[#This Row],[Data]],Region_Lockdown[End],"&gt;="&amp;Tabella4[[#This Row],[Data]])</f>
        <v>21</v>
      </c>
    </row>
    <row r="329" spans="2:3" x14ac:dyDescent="0.35">
      <c r="B329" s="2">
        <f t="shared" si="5"/>
        <v>44226</v>
      </c>
      <c r="C329">
        <f>COUNTIFS(Region_Lockdown[Start],"&lt;="&amp;Tabella4[[#This Row],[Data]],Region_Lockdown[End],"&gt;="&amp;Tabella4[[#This Row],[Data]])</f>
        <v>21</v>
      </c>
    </row>
    <row r="330" spans="2:3" x14ac:dyDescent="0.35">
      <c r="B330" s="2">
        <f t="shared" si="5"/>
        <v>44227</v>
      </c>
      <c r="C330">
        <f>COUNTIFS(Region_Lockdown[Start],"&lt;="&amp;Tabella4[[#This Row],[Data]],Region_Lockdown[End],"&gt;="&amp;Tabella4[[#This Row],[Data]])</f>
        <v>21</v>
      </c>
    </row>
    <row r="331" spans="2:3" x14ac:dyDescent="0.35">
      <c r="B331" s="2">
        <f t="shared" si="5"/>
        <v>44228</v>
      </c>
      <c r="C331">
        <f>COUNTIFS(Region_Lockdown[Start],"&lt;="&amp;Tabella4[[#This Row],[Data]],Region_Lockdown[End],"&gt;="&amp;Tabella4[[#This Row],[Data]])</f>
        <v>21</v>
      </c>
    </row>
    <row r="332" spans="2:3" x14ac:dyDescent="0.35">
      <c r="B332" s="2">
        <f t="shared" si="5"/>
        <v>44229</v>
      </c>
      <c r="C332">
        <f>COUNTIFS(Region_Lockdown[Start],"&lt;="&amp;Tabella4[[#This Row],[Data]],Region_Lockdown[End],"&gt;="&amp;Tabella4[[#This Row],[Data]])</f>
        <v>21</v>
      </c>
    </row>
    <row r="333" spans="2:3" x14ac:dyDescent="0.35">
      <c r="B333" s="2">
        <f t="shared" si="5"/>
        <v>44230</v>
      </c>
      <c r="C333">
        <f>COUNTIFS(Region_Lockdown[Start],"&lt;="&amp;Tabella4[[#This Row],[Data]],Region_Lockdown[End],"&gt;="&amp;Tabella4[[#This Row],[Data]])</f>
        <v>21</v>
      </c>
    </row>
    <row r="334" spans="2:3" x14ac:dyDescent="0.35">
      <c r="B334" s="2">
        <f t="shared" si="5"/>
        <v>44231</v>
      </c>
      <c r="C334">
        <f>COUNTIFS(Region_Lockdown[Start],"&lt;="&amp;Tabella4[[#This Row],[Data]],Region_Lockdown[End],"&gt;="&amp;Tabella4[[#This Row],[Data]])</f>
        <v>21</v>
      </c>
    </row>
    <row r="335" spans="2:3" x14ac:dyDescent="0.35">
      <c r="B335" s="2">
        <f t="shared" si="5"/>
        <v>44232</v>
      </c>
      <c r="C335">
        <f>COUNTIFS(Region_Lockdown[Start],"&lt;="&amp;Tabella4[[#This Row],[Data]],Region_Lockdown[End],"&gt;="&amp;Tabella4[[#This Row],[Data]])</f>
        <v>21</v>
      </c>
    </row>
    <row r="336" spans="2:3" x14ac:dyDescent="0.35">
      <c r="B336" s="2">
        <f t="shared" si="5"/>
        <v>44233</v>
      </c>
      <c r="C336">
        <f>COUNTIFS(Region_Lockdown[Start],"&lt;="&amp;Tabella4[[#This Row],[Data]],Region_Lockdown[End],"&gt;="&amp;Tabella4[[#This Row],[Data]])</f>
        <v>21</v>
      </c>
    </row>
    <row r="337" spans="2:3" x14ac:dyDescent="0.35">
      <c r="B337" s="2">
        <f t="shared" si="5"/>
        <v>44234</v>
      </c>
      <c r="C337">
        <f>COUNTIFS(Region_Lockdown[Start],"&lt;="&amp;Tabella4[[#This Row],[Data]],Region_Lockdown[End],"&gt;="&amp;Tabella4[[#This Row],[Data]])</f>
        <v>21</v>
      </c>
    </row>
    <row r="338" spans="2:3" x14ac:dyDescent="0.35">
      <c r="B338" s="2">
        <f t="shared" si="5"/>
        <v>44235</v>
      </c>
      <c r="C338">
        <f>COUNTIFS(Region_Lockdown[Start],"&lt;="&amp;Tabella4[[#This Row],[Data]],Region_Lockdown[End],"&gt;="&amp;Tabella4[[#This Row],[Data]])</f>
        <v>21</v>
      </c>
    </row>
    <row r="339" spans="2:3" x14ac:dyDescent="0.35">
      <c r="B339" s="2">
        <f t="shared" si="5"/>
        <v>44236</v>
      </c>
      <c r="C339">
        <f>COUNTIFS(Region_Lockdown[Start],"&lt;="&amp;Tabella4[[#This Row],[Data]],Region_Lockdown[End],"&gt;="&amp;Tabella4[[#This Row],[Data]])</f>
        <v>21</v>
      </c>
    </row>
    <row r="340" spans="2:3" x14ac:dyDescent="0.35">
      <c r="B340" s="2">
        <f t="shared" si="5"/>
        <v>44237</v>
      </c>
      <c r="C340">
        <f>COUNTIFS(Region_Lockdown[Start],"&lt;="&amp;Tabella4[[#This Row],[Data]],Region_Lockdown[End],"&gt;="&amp;Tabella4[[#This Row],[Data]])</f>
        <v>21</v>
      </c>
    </row>
    <row r="341" spans="2:3" x14ac:dyDescent="0.35">
      <c r="B341" s="2">
        <f t="shared" si="5"/>
        <v>44238</v>
      </c>
      <c r="C341">
        <f>COUNTIFS(Region_Lockdown[Start],"&lt;="&amp;Tabella4[[#This Row],[Data]],Region_Lockdown[End],"&gt;="&amp;Tabella4[[#This Row],[Data]])</f>
        <v>21</v>
      </c>
    </row>
    <row r="342" spans="2:3" x14ac:dyDescent="0.35">
      <c r="B342" s="2">
        <f t="shared" si="5"/>
        <v>44239</v>
      </c>
      <c r="C342">
        <f>COUNTIFS(Region_Lockdown[Start],"&lt;="&amp;Tabella4[[#This Row],[Data]],Region_Lockdown[End],"&gt;="&amp;Tabella4[[#This Row],[Data]])</f>
        <v>21</v>
      </c>
    </row>
    <row r="343" spans="2:3" x14ac:dyDescent="0.35">
      <c r="B343" s="2">
        <f t="shared" si="5"/>
        <v>44240</v>
      </c>
      <c r="C343">
        <f>COUNTIFS(Region_Lockdown[Start],"&lt;="&amp;Tabella4[[#This Row],[Data]],Region_Lockdown[End],"&gt;="&amp;Tabella4[[#This Row],[Data]])</f>
        <v>21</v>
      </c>
    </row>
    <row r="344" spans="2:3" x14ac:dyDescent="0.35">
      <c r="B344" s="2">
        <f t="shared" si="5"/>
        <v>44241</v>
      </c>
      <c r="C344">
        <f>COUNTIFS(Region_Lockdown[Start],"&lt;="&amp;Tabella4[[#This Row],[Data]],Region_Lockdown[End],"&gt;="&amp;Tabella4[[#This Row],[Data]])</f>
        <v>21</v>
      </c>
    </row>
    <row r="345" spans="2:3" x14ac:dyDescent="0.35">
      <c r="B345" s="2">
        <f t="shared" si="5"/>
        <v>44242</v>
      </c>
      <c r="C345">
        <f>COUNTIFS(Region_Lockdown[Start],"&lt;="&amp;Tabella4[[#This Row],[Data]],Region_Lockdown[End],"&gt;="&amp;Tabella4[[#This Row],[Data]])</f>
        <v>21</v>
      </c>
    </row>
    <row r="346" spans="2:3" x14ac:dyDescent="0.35">
      <c r="B346" s="2">
        <f t="shared" si="5"/>
        <v>44243</v>
      </c>
      <c r="C346">
        <f>COUNTIFS(Region_Lockdown[Start],"&lt;="&amp;Tabella4[[#This Row],[Data]],Region_Lockdown[End],"&gt;="&amp;Tabella4[[#This Row],[Data]])</f>
        <v>21</v>
      </c>
    </row>
    <row r="347" spans="2:3" x14ac:dyDescent="0.35">
      <c r="B347" s="2">
        <f t="shared" si="5"/>
        <v>44244</v>
      </c>
      <c r="C347">
        <f>COUNTIFS(Region_Lockdown[Start],"&lt;="&amp;Tabella4[[#This Row],[Data]],Region_Lockdown[End],"&gt;="&amp;Tabella4[[#This Row],[Data]])</f>
        <v>21</v>
      </c>
    </row>
    <row r="348" spans="2:3" x14ac:dyDescent="0.35">
      <c r="B348" s="2">
        <f t="shared" si="5"/>
        <v>44245</v>
      </c>
      <c r="C348">
        <f>COUNTIFS(Region_Lockdown[Start],"&lt;="&amp;Tabella4[[#This Row],[Data]],Region_Lockdown[End],"&gt;="&amp;Tabella4[[#This Row],[Data]])</f>
        <v>21</v>
      </c>
    </row>
    <row r="349" spans="2:3" x14ac:dyDescent="0.35">
      <c r="B349" s="2">
        <f t="shared" si="5"/>
        <v>44246</v>
      </c>
      <c r="C349">
        <f>COUNTIFS(Region_Lockdown[Start],"&lt;="&amp;Tabella4[[#This Row],[Data]],Region_Lockdown[End],"&gt;="&amp;Tabella4[[#This Row],[Data]])</f>
        <v>21</v>
      </c>
    </row>
    <row r="350" spans="2:3" x14ac:dyDescent="0.35">
      <c r="B350" s="2">
        <f t="shared" si="5"/>
        <v>44247</v>
      </c>
      <c r="C350">
        <f>COUNTIFS(Region_Lockdown[Start],"&lt;="&amp;Tabella4[[#This Row],[Data]],Region_Lockdown[End],"&gt;="&amp;Tabella4[[#This Row],[Data]])</f>
        <v>21</v>
      </c>
    </row>
    <row r="351" spans="2:3" x14ac:dyDescent="0.35">
      <c r="B351" s="2">
        <f t="shared" si="5"/>
        <v>44248</v>
      </c>
      <c r="C351">
        <f>COUNTIFS(Region_Lockdown[Start],"&lt;="&amp;Tabella4[[#This Row],[Data]],Region_Lockdown[End],"&gt;="&amp;Tabella4[[#This Row],[Data]])</f>
        <v>21</v>
      </c>
    </row>
    <row r="352" spans="2:3" x14ac:dyDescent="0.35">
      <c r="B352" s="2">
        <f t="shared" si="5"/>
        <v>44249</v>
      </c>
      <c r="C352">
        <f>COUNTIFS(Region_Lockdown[Start],"&lt;="&amp;Tabella4[[#This Row],[Data]],Region_Lockdown[End],"&gt;="&amp;Tabella4[[#This Row],[Data]])</f>
        <v>21</v>
      </c>
    </row>
    <row r="353" spans="2:3" x14ac:dyDescent="0.35">
      <c r="B353" s="2">
        <f t="shared" si="5"/>
        <v>44250</v>
      </c>
      <c r="C353">
        <f>COUNTIFS(Region_Lockdown[Start],"&lt;="&amp;Tabella4[[#This Row],[Data]],Region_Lockdown[End],"&gt;="&amp;Tabella4[[#This Row],[Data]])</f>
        <v>21</v>
      </c>
    </row>
    <row r="354" spans="2:3" x14ac:dyDescent="0.35">
      <c r="B354" s="2">
        <f t="shared" si="5"/>
        <v>44251</v>
      </c>
      <c r="C354">
        <f>COUNTIFS(Region_Lockdown[Start],"&lt;="&amp;Tabella4[[#This Row],[Data]],Region_Lockdown[End],"&gt;="&amp;Tabella4[[#This Row],[Data]])</f>
        <v>21</v>
      </c>
    </row>
    <row r="355" spans="2:3" x14ac:dyDescent="0.35">
      <c r="B355" s="2">
        <f t="shared" si="5"/>
        <v>44252</v>
      </c>
      <c r="C355">
        <f>COUNTIFS(Region_Lockdown[Start],"&lt;="&amp;Tabella4[[#This Row],[Data]],Region_Lockdown[End],"&gt;="&amp;Tabella4[[#This Row],[Data]])</f>
        <v>21</v>
      </c>
    </row>
    <row r="356" spans="2:3" x14ac:dyDescent="0.35">
      <c r="B356" s="2">
        <f t="shared" si="5"/>
        <v>44253</v>
      </c>
      <c r="C356">
        <f>COUNTIFS(Region_Lockdown[Start],"&lt;="&amp;Tabella4[[#This Row],[Data]],Region_Lockdown[End],"&gt;="&amp;Tabella4[[#This Row],[Data]])</f>
        <v>21</v>
      </c>
    </row>
    <row r="357" spans="2:3" x14ac:dyDescent="0.35">
      <c r="B357" s="2">
        <f t="shared" si="5"/>
        <v>44254</v>
      </c>
      <c r="C357">
        <f>COUNTIFS(Region_Lockdown[Start],"&lt;="&amp;Tabella4[[#This Row],[Data]],Region_Lockdown[End],"&gt;="&amp;Tabella4[[#This Row],[Data]])</f>
        <v>21</v>
      </c>
    </row>
    <row r="358" spans="2:3" x14ac:dyDescent="0.35">
      <c r="B358" s="2">
        <f t="shared" si="5"/>
        <v>44255</v>
      </c>
      <c r="C358">
        <f>COUNTIFS(Region_Lockdown[Start],"&lt;="&amp;Tabella4[[#This Row],[Data]],Region_Lockdown[End],"&gt;="&amp;Tabella4[[#This Row],[Data]])</f>
        <v>21</v>
      </c>
    </row>
    <row r="359" spans="2:3" x14ac:dyDescent="0.35">
      <c r="B359" s="2">
        <f t="shared" si="5"/>
        <v>44256</v>
      </c>
      <c r="C359">
        <f>COUNTIFS(Region_Lockdown[Start],"&lt;="&amp;Tabella4[[#This Row],[Data]],Region_Lockdown[End],"&gt;="&amp;Tabella4[[#This Row],[Data]])</f>
        <v>21</v>
      </c>
    </row>
    <row r="360" spans="2:3" x14ac:dyDescent="0.35">
      <c r="B360" s="2">
        <f t="shared" si="5"/>
        <v>44257</v>
      </c>
      <c r="C360">
        <f>COUNTIFS(Region_Lockdown[Start],"&lt;="&amp;Tabella4[[#This Row],[Data]],Region_Lockdown[End],"&gt;="&amp;Tabella4[[#This Row],[Data]])</f>
        <v>21</v>
      </c>
    </row>
    <row r="361" spans="2:3" x14ac:dyDescent="0.35">
      <c r="B361" s="2">
        <f t="shared" si="5"/>
        <v>44258</v>
      </c>
      <c r="C361">
        <f>COUNTIFS(Region_Lockdown[Start],"&lt;="&amp;Tabella4[[#This Row],[Data]],Region_Lockdown[End],"&gt;="&amp;Tabella4[[#This Row],[Data]])</f>
        <v>21</v>
      </c>
    </row>
    <row r="362" spans="2:3" x14ac:dyDescent="0.35">
      <c r="B362" s="2">
        <f t="shared" si="5"/>
        <v>44259</v>
      </c>
      <c r="C362">
        <f>COUNTIFS(Region_Lockdown[Start],"&lt;="&amp;Tabella4[[#This Row],[Data]],Region_Lockdown[End],"&gt;="&amp;Tabella4[[#This Row],[Data]])</f>
        <v>21</v>
      </c>
    </row>
    <row r="363" spans="2:3" x14ac:dyDescent="0.35">
      <c r="B363" s="2">
        <f t="shared" si="5"/>
        <v>44260</v>
      </c>
      <c r="C363">
        <f>COUNTIFS(Region_Lockdown[Start],"&lt;="&amp;Tabella4[[#This Row],[Data]],Region_Lockdown[End],"&gt;="&amp;Tabella4[[#This Row],[Data]])</f>
        <v>21</v>
      </c>
    </row>
    <row r="364" spans="2:3" x14ac:dyDescent="0.35">
      <c r="B364" s="2">
        <f t="shared" si="5"/>
        <v>44261</v>
      </c>
      <c r="C364">
        <f>COUNTIFS(Region_Lockdown[Start],"&lt;="&amp;Tabella4[[#This Row],[Data]],Region_Lockdown[End],"&gt;="&amp;Tabella4[[#This Row],[Data]])</f>
        <v>21</v>
      </c>
    </row>
    <row r="365" spans="2:3" x14ac:dyDescent="0.35">
      <c r="B365" s="2">
        <f t="shared" si="5"/>
        <v>44262</v>
      </c>
      <c r="C365">
        <f>COUNTIFS(Region_Lockdown[Start],"&lt;="&amp;Tabella4[[#This Row],[Data]],Region_Lockdown[End],"&gt;="&amp;Tabella4[[#This Row],[Data]])</f>
        <v>21</v>
      </c>
    </row>
    <row r="366" spans="2:3" x14ac:dyDescent="0.35">
      <c r="B366" s="2">
        <f t="shared" si="5"/>
        <v>44263</v>
      </c>
      <c r="C366">
        <f>COUNTIFS(Region_Lockdown[Start],"&lt;="&amp;Tabella4[[#This Row],[Data]],Region_Lockdown[End],"&gt;="&amp;Tabella4[[#This Row],[Data]])</f>
        <v>21</v>
      </c>
    </row>
    <row r="367" spans="2:3" x14ac:dyDescent="0.35">
      <c r="B367" s="2">
        <f t="shared" si="5"/>
        <v>44264</v>
      </c>
      <c r="C367">
        <f>COUNTIFS(Region_Lockdown[Start],"&lt;="&amp;Tabella4[[#This Row],[Data]],Region_Lockdown[End],"&gt;="&amp;Tabella4[[#This Row],[Data]])</f>
        <v>21</v>
      </c>
    </row>
    <row r="368" spans="2:3" x14ac:dyDescent="0.35">
      <c r="B368" s="2">
        <f t="shared" si="5"/>
        <v>44265</v>
      </c>
      <c r="C368">
        <f>COUNTIFS(Region_Lockdown[Start],"&lt;="&amp;Tabella4[[#This Row],[Data]],Region_Lockdown[End],"&gt;="&amp;Tabella4[[#This Row],[Data]])</f>
        <v>21</v>
      </c>
    </row>
    <row r="369" spans="2:3" x14ac:dyDescent="0.35">
      <c r="B369" s="2">
        <f t="shared" si="5"/>
        <v>44266</v>
      </c>
      <c r="C369">
        <f>COUNTIFS(Region_Lockdown[Start],"&lt;="&amp;Tabella4[[#This Row],[Data]],Region_Lockdown[End],"&gt;="&amp;Tabella4[[#This Row],[Data]])</f>
        <v>21</v>
      </c>
    </row>
    <row r="370" spans="2:3" x14ac:dyDescent="0.35">
      <c r="B370" s="2">
        <f t="shared" si="5"/>
        <v>44267</v>
      </c>
      <c r="C370">
        <f>COUNTIFS(Region_Lockdown[Start],"&lt;="&amp;Tabella4[[#This Row],[Data]],Region_Lockdown[End],"&gt;="&amp;Tabella4[[#This Row],[Data]])</f>
        <v>21</v>
      </c>
    </row>
    <row r="371" spans="2:3" x14ac:dyDescent="0.35">
      <c r="B371" s="2">
        <f t="shared" si="5"/>
        <v>44268</v>
      </c>
      <c r="C371">
        <f>COUNTIFS(Region_Lockdown[Start],"&lt;="&amp;Tabella4[[#This Row],[Data]],Region_Lockdown[End],"&gt;="&amp;Tabella4[[#This Row],[Data]])</f>
        <v>21</v>
      </c>
    </row>
    <row r="372" spans="2:3" x14ac:dyDescent="0.35">
      <c r="B372" s="2">
        <f t="shared" si="5"/>
        <v>44269</v>
      </c>
      <c r="C372">
        <f>COUNTIFS(Region_Lockdown[Start],"&lt;="&amp;Tabella4[[#This Row],[Data]],Region_Lockdown[End],"&gt;="&amp;Tabella4[[#This Row],[Data]])</f>
        <v>21</v>
      </c>
    </row>
    <row r="373" spans="2:3" x14ac:dyDescent="0.35">
      <c r="B373" s="2">
        <f t="shared" si="5"/>
        <v>44270</v>
      </c>
      <c r="C373">
        <f>COUNTIFS(Region_Lockdown[Start],"&lt;="&amp;Tabella4[[#This Row],[Data]],Region_Lockdown[End],"&gt;="&amp;Tabella4[[#This Row],[Data]])</f>
        <v>21</v>
      </c>
    </row>
    <row r="374" spans="2:3" x14ac:dyDescent="0.35">
      <c r="B374" s="2">
        <f t="shared" si="5"/>
        <v>44271</v>
      </c>
      <c r="C374">
        <f>COUNTIFS(Region_Lockdown[Start],"&lt;="&amp;Tabella4[[#This Row],[Data]],Region_Lockdown[End],"&gt;="&amp;Tabella4[[#This Row],[Data]])</f>
        <v>21</v>
      </c>
    </row>
    <row r="375" spans="2:3" x14ac:dyDescent="0.35">
      <c r="B375" s="2">
        <f t="shared" si="5"/>
        <v>44272</v>
      </c>
      <c r="C375">
        <f>COUNTIFS(Region_Lockdown[Start],"&lt;="&amp;Tabella4[[#This Row],[Data]],Region_Lockdown[End],"&gt;="&amp;Tabella4[[#This Row],[Data]])</f>
        <v>21</v>
      </c>
    </row>
    <row r="376" spans="2:3" x14ac:dyDescent="0.35">
      <c r="B376" s="2">
        <f t="shared" si="5"/>
        <v>44273</v>
      </c>
      <c r="C376">
        <f>COUNTIFS(Region_Lockdown[Start],"&lt;="&amp;Tabella4[[#This Row],[Data]],Region_Lockdown[End],"&gt;="&amp;Tabella4[[#This Row],[Data]])</f>
        <v>21</v>
      </c>
    </row>
    <row r="377" spans="2:3" x14ac:dyDescent="0.35">
      <c r="B377" s="2">
        <f t="shared" si="5"/>
        <v>44274</v>
      </c>
      <c r="C377">
        <f>COUNTIFS(Region_Lockdown[Start],"&lt;="&amp;Tabella4[[#This Row],[Data]],Region_Lockdown[End],"&gt;="&amp;Tabella4[[#This Row],[Data]])</f>
        <v>21</v>
      </c>
    </row>
    <row r="378" spans="2:3" x14ac:dyDescent="0.35">
      <c r="B378" s="2">
        <f t="shared" si="5"/>
        <v>44275</v>
      </c>
      <c r="C378">
        <f>COUNTIFS(Region_Lockdown[Start],"&lt;="&amp;Tabella4[[#This Row],[Data]],Region_Lockdown[End],"&gt;="&amp;Tabella4[[#This Row],[Data]])</f>
        <v>21</v>
      </c>
    </row>
    <row r="379" spans="2:3" x14ac:dyDescent="0.35">
      <c r="B379" s="2">
        <f t="shared" si="5"/>
        <v>44276</v>
      </c>
      <c r="C379">
        <f>COUNTIFS(Region_Lockdown[Start],"&lt;="&amp;Tabella4[[#This Row],[Data]],Region_Lockdown[End],"&gt;="&amp;Tabella4[[#This Row],[Data]])</f>
        <v>21</v>
      </c>
    </row>
    <row r="380" spans="2:3" x14ac:dyDescent="0.35">
      <c r="B380" s="2">
        <f t="shared" si="5"/>
        <v>44277</v>
      </c>
      <c r="C380">
        <f>COUNTIFS(Region_Lockdown[Start],"&lt;="&amp;Tabella4[[#This Row],[Data]],Region_Lockdown[End],"&gt;="&amp;Tabella4[[#This Row],[Data]])</f>
        <v>21</v>
      </c>
    </row>
    <row r="381" spans="2:3" x14ac:dyDescent="0.35">
      <c r="B381" s="2">
        <f t="shared" si="5"/>
        <v>44278</v>
      </c>
      <c r="C381">
        <f>COUNTIFS(Region_Lockdown[Start],"&lt;="&amp;Tabella4[[#This Row],[Data]],Region_Lockdown[End],"&gt;="&amp;Tabella4[[#This Row],[Data]])</f>
        <v>21</v>
      </c>
    </row>
    <row r="382" spans="2:3" x14ac:dyDescent="0.35">
      <c r="B382" s="2">
        <f t="shared" si="5"/>
        <v>44279</v>
      </c>
      <c r="C382">
        <f>COUNTIFS(Region_Lockdown[Start],"&lt;="&amp;Tabella4[[#This Row],[Data]],Region_Lockdown[End],"&gt;="&amp;Tabella4[[#This Row],[Data]])</f>
        <v>21</v>
      </c>
    </row>
    <row r="383" spans="2:3" x14ac:dyDescent="0.35">
      <c r="B383" s="2">
        <f t="shared" si="5"/>
        <v>44280</v>
      </c>
      <c r="C383">
        <f>COUNTIFS(Region_Lockdown[Start],"&lt;="&amp;Tabella4[[#This Row],[Data]],Region_Lockdown[End],"&gt;="&amp;Tabella4[[#This Row],[Data]])</f>
        <v>21</v>
      </c>
    </row>
    <row r="384" spans="2:3" x14ac:dyDescent="0.35">
      <c r="B384" s="2">
        <f t="shared" si="5"/>
        <v>44281</v>
      </c>
      <c r="C384">
        <f>COUNTIFS(Region_Lockdown[Start],"&lt;="&amp;Tabella4[[#This Row],[Data]],Region_Lockdown[End],"&gt;="&amp;Tabella4[[#This Row],[Data]])</f>
        <v>21</v>
      </c>
    </row>
    <row r="385" spans="2:3" x14ac:dyDescent="0.35">
      <c r="B385" s="2">
        <f t="shared" si="5"/>
        <v>44282</v>
      </c>
      <c r="C385">
        <f>COUNTIFS(Region_Lockdown[Start],"&lt;="&amp;Tabella4[[#This Row],[Data]],Region_Lockdown[End],"&gt;="&amp;Tabella4[[#This Row],[Data]])</f>
        <v>21</v>
      </c>
    </row>
    <row r="386" spans="2:3" x14ac:dyDescent="0.35">
      <c r="B386" s="2">
        <f t="shared" si="5"/>
        <v>44283</v>
      </c>
      <c r="C386">
        <f>COUNTIFS(Region_Lockdown[Start],"&lt;="&amp;Tabella4[[#This Row],[Data]],Region_Lockdown[End],"&gt;="&amp;Tabella4[[#This Row],[Data]])</f>
        <v>21</v>
      </c>
    </row>
    <row r="387" spans="2:3" x14ac:dyDescent="0.35">
      <c r="B387" s="2">
        <f t="shared" si="5"/>
        <v>44284</v>
      </c>
      <c r="C387">
        <f>COUNTIFS(Region_Lockdown[Start],"&lt;="&amp;Tabella4[[#This Row],[Data]],Region_Lockdown[End],"&gt;="&amp;Tabella4[[#This Row],[Data]])</f>
        <v>21</v>
      </c>
    </row>
    <row r="388" spans="2:3" x14ac:dyDescent="0.35">
      <c r="B388" s="2">
        <f t="shared" si="5"/>
        <v>44285</v>
      </c>
      <c r="C388">
        <f>COUNTIFS(Region_Lockdown[Start],"&lt;="&amp;Tabella4[[#This Row],[Data]],Region_Lockdown[End],"&gt;="&amp;Tabella4[[#This Row],[Data]])</f>
        <v>21</v>
      </c>
    </row>
    <row r="389" spans="2:3" x14ac:dyDescent="0.35">
      <c r="B389" s="2">
        <f t="shared" ref="B389:B392" si="6">B388+1</f>
        <v>44286</v>
      </c>
      <c r="C389">
        <f>COUNTIFS(Region_Lockdown[Start],"&lt;="&amp;Tabella4[[#This Row],[Data]],Region_Lockdown[End],"&gt;="&amp;Tabella4[[#This Row],[Data]])</f>
        <v>21</v>
      </c>
    </row>
    <row r="390" spans="2:3" x14ac:dyDescent="0.35">
      <c r="B390" s="2">
        <f t="shared" si="6"/>
        <v>44287</v>
      </c>
      <c r="C390">
        <f>COUNTIFS(Region_Lockdown[Start],"&lt;="&amp;Tabella4[[#This Row],[Data]],Region_Lockdown[End],"&gt;="&amp;Tabella4[[#This Row],[Data]])</f>
        <v>21</v>
      </c>
    </row>
    <row r="391" spans="2:3" x14ac:dyDescent="0.35">
      <c r="B391" s="2">
        <f t="shared" si="6"/>
        <v>44288</v>
      </c>
      <c r="C391">
        <f>COUNTIFS(Region_Lockdown[Start],"&lt;="&amp;Tabella4[[#This Row],[Data]],Region_Lockdown[End],"&gt;="&amp;Tabella4[[#This Row],[Data]])</f>
        <v>21</v>
      </c>
    </row>
    <row r="392" spans="2:3" x14ac:dyDescent="0.35">
      <c r="B392" s="2">
        <f t="shared" si="6"/>
        <v>44289</v>
      </c>
      <c r="C392" s="1">
        <f>COUNTIFS(Region_Lockdown[Start],"&lt;="&amp;Tabella4[[#This Row],[Data]],Region_Lockdown[End],"&gt;="&amp;Tabella4[[#This Row],[Data]])</f>
        <v>21</v>
      </c>
    </row>
    <row r="393" spans="2:3" x14ac:dyDescent="0.35">
      <c r="B393" s="2">
        <f t="shared" ref="B393:B456" si="7">B392+1</f>
        <v>44290</v>
      </c>
      <c r="C393" s="1">
        <f>COUNTIFS(Region_Lockdown[Start],"&lt;="&amp;Tabella4[[#This Row],[Data]],Region_Lockdown[End],"&gt;="&amp;Tabella4[[#This Row],[Data]])</f>
        <v>21</v>
      </c>
    </row>
    <row r="394" spans="2:3" x14ac:dyDescent="0.35">
      <c r="B394" s="2">
        <f t="shared" si="7"/>
        <v>44291</v>
      </c>
      <c r="C394" s="1">
        <f>COUNTIFS(Region_Lockdown[Start],"&lt;="&amp;Tabella4[[#This Row],[Data]],Region_Lockdown[End],"&gt;="&amp;Tabella4[[#This Row],[Data]])</f>
        <v>21</v>
      </c>
    </row>
    <row r="395" spans="2:3" x14ac:dyDescent="0.35">
      <c r="B395" s="2">
        <f t="shared" si="7"/>
        <v>44292</v>
      </c>
      <c r="C395" s="1">
        <f>COUNTIFS(Region_Lockdown[Start],"&lt;="&amp;Tabella4[[#This Row],[Data]],Region_Lockdown[End],"&gt;="&amp;Tabella4[[#This Row],[Data]])</f>
        <v>21</v>
      </c>
    </row>
    <row r="396" spans="2:3" x14ac:dyDescent="0.35">
      <c r="B396" s="2">
        <f t="shared" si="7"/>
        <v>44293</v>
      </c>
      <c r="C396" s="1">
        <f>COUNTIFS(Region_Lockdown[Start],"&lt;="&amp;Tabella4[[#This Row],[Data]],Region_Lockdown[End],"&gt;="&amp;Tabella4[[#This Row],[Data]])</f>
        <v>21</v>
      </c>
    </row>
    <row r="397" spans="2:3" x14ac:dyDescent="0.35">
      <c r="B397" s="2">
        <f t="shared" si="7"/>
        <v>44294</v>
      </c>
      <c r="C397" s="1">
        <f>COUNTIFS(Region_Lockdown[Start],"&lt;="&amp;Tabella4[[#This Row],[Data]],Region_Lockdown[End],"&gt;="&amp;Tabella4[[#This Row],[Data]])</f>
        <v>21</v>
      </c>
    </row>
    <row r="398" spans="2:3" x14ac:dyDescent="0.35">
      <c r="B398" s="2">
        <f t="shared" si="7"/>
        <v>44295</v>
      </c>
      <c r="C398" s="1">
        <f>COUNTIFS(Region_Lockdown[Start],"&lt;="&amp;Tabella4[[#This Row],[Data]],Region_Lockdown[End],"&gt;="&amp;Tabella4[[#This Row],[Data]])</f>
        <v>21</v>
      </c>
    </row>
    <row r="399" spans="2:3" x14ac:dyDescent="0.35">
      <c r="B399" s="2">
        <f t="shared" si="7"/>
        <v>44296</v>
      </c>
      <c r="C399" s="1">
        <f>COUNTIFS(Region_Lockdown[Start],"&lt;="&amp;Tabella4[[#This Row],[Data]],Region_Lockdown[End],"&gt;="&amp;Tabella4[[#This Row],[Data]])</f>
        <v>21</v>
      </c>
    </row>
    <row r="400" spans="2:3" x14ac:dyDescent="0.35">
      <c r="B400" s="2">
        <f t="shared" si="7"/>
        <v>44297</v>
      </c>
      <c r="C400" s="1">
        <f>COUNTIFS(Region_Lockdown[Start],"&lt;="&amp;Tabella4[[#This Row],[Data]],Region_Lockdown[End],"&gt;="&amp;Tabella4[[#This Row],[Data]])</f>
        <v>21</v>
      </c>
    </row>
    <row r="401" spans="2:3" x14ac:dyDescent="0.35">
      <c r="B401" s="2">
        <f t="shared" si="7"/>
        <v>44298</v>
      </c>
      <c r="C401" s="1">
        <f>COUNTIFS(Region_Lockdown[Start],"&lt;="&amp;Tabella4[[#This Row],[Data]],Region_Lockdown[End],"&gt;="&amp;Tabella4[[#This Row],[Data]])</f>
        <v>21</v>
      </c>
    </row>
    <row r="402" spans="2:3" x14ac:dyDescent="0.35">
      <c r="B402" s="2">
        <f t="shared" si="7"/>
        <v>44299</v>
      </c>
      <c r="C402" s="1">
        <f>COUNTIFS(Region_Lockdown[Start],"&lt;="&amp;Tabella4[[#This Row],[Data]],Region_Lockdown[End],"&gt;="&amp;Tabella4[[#This Row],[Data]])</f>
        <v>21</v>
      </c>
    </row>
    <row r="403" spans="2:3" x14ac:dyDescent="0.35">
      <c r="B403" s="2">
        <f t="shared" si="7"/>
        <v>44300</v>
      </c>
      <c r="C403" s="1">
        <f>COUNTIFS(Region_Lockdown[Start],"&lt;="&amp;Tabella4[[#This Row],[Data]],Region_Lockdown[End],"&gt;="&amp;Tabella4[[#This Row],[Data]])</f>
        <v>21</v>
      </c>
    </row>
    <row r="404" spans="2:3" x14ac:dyDescent="0.35">
      <c r="B404" s="2">
        <f t="shared" si="7"/>
        <v>44301</v>
      </c>
      <c r="C404" s="1">
        <f>COUNTIFS(Region_Lockdown[Start],"&lt;="&amp;Tabella4[[#This Row],[Data]],Region_Lockdown[End],"&gt;="&amp;Tabella4[[#This Row],[Data]])</f>
        <v>21</v>
      </c>
    </row>
    <row r="405" spans="2:3" x14ac:dyDescent="0.35">
      <c r="B405" s="2">
        <f t="shared" si="7"/>
        <v>44302</v>
      </c>
      <c r="C405" s="1">
        <f>COUNTIFS(Region_Lockdown[Start],"&lt;="&amp;Tabella4[[#This Row],[Data]],Region_Lockdown[End],"&gt;="&amp;Tabella4[[#This Row],[Data]])</f>
        <v>21</v>
      </c>
    </row>
    <row r="406" spans="2:3" x14ac:dyDescent="0.35">
      <c r="B406" s="2">
        <f t="shared" si="7"/>
        <v>44303</v>
      </c>
      <c r="C406" s="1">
        <f>COUNTIFS(Region_Lockdown[Start],"&lt;="&amp;Tabella4[[#This Row],[Data]],Region_Lockdown[End],"&gt;="&amp;Tabella4[[#This Row],[Data]])</f>
        <v>21</v>
      </c>
    </row>
    <row r="407" spans="2:3" x14ac:dyDescent="0.35">
      <c r="B407" s="2">
        <f t="shared" si="7"/>
        <v>44304</v>
      </c>
      <c r="C407" s="1">
        <f>COUNTIFS(Region_Lockdown[Start],"&lt;="&amp;Tabella4[[#This Row],[Data]],Region_Lockdown[End],"&gt;="&amp;Tabella4[[#This Row],[Data]])</f>
        <v>21</v>
      </c>
    </row>
    <row r="408" spans="2:3" x14ac:dyDescent="0.35">
      <c r="B408" s="2">
        <f t="shared" si="7"/>
        <v>44305</v>
      </c>
      <c r="C408" s="1">
        <f>COUNTIFS(Region_Lockdown[Start],"&lt;="&amp;Tabella4[[#This Row],[Data]],Region_Lockdown[End],"&gt;="&amp;Tabella4[[#This Row],[Data]])</f>
        <v>21</v>
      </c>
    </row>
    <row r="409" spans="2:3" x14ac:dyDescent="0.35">
      <c r="B409" s="2">
        <f t="shared" si="7"/>
        <v>44306</v>
      </c>
      <c r="C409" s="1">
        <f>COUNTIFS(Region_Lockdown[Start],"&lt;="&amp;Tabella4[[#This Row],[Data]],Region_Lockdown[End],"&gt;="&amp;Tabella4[[#This Row],[Data]])</f>
        <v>21</v>
      </c>
    </row>
    <row r="410" spans="2:3" x14ac:dyDescent="0.35">
      <c r="B410" s="2">
        <f t="shared" si="7"/>
        <v>44307</v>
      </c>
      <c r="C410" s="1">
        <f>COUNTIFS(Region_Lockdown[Start],"&lt;="&amp;Tabella4[[#This Row],[Data]],Region_Lockdown[End],"&gt;="&amp;Tabella4[[#This Row],[Data]])</f>
        <v>21</v>
      </c>
    </row>
    <row r="411" spans="2:3" x14ac:dyDescent="0.35">
      <c r="B411" s="2">
        <f t="shared" si="7"/>
        <v>44308</v>
      </c>
      <c r="C411" s="1">
        <f>COUNTIFS(Region_Lockdown[Start],"&lt;="&amp;Tabella4[[#This Row],[Data]],Region_Lockdown[End],"&gt;="&amp;Tabella4[[#This Row],[Data]])</f>
        <v>21</v>
      </c>
    </row>
    <row r="412" spans="2:3" x14ac:dyDescent="0.35">
      <c r="B412" s="2">
        <f t="shared" si="7"/>
        <v>44309</v>
      </c>
      <c r="C412" s="1">
        <f>COUNTIFS(Region_Lockdown[Start],"&lt;="&amp;Tabella4[[#This Row],[Data]],Region_Lockdown[End],"&gt;="&amp;Tabella4[[#This Row],[Data]])</f>
        <v>21</v>
      </c>
    </row>
    <row r="413" spans="2:3" x14ac:dyDescent="0.35">
      <c r="B413" s="2">
        <f t="shared" si="7"/>
        <v>44310</v>
      </c>
      <c r="C413" s="1">
        <f>COUNTIFS(Region_Lockdown[Start],"&lt;="&amp;Tabella4[[#This Row],[Data]],Region_Lockdown[End],"&gt;="&amp;Tabella4[[#This Row],[Data]])</f>
        <v>21</v>
      </c>
    </row>
    <row r="414" spans="2:3" x14ac:dyDescent="0.35">
      <c r="B414" s="2">
        <f t="shared" si="7"/>
        <v>44311</v>
      </c>
      <c r="C414" s="1">
        <f>COUNTIFS(Region_Lockdown[Start],"&lt;="&amp;Tabella4[[#This Row],[Data]],Region_Lockdown[End],"&gt;="&amp;Tabella4[[#This Row],[Data]])</f>
        <v>21</v>
      </c>
    </row>
    <row r="415" spans="2:3" x14ac:dyDescent="0.35">
      <c r="B415" s="2">
        <f t="shared" si="7"/>
        <v>44312</v>
      </c>
      <c r="C415" s="1">
        <f>COUNTIFS(Region_Lockdown[Start],"&lt;="&amp;Tabella4[[#This Row],[Data]],Region_Lockdown[End],"&gt;="&amp;Tabella4[[#This Row],[Data]])</f>
        <v>21</v>
      </c>
    </row>
    <row r="416" spans="2:3" x14ac:dyDescent="0.35">
      <c r="B416" s="2">
        <f t="shared" si="7"/>
        <v>44313</v>
      </c>
      <c r="C416" s="1">
        <f>COUNTIFS(Region_Lockdown[Start],"&lt;="&amp;Tabella4[[#This Row],[Data]],Region_Lockdown[End],"&gt;="&amp;Tabella4[[#This Row],[Data]])</f>
        <v>21</v>
      </c>
    </row>
    <row r="417" spans="2:3" x14ac:dyDescent="0.35">
      <c r="B417" s="2">
        <f t="shared" si="7"/>
        <v>44314</v>
      </c>
      <c r="C417" s="1">
        <f>COUNTIFS(Region_Lockdown[Start],"&lt;="&amp;Tabella4[[#This Row],[Data]],Region_Lockdown[End],"&gt;="&amp;Tabella4[[#This Row],[Data]])</f>
        <v>21</v>
      </c>
    </row>
    <row r="418" spans="2:3" x14ac:dyDescent="0.35">
      <c r="B418" s="2">
        <f t="shared" si="7"/>
        <v>44315</v>
      </c>
      <c r="C418" s="1">
        <f>COUNTIFS(Region_Lockdown[Start],"&lt;="&amp;Tabella4[[#This Row],[Data]],Region_Lockdown[End],"&gt;="&amp;Tabella4[[#This Row],[Data]])</f>
        <v>21</v>
      </c>
    </row>
    <row r="419" spans="2:3" x14ac:dyDescent="0.35">
      <c r="B419" s="2">
        <f t="shared" si="7"/>
        <v>44316</v>
      </c>
      <c r="C419" s="1">
        <f>COUNTIFS(Region_Lockdown[Start],"&lt;="&amp;Tabella4[[#This Row],[Data]],Region_Lockdown[End],"&gt;="&amp;Tabella4[[#This Row],[Data]])</f>
        <v>21</v>
      </c>
    </row>
    <row r="420" spans="2:3" x14ac:dyDescent="0.35">
      <c r="B420" s="2">
        <f t="shared" si="7"/>
        <v>44317</v>
      </c>
      <c r="C420" s="1">
        <f>COUNTIFS(Region_Lockdown[Start],"&lt;="&amp;Tabella4[[#This Row],[Data]],Region_Lockdown[End],"&gt;="&amp;Tabella4[[#This Row],[Data]])</f>
        <v>21</v>
      </c>
    </row>
    <row r="421" spans="2:3" x14ac:dyDescent="0.35">
      <c r="B421" s="2">
        <f t="shared" si="7"/>
        <v>44318</v>
      </c>
      <c r="C421" s="1">
        <f>COUNTIFS(Region_Lockdown[Start],"&lt;="&amp;Tabella4[[#This Row],[Data]],Region_Lockdown[End],"&gt;="&amp;Tabella4[[#This Row],[Data]])</f>
        <v>21</v>
      </c>
    </row>
    <row r="422" spans="2:3" x14ac:dyDescent="0.35">
      <c r="B422" s="2">
        <f t="shared" si="7"/>
        <v>44319</v>
      </c>
      <c r="C422" s="1">
        <f>COUNTIFS(Region_Lockdown[Start],"&lt;="&amp;Tabella4[[#This Row],[Data]],Region_Lockdown[End],"&gt;="&amp;Tabella4[[#This Row],[Data]])</f>
        <v>21</v>
      </c>
    </row>
    <row r="423" spans="2:3" x14ac:dyDescent="0.35">
      <c r="B423" s="2">
        <f t="shared" si="7"/>
        <v>44320</v>
      </c>
      <c r="C423" s="1">
        <f>COUNTIFS(Region_Lockdown[Start],"&lt;="&amp;Tabella4[[#This Row],[Data]],Region_Lockdown[End],"&gt;="&amp;Tabella4[[#This Row],[Data]])</f>
        <v>21</v>
      </c>
    </row>
    <row r="424" spans="2:3" x14ac:dyDescent="0.35">
      <c r="B424" s="2">
        <f t="shared" si="7"/>
        <v>44321</v>
      </c>
      <c r="C424" s="1">
        <f>COUNTIFS(Region_Lockdown[Start],"&lt;="&amp;Tabella4[[#This Row],[Data]],Region_Lockdown[End],"&gt;="&amp;Tabella4[[#This Row],[Data]])</f>
        <v>21</v>
      </c>
    </row>
    <row r="425" spans="2:3" x14ac:dyDescent="0.35">
      <c r="B425" s="2">
        <f t="shared" si="7"/>
        <v>44322</v>
      </c>
      <c r="C425" s="1">
        <f>COUNTIFS(Region_Lockdown[Start],"&lt;="&amp;Tabella4[[#This Row],[Data]],Region_Lockdown[End],"&gt;="&amp;Tabella4[[#This Row],[Data]])</f>
        <v>21</v>
      </c>
    </row>
    <row r="426" spans="2:3" x14ac:dyDescent="0.35">
      <c r="B426" s="2">
        <f t="shared" si="7"/>
        <v>44323</v>
      </c>
      <c r="C426" s="1">
        <f>COUNTIFS(Region_Lockdown[Start],"&lt;="&amp;Tabella4[[#This Row],[Data]],Region_Lockdown[End],"&gt;="&amp;Tabella4[[#This Row],[Data]])</f>
        <v>21</v>
      </c>
    </row>
    <row r="427" spans="2:3" x14ac:dyDescent="0.35">
      <c r="B427" s="2">
        <f t="shared" si="7"/>
        <v>44324</v>
      </c>
      <c r="C427" s="1">
        <f>COUNTIFS(Region_Lockdown[Start],"&lt;="&amp;Tabella4[[#This Row],[Data]],Region_Lockdown[End],"&gt;="&amp;Tabella4[[#This Row],[Data]])</f>
        <v>21</v>
      </c>
    </row>
    <row r="428" spans="2:3" x14ac:dyDescent="0.35">
      <c r="B428" s="2">
        <f t="shared" si="7"/>
        <v>44325</v>
      </c>
      <c r="C428" s="1">
        <f>COUNTIFS(Region_Lockdown[Start],"&lt;="&amp;Tabella4[[#This Row],[Data]],Region_Lockdown[End],"&gt;="&amp;Tabella4[[#This Row],[Data]])</f>
        <v>21</v>
      </c>
    </row>
    <row r="429" spans="2:3" x14ac:dyDescent="0.35">
      <c r="B429" s="2">
        <f t="shared" si="7"/>
        <v>44326</v>
      </c>
      <c r="C429" s="1">
        <f>COUNTIFS(Region_Lockdown[Start],"&lt;="&amp;Tabella4[[#This Row],[Data]],Region_Lockdown[End],"&gt;="&amp;Tabella4[[#This Row],[Data]])</f>
        <v>21</v>
      </c>
    </row>
    <row r="430" spans="2:3" x14ac:dyDescent="0.35">
      <c r="B430" s="2">
        <f t="shared" si="7"/>
        <v>44327</v>
      </c>
      <c r="C430" s="1">
        <f>COUNTIFS(Region_Lockdown[Start],"&lt;="&amp;Tabella4[[#This Row],[Data]],Region_Lockdown[End],"&gt;="&amp;Tabella4[[#This Row],[Data]])</f>
        <v>21</v>
      </c>
    </row>
    <row r="431" spans="2:3" x14ac:dyDescent="0.35">
      <c r="B431" s="2">
        <f t="shared" si="7"/>
        <v>44328</v>
      </c>
      <c r="C431" s="1">
        <f>COUNTIFS(Region_Lockdown[Start],"&lt;="&amp;Tabella4[[#This Row],[Data]],Region_Lockdown[End],"&gt;="&amp;Tabella4[[#This Row],[Data]])</f>
        <v>21</v>
      </c>
    </row>
    <row r="432" spans="2:3" x14ac:dyDescent="0.35">
      <c r="B432" s="2">
        <f t="shared" si="7"/>
        <v>44329</v>
      </c>
      <c r="C432" s="1">
        <f>COUNTIFS(Region_Lockdown[Start],"&lt;="&amp;Tabella4[[#This Row],[Data]],Region_Lockdown[End],"&gt;="&amp;Tabella4[[#This Row],[Data]])</f>
        <v>21</v>
      </c>
    </row>
    <row r="433" spans="2:3" x14ac:dyDescent="0.35">
      <c r="B433" s="2">
        <f t="shared" si="7"/>
        <v>44330</v>
      </c>
      <c r="C433" s="1">
        <f>COUNTIFS(Region_Lockdown[Start],"&lt;="&amp;Tabella4[[#This Row],[Data]],Region_Lockdown[End],"&gt;="&amp;Tabella4[[#This Row],[Data]])</f>
        <v>21</v>
      </c>
    </row>
    <row r="434" spans="2:3" x14ac:dyDescent="0.35">
      <c r="B434" s="2">
        <f t="shared" si="7"/>
        <v>44331</v>
      </c>
      <c r="C434" s="1">
        <f>COUNTIFS(Region_Lockdown[Start],"&lt;="&amp;Tabella4[[#This Row],[Data]],Region_Lockdown[End],"&gt;="&amp;Tabella4[[#This Row],[Data]])</f>
        <v>21</v>
      </c>
    </row>
    <row r="435" spans="2:3" x14ac:dyDescent="0.35">
      <c r="B435" s="2">
        <f t="shared" si="7"/>
        <v>44332</v>
      </c>
      <c r="C435" s="1">
        <f>COUNTIFS(Region_Lockdown[Start],"&lt;="&amp;Tabella4[[#This Row],[Data]],Region_Lockdown[End],"&gt;="&amp;Tabella4[[#This Row],[Data]])</f>
        <v>21</v>
      </c>
    </row>
    <row r="436" spans="2:3" x14ac:dyDescent="0.35">
      <c r="B436" s="2">
        <f t="shared" si="7"/>
        <v>44333</v>
      </c>
      <c r="C436" s="1">
        <f>COUNTIFS(Region_Lockdown[Start],"&lt;="&amp;Tabella4[[#This Row],[Data]],Region_Lockdown[End],"&gt;="&amp;Tabella4[[#This Row],[Data]])</f>
        <v>21</v>
      </c>
    </row>
    <row r="437" spans="2:3" x14ac:dyDescent="0.35">
      <c r="B437" s="2">
        <f t="shared" si="7"/>
        <v>44334</v>
      </c>
      <c r="C437" s="1">
        <f>COUNTIFS(Region_Lockdown[Start],"&lt;="&amp;Tabella4[[#This Row],[Data]],Region_Lockdown[End],"&gt;="&amp;Tabella4[[#This Row],[Data]])</f>
        <v>21</v>
      </c>
    </row>
    <row r="438" spans="2:3" x14ac:dyDescent="0.35">
      <c r="B438" s="2">
        <f t="shared" si="7"/>
        <v>44335</v>
      </c>
      <c r="C438" s="1">
        <f>COUNTIFS(Region_Lockdown[Start],"&lt;="&amp;Tabella4[[#This Row],[Data]],Region_Lockdown[End],"&gt;="&amp;Tabella4[[#This Row],[Data]])</f>
        <v>21</v>
      </c>
    </row>
    <row r="439" spans="2:3" x14ac:dyDescent="0.35">
      <c r="B439" s="2">
        <f t="shared" si="7"/>
        <v>44336</v>
      </c>
      <c r="C439" s="1">
        <f>COUNTIFS(Region_Lockdown[Start],"&lt;="&amp;Tabella4[[#This Row],[Data]],Region_Lockdown[End],"&gt;="&amp;Tabella4[[#This Row],[Data]])</f>
        <v>21</v>
      </c>
    </row>
    <row r="440" spans="2:3" x14ac:dyDescent="0.35">
      <c r="B440" s="2">
        <f t="shared" si="7"/>
        <v>44337</v>
      </c>
      <c r="C440" s="1">
        <f>COUNTIFS(Region_Lockdown[Start],"&lt;="&amp;Tabella4[[#This Row],[Data]],Region_Lockdown[End],"&gt;="&amp;Tabella4[[#This Row],[Data]])</f>
        <v>21</v>
      </c>
    </row>
    <row r="441" spans="2:3" x14ac:dyDescent="0.35">
      <c r="B441" s="2">
        <f t="shared" si="7"/>
        <v>44338</v>
      </c>
      <c r="C441" s="1">
        <f>COUNTIFS(Region_Lockdown[Start],"&lt;="&amp;Tabella4[[#This Row],[Data]],Region_Lockdown[End],"&gt;="&amp;Tabella4[[#This Row],[Data]])</f>
        <v>21</v>
      </c>
    </row>
    <row r="442" spans="2:3" x14ac:dyDescent="0.35">
      <c r="B442" s="2">
        <f t="shared" si="7"/>
        <v>44339</v>
      </c>
      <c r="C442" s="1">
        <f>COUNTIFS(Region_Lockdown[Start],"&lt;="&amp;Tabella4[[#This Row],[Data]],Region_Lockdown[End],"&gt;="&amp;Tabella4[[#This Row],[Data]])</f>
        <v>21</v>
      </c>
    </row>
    <row r="443" spans="2:3" x14ac:dyDescent="0.35">
      <c r="B443" s="2">
        <f t="shared" si="7"/>
        <v>44340</v>
      </c>
      <c r="C443" s="1">
        <f>COUNTIFS(Region_Lockdown[Start],"&lt;="&amp;Tabella4[[#This Row],[Data]],Region_Lockdown[End],"&gt;="&amp;Tabella4[[#This Row],[Data]])</f>
        <v>21</v>
      </c>
    </row>
    <row r="444" spans="2:3" x14ac:dyDescent="0.35">
      <c r="B444" s="2">
        <f t="shared" si="7"/>
        <v>44341</v>
      </c>
      <c r="C444" s="1">
        <f>COUNTIFS(Region_Lockdown[Start],"&lt;="&amp;Tabella4[[#This Row],[Data]],Region_Lockdown[End],"&gt;="&amp;Tabella4[[#This Row],[Data]])</f>
        <v>21</v>
      </c>
    </row>
    <row r="445" spans="2:3" x14ac:dyDescent="0.35">
      <c r="B445" s="2">
        <f t="shared" si="7"/>
        <v>44342</v>
      </c>
      <c r="C445" s="1">
        <f>COUNTIFS(Region_Lockdown[Start],"&lt;="&amp;Tabella4[[#This Row],[Data]],Region_Lockdown[End],"&gt;="&amp;Tabella4[[#This Row],[Data]])</f>
        <v>21</v>
      </c>
    </row>
    <row r="446" spans="2:3" x14ac:dyDescent="0.35">
      <c r="B446" s="2">
        <f t="shared" si="7"/>
        <v>44343</v>
      </c>
      <c r="C446" s="1">
        <f>COUNTIFS(Region_Lockdown[Start],"&lt;="&amp;Tabella4[[#This Row],[Data]],Region_Lockdown[End],"&gt;="&amp;Tabella4[[#This Row],[Data]])</f>
        <v>21</v>
      </c>
    </row>
    <row r="447" spans="2:3" x14ac:dyDescent="0.35">
      <c r="B447" s="2">
        <f t="shared" si="7"/>
        <v>44344</v>
      </c>
      <c r="C447" s="1">
        <f>COUNTIFS(Region_Lockdown[Start],"&lt;="&amp;Tabella4[[#This Row],[Data]],Region_Lockdown[End],"&gt;="&amp;Tabella4[[#This Row],[Data]])</f>
        <v>21</v>
      </c>
    </row>
    <row r="448" spans="2:3" x14ac:dyDescent="0.35">
      <c r="B448" s="2">
        <f t="shared" si="7"/>
        <v>44345</v>
      </c>
      <c r="C448" s="1">
        <f>COUNTIFS(Region_Lockdown[Start],"&lt;="&amp;Tabella4[[#This Row],[Data]],Region_Lockdown[End],"&gt;="&amp;Tabella4[[#This Row],[Data]])</f>
        <v>21</v>
      </c>
    </row>
    <row r="449" spans="2:3" x14ac:dyDescent="0.35">
      <c r="B449" s="2">
        <f t="shared" si="7"/>
        <v>44346</v>
      </c>
      <c r="C449" s="1">
        <f>COUNTIFS(Region_Lockdown[Start],"&lt;="&amp;Tabella4[[#This Row],[Data]],Region_Lockdown[End],"&gt;="&amp;Tabella4[[#This Row],[Data]])</f>
        <v>21</v>
      </c>
    </row>
    <row r="450" spans="2:3" x14ac:dyDescent="0.35">
      <c r="B450" s="2">
        <f t="shared" si="7"/>
        <v>44347</v>
      </c>
      <c r="C450" s="1">
        <f>COUNTIFS(Region_Lockdown[Start],"&lt;="&amp;Tabella4[[#This Row],[Data]],Region_Lockdown[End],"&gt;="&amp;Tabella4[[#This Row],[Data]])</f>
        <v>21</v>
      </c>
    </row>
    <row r="451" spans="2:3" x14ac:dyDescent="0.35">
      <c r="B451" s="2">
        <f t="shared" si="7"/>
        <v>44348</v>
      </c>
      <c r="C451" s="1">
        <f>COUNTIFS(Region_Lockdown[Start],"&lt;="&amp;Tabella4[[#This Row],[Data]],Region_Lockdown[End],"&gt;="&amp;Tabella4[[#This Row],[Data]])</f>
        <v>21</v>
      </c>
    </row>
    <row r="452" spans="2:3" x14ac:dyDescent="0.35">
      <c r="B452" s="2">
        <f t="shared" si="7"/>
        <v>44349</v>
      </c>
      <c r="C452" s="1">
        <f>COUNTIFS(Region_Lockdown[Start],"&lt;="&amp;Tabella4[[#This Row],[Data]],Region_Lockdown[End],"&gt;="&amp;Tabella4[[#This Row],[Data]])</f>
        <v>21</v>
      </c>
    </row>
    <row r="453" spans="2:3" x14ac:dyDescent="0.35">
      <c r="B453" s="2">
        <f t="shared" si="7"/>
        <v>44350</v>
      </c>
      <c r="C453" s="1">
        <f>COUNTIFS(Region_Lockdown[Start],"&lt;="&amp;Tabella4[[#This Row],[Data]],Region_Lockdown[End],"&gt;="&amp;Tabella4[[#This Row],[Data]])</f>
        <v>21</v>
      </c>
    </row>
    <row r="454" spans="2:3" x14ac:dyDescent="0.35">
      <c r="B454" s="2">
        <f t="shared" si="7"/>
        <v>44351</v>
      </c>
      <c r="C454" s="1">
        <f>COUNTIFS(Region_Lockdown[Start],"&lt;="&amp;Tabella4[[#This Row],[Data]],Region_Lockdown[End],"&gt;="&amp;Tabella4[[#This Row],[Data]])</f>
        <v>21</v>
      </c>
    </row>
    <row r="455" spans="2:3" x14ac:dyDescent="0.35">
      <c r="B455" s="2">
        <f t="shared" si="7"/>
        <v>44352</v>
      </c>
      <c r="C455" s="1">
        <f>COUNTIFS(Region_Lockdown[Start],"&lt;="&amp;Tabella4[[#This Row],[Data]],Region_Lockdown[End],"&gt;="&amp;Tabella4[[#This Row],[Data]])</f>
        <v>21</v>
      </c>
    </row>
    <row r="456" spans="2:3" x14ac:dyDescent="0.35">
      <c r="B456" s="2">
        <f t="shared" si="7"/>
        <v>44353</v>
      </c>
      <c r="C456" s="1">
        <f>COUNTIFS(Region_Lockdown[Start],"&lt;="&amp;Tabella4[[#This Row],[Data]],Region_Lockdown[End],"&gt;="&amp;Tabella4[[#This Row],[Data]])</f>
        <v>21</v>
      </c>
    </row>
    <row r="457" spans="2:3" x14ac:dyDescent="0.35">
      <c r="B457" s="2">
        <f t="shared" ref="B457:B520" si="8">B456+1</f>
        <v>44354</v>
      </c>
      <c r="C457" s="1">
        <f>COUNTIFS(Region_Lockdown[Start],"&lt;="&amp;Tabella4[[#This Row],[Data]],Region_Lockdown[End],"&gt;="&amp;Tabella4[[#This Row],[Data]])</f>
        <v>21</v>
      </c>
    </row>
    <row r="458" spans="2:3" x14ac:dyDescent="0.35">
      <c r="B458" s="2">
        <f t="shared" si="8"/>
        <v>44355</v>
      </c>
      <c r="C458" s="1">
        <f>COUNTIFS(Region_Lockdown[Start],"&lt;="&amp;Tabella4[[#This Row],[Data]],Region_Lockdown[End],"&gt;="&amp;Tabella4[[#This Row],[Data]])</f>
        <v>21</v>
      </c>
    </row>
    <row r="459" spans="2:3" x14ac:dyDescent="0.35">
      <c r="B459" s="2">
        <f t="shared" si="8"/>
        <v>44356</v>
      </c>
      <c r="C459" s="1">
        <f>COUNTIFS(Region_Lockdown[Start],"&lt;="&amp;Tabella4[[#This Row],[Data]],Region_Lockdown[End],"&gt;="&amp;Tabella4[[#This Row],[Data]])</f>
        <v>21</v>
      </c>
    </row>
    <row r="460" spans="2:3" x14ac:dyDescent="0.35">
      <c r="B460" s="2">
        <f t="shared" si="8"/>
        <v>44357</v>
      </c>
      <c r="C460" s="1">
        <f>COUNTIFS(Region_Lockdown[Start],"&lt;="&amp;Tabella4[[#This Row],[Data]],Region_Lockdown[End],"&gt;="&amp;Tabella4[[#This Row],[Data]])</f>
        <v>21</v>
      </c>
    </row>
    <row r="461" spans="2:3" x14ac:dyDescent="0.35">
      <c r="B461" s="2">
        <f t="shared" si="8"/>
        <v>44358</v>
      </c>
      <c r="C461" s="1">
        <f>COUNTIFS(Region_Lockdown[Start],"&lt;="&amp;Tabella4[[#This Row],[Data]],Region_Lockdown[End],"&gt;="&amp;Tabella4[[#This Row],[Data]])</f>
        <v>21</v>
      </c>
    </row>
    <row r="462" spans="2:3" x14ac:dyDescent="0.35">
      <c r="B462" s="2">
        <f t="shared" si="8"/>
        <v>44359</v>
      </c>
      <c r="C462" s="1">
        <f>COUNTIFS(Region_Lockdown[Start],"&lt;="&amp;Tabella4[[#This Row],[Data]],Region_Lockdown[End],"&gt;="&amp;Tabella4[[#This Row],[Data]])</f>
        <v>21</v>
      </c>
    </row>
    <row r="463" spans="2:3" x14ac:dyDescent="0.35">
      <c r="B463" s="2">
        <f t="shared" si="8"/>
        <v>44360</v>
      </c>
      <c r="C463" s="1">
        <f>COUNTIFS(Region_Lockdown[Start],"&lt;="&amp;Tabella4[[#This Row],[Data]],Region_Lockdown[End],"&gt;="&amp;Tabella4[[#This Row],[Data]])</f>
        <v>21</v>
      </c>
    </row>
    <row r="464" spans="2:3" x14ac:dyDescent="0.35">
      <c r="B464" s="2">
        <f t="shared" si="8"/>
        <v>44361</v>
      </c>
      <c r="C464" s="1">
        <f>COUNTIFS(Region_Lockdown[Start],"&lt;="&amp;Tabella4[[#This Row],[Data]],Region_Lockdown[End],"&gt;="&amp;Tabella4[[#This Row],[Data]])</f>
        <v>21</v>
      </c>
    </row>
    <row r="465" spans="2:3" x14ac:dyDescent="0.35">
      <c r="B465" s="2">
        <f t="shared" si="8"/>
        <v>44362</v>
      </c>
      <c r="C465" s="1">
        <f>COUNTIFS(Region_Lockdown[Start],"&lt;="&amp;Tabella4[[#This Row],[Data]],Region_Lockdown[End],"&gt;="&amp;Tabella4[[#This Row],[Data]])</f>
        <v>21</v>
      </c>
    </row>
    <row r="466" spans="2:3" x14ac:dyDescent="0.35">
      <c r="B466" s="2">
        <f t="shared" si="8"/>
        <v>44363</v>
      </c>
      <c r="C466" s="1">
        <f>COUNTIFS(Region_Lockdown[Start],"&lt;="&amp;Tabella4[[#This Row],[Data]],Region_Lockdown[End],"&gt;="&amp;Tabella4[[#This Row],[Data]])</f>
        <v>21</v>
      </c>
    </row>
    <row r="467" spans="2:3" x14ac:dyDescent="0.35">
      <c r="B467" s="2">
        <f t="shared" si="8"/>
        <v>44364</v>
      </c>
      <c r="C467" s="1">
        <f>COUNTIFS(Region_Lockdown[Start],"&lt;="&amp;Tabella4[[#This Row],[Data]],Region_Lockdown[End],"&gt;="&amp;Tabella4[[#This Row],[Data]])</f>
        <v>21</v>
      </c>
    </row>
    <row r="468" spans="2:3" x14ac:dyDescent="0.35">
      <c r="B468" s="2">
        <f t="shared" si="8"/>
        <v>44365</v>
      </c>
      <c r="C468" s="1">
        <f>COUNTIFS(Region_Lockdown[Start],"&lt;="&amp;Tabella4[[#This Row],[Data]],Region_Lockdown[End],"&gt;="&amp;Tabella4[[#This Row],[Data]])</f>
        <v>21</v>
      </c>
    </row>
    <row r="469" spans="2:3" x14ac:dyDescent="0.35">
      <c r="B469" s="2">
        <f t="shared" si="8"/>
        <v>44366</v>
      </c>
      <c r="C469" s="1">
        <f>COUNTIFS(Region_Lockdown[Start],"&lt;="&amp;Tabella4[[#This Row],[Data]],Region_Lockdown[End],"&gt;="&amp;Tabella4[[#This Row],[Data]])</f>
        <v>21</v>
      </c>
    </row>
    <row r="470" spans="2:3" x14ac:dyDescent="0.35">
      <c r="B470" s="2">
        <f t="shared" si="8"/>
        <v>44367</v>
      </c>
      <c r="C470" s="1">
        <f>COUNTIFS(Region_Lockdown[Start],"&lt;="&amp;Tabella4[[#This Row],[Data]],Region_Lockdown[End],"&gt;="&amp;Tabella4[[#This Row],[Data]])</f>
        <v>21</v>
      </c>
    </row>
    <row r="471" spans="2:3" x14ac:dyDescent="0.35">
      <c r="B471" s="2">
        <f t="shared" si="8"/>
        <v>44368</v>
      </c>
      <c r="C471" s="1">
        <f>COUNTIFS(Region_Lockdown[Start],"&lt;="&amp;Tabella4[[#This Row],[Data]],Region_Lockdown[End],"&gt;="&amp;Tabella4[[#This Row],[Data]])</f>
        <v>21</v>
      </c>
    </row>
    <row r="472" spans="2:3" x14ac:dyDescent="0.35">
      <c r="B472" s="2">
        <f t="shared" si="8"/>
        <v>44369</v>
      </c>
      <c r="C472" s="1">
        <f>COUNTIFS(Region_Lockdown[Start],"&lt;="&amp;Tabella4[[#This Row],[Data]],Region_Lockdown[End],"&gt;="&amp;Tabella4[[#This Row],[Data]])</f>
        <v>21</v>
      </c>
    </row>
    <row r="473" spans="2:3" x14ac:dyDescent="0.35">
      <c r="B473" s="2">
        <f t="shared" si="8"/>
        <v>44370</v>
      </c>
      <c r="C473" s="1">
        <f>COUNTIFS(Region_Lockdown[Start],"&lt;="&amp;Tabella4[[#This Row],[Data]],Region_Lockdown[End],"&gt;="&amp;Tabella4[[#This Row],[Data]])</f>
        <v>21</v>
      </c>
    </row>
    <row r="474" spans="2:3" x14ac:dyDescent="0.35">
      <c r="B474" s="2">
        <f t="shared" si="8"/>
        <v>44371</v>
      </c>
      <c r="C474" s="1">
        <f>COUNTIFS(Region_Lockdown[Start],"&lt;="&amp;Tabella4[[#This Row],[Data]],Region_Lockdown[End],"&gt;="&amp;Tabella4[[#This Row],[Data]])</f>
        <v>21</v>
      </c>
    </row>
    <row r="475" spans="2:3" x14ac:dyDescent="0.35">
      <c r="B475" s="2">
        <f t="shared" si="8"/>
        <v>44372</v>
      </c>
      <c r="C475" s="1">
        <f>COUNTIFS(Region_Lockdown[Start],"&lt;="&amp;Tabella4[[#This Row],[Data]],Region_Lockdown[End],"&gt;="&amp;Tabella4[[#This Row],[Data]])</f>
        <v>21</v>
      </c>
    </row>
    <row r="476" spans="2:3" x14ac:dyDescent="0.35">
      <c r="B476" s="2">
        <f t="shared" si="8"/>
        <v>44373</v>
      </c>
      <c r="C476" s="1">
        <f>COUNTIFS(Region_Lockdown[Start],"&lt;="&amp;Tabella4[[#This Row],[Data]],Region_Lockdown[End],"&gt;="&amp;Tabella4[[#This Row],[Data]])</f>
        <v>21</v>
      </c>
    </row>
    <row r="477" spans="2:3" x14ac:dyDescent="0.35">
      <c r="B477" s="2">
        <f t="shared" si="8"/>
        <v>44374</v>
      </c>
      <c r="C477" s="1">
        <f>COUNTIFS(Region_Lockdown[Start],"&lt;="&amp;Tabella4[[#This Row],[Data]],Region_Lockdown[End],"&gt;="&amp;Tabella4[[#This Row],[Data]])</f>
        <v>21</v>
      </c>
    </row>
    <row r="478" spans="2:3" x14ac:dyDescent="0.35">
      <c r="B478" s="2">
        <f t="shared" si="8"/>
        <v>44375</v>
      </c>
      <c r="C478" s="1">
        <f>COUNTIFS(Region_Lockdown[Start],"&lt;="&amp;Tabella4[[#This Row],[Data]],Region_Lockdown[End],"&gt;="&amp;Tabella4[[#This Row],[Data]])</f>
        <v>21</v>
      </c>
    </row>
    <row r="479" spans="2:3" x14ac:dyDescent="0.35">
      <c r="B479" s="2">
        <f t="shared" si="8"/>
        <v>44376</v>
      </c>
      <c r="C479" s="1">
        <f>COUNTIFS(Region_Lockdown[Start],"&lt;="&amp;Tabella4[[#This Row],[Data]],Region_Lockdown[End],"&gt;="&amp;Tabella4[[#This Row],[Data]])</f>
        <v>21</v>
      </c>
    </row>
    <row r="480" spans="2:3" x14ac:dyDescent="0.35">
      <c r="B480" s="2">
        <f t="shared" si="8"/>
        <v>44377</v>
      </c>
      <c r="C480" s="1">
        <f>COUNTIFS(Region_Lockdown[Start],"&lt;="&amp;Tabella4[[#This Row],[Data]],Region_Lockdown[End],"&gt;="&amp;Tabella4[[#This Row],[Data]])</f>
        <v>21</v>
      </c>
    </row>
    <row r="481" spans="2:3" x14ac:dyDescent="0.35">
      <c r="B481" s="2">
        <f t="shared" si="8"/>
        <v>44378</v>
      </c>
      <c r="C481" s="1">
        <f>COUNTIFS(Region_Lockdown[Start],"&lt;="&amp;Tabella4[[#This Row],[Data]],Region_Lockdown[End],"&gt;="&amp;Tabella4[[#This Row],[Data]])</f>
        <v>21</v>
      </c>
    </row>
    <row r="482" spans="2:3" x14ac:dyDescent="0.35">
      <c r="B482" s="2">
        <f t="shared" si="8"/>
        <v>44379</v>
      </c>
      <c r="C482" s="1">
        <f>COUNTIFS(Region_Lockdown[Start],"&lt;="&amp;Tabella4[[#This Row],[Data]],Region_Lockdown[End],"&gt;="&amp;Tabella4[[#This Row],[Data]])</f>
        <v>21</v>
      </c>
    </row>
    <row r="483" spans="2:3" x14ac:dyDescent="0.35">
      <c r="B483" s="2">
        <f t="shared" si="8"/>
        <v>44380</v>
      </c>
      <c r="C483" s="1">
        <f>COUNTIFS(Region_Lockdown[Start],"&lt;="&amp;Tabella4[[#This Row],[Data]],Region_Lockdown[End],"&gt;="&amp;Tabella4[[#This Row],[Data]])</f>
        <v>21</v>
      </c>
    </row>
    <row r="484" spans="2:3" x14ac:dyDescent="0.35">
      <c r="B484" s="2">
        <f t="shared" si="8"/>
        <v>44381</v>
      </c>
      <c r="C484" s="1">
        <f>COUNTIFS(Region_Lockdown[Start],"&lt;="&amp;Tabella4[[#This Row],[Data]],Region_Lockdown[End],"&gt;="&amp;Tabella4[[#This Row],[Data]])</f>
        <v>21</v>
      </c>
    </row>
    <row r="485" spans="2:3" x14ac:dyDescent="0.35">
      <c r="B485" s="2">
        <f t="shared" si="8"/>
        <v>44382</v>
      </c>
      <c r="C485" s="1">
        <f>COUNTIFS(Region_Lockdown[Start],"&lt;="&amp;Tabella4[[#This Row],[Data]],Region_Lockdown[End],"&gt;="&amp;Tabella4[[#This Row],[Data]])</f>
        <v>21</v>
      </c>
    </row>
    <row r="486" spans="2:3" x14ac:dyDescent="0.35">
      <c r="B486" s="4">
        <f t="shared" si="8"/>
        <v>44383</v>
      </c>
      <c r="C486" s="1">
        <f>COUNTIFS(Region_Lockdown[Start],"&lt;="&amp;Tabella4[[#This Row],[Data]],Region_Lockdown[End],"&gt;="&amp;Tabella4[[#This Row],[Data]])</f>
        <v>21</v>
      </c>
    </row>
    <row r="487" spans="2:3" x14ac:dyDescent="0.35">
      <c r="B487" s="4">
        <f t="shared" si="8"/>
        <v>44384</v>
      </c>
      <c r="C487" s="1">
        <f>COUNTIFS(Region_Lockdown[Start],"&lt;="&amp;Tabella4[[#This Row],[Data]],Region_Lockdown[End],"&gt;="&amp;Tabella4[[#This Row],[Data]])</f>
        <v>21</v>
      </c>
    </row>
    <row r="488" spans="2:3" x14ac:dyDescent="0.35">
      <c r="B488" s="4">
        <f t="shared" si="8"/>
        <v>44385</v>
      </c>
      <c r="C488" s="1">
        <f>COUNTIFS(Region_Lockdown[Start],"&lt;="&amp;Tabella4[[#This Row],[Data]],Region_Lockdown[End],"&gt;="&amp;Tabella4[[#This Row],[Data]])</f>
        <v>21</v>
      </c>
    </row>
    <row r="489" spans="2:3" x14ac:dyDescent="0.35">
      <c r="B489" s="4">
        <f t="shared" si="8"/>
        <v>44386</v>
      </c>
      <c r="C489" s="1">
        <f>COUNTIFS(Region_Lockdown[Start],"&lt;="&amp;Tabella4[[#This Row],[Data]],Region_Lockdown[End],"&gt;="&amp;Tabella4[[#This Row],[Data]])</f>
        <v>21</v>
      </c>
    </row>
    <row r="490" spans="2:3" x14ac:dyDescent="0.35">
      <c r="B490" s="4">
        <f t="shared" si="8"/>
        <v>44387</v>
      </c>
      <c r="C490" s="1">
        <f>COUNTIFS(Region_Lockdown[Start],"&lt;="&amp;Tabella4[[#This Row],[Data]],Region_Lockdown[End],"&gt;="&amp;Tabella4[[#This Row],[Data]])</f>
        <v>21</v>
      </c>
    </row>
    <row r="491" spans="2:3" x14ac:dyDescent="0.35">
      <c r="B491" s="4">
        <f t="shared" si="8"/>
        <v>44388</v>
      </c>
      <c r="C491" s="1">
        <f>COUNTIFS(Region_Lockdown[Start],"&lt;="&amp;Tabella4[[#This Row],[Data]],Region_Lockdown[End],"&gt;="&amp;Tabella4[[#This Row],[Data]])</f>
        <v>21</v>
      </c>
    </row>
    <row r="492" spans="2:3" x14ac:dyDescent="0.35">
      <c r="B492" s="4">
        <f t="shared" si="8"/>
        <v>44389</v>
      </c>
      <c r="C492" s="1">
        <f>COUNTIFS(Region_Lockdown[Start],"&lt;="&amp;Tabella4[[#This Row],[Data]],Region_Lockdown[End],"&gt;="&amp;Tabella4[[#This Row],[Data]])</f>
        <v>21</v>
      </c>
    </row>
    <row r="493" spans="2:3" x14ac:dyDescent="0.35">
      <c r="B493" s="4">
        <f t="shared" si="8"/>
        <v>44390</v>
      </c>
      <c r="C493" s="1">
        <f>COUNTIFS(Region_Lockdown[Start],"&lt;="&amp;Tabella4[[#This Row],[Data]],Region_Lockdown[End],"&gt;="&amp;Tabella4[[#This Row],[Data]])</f>
        <v>21</v>
      </c>
    </row>
    <row r="494" spans="2:3" x14ac:dyDescent="0.35">
      <c r="B494" s="4">
        <f t="shared" si="8"/>
        <v>44391</v>
      </c>
      <c r="C494" s="1">
        <f>COUNTIFS(Region_Lockdown[Start],"&lt;="&amp;Tabella4[[#This Row],[Data]],Region_Lockdown[End],"&gt;="&amp;Tabella4[[#This Row],[Data]])</f>
        <v>21</v>
      </c>
    </row>
    <row r="495" spans="2:3" x14ac:dyDescent="0.35">
      <c r="B495" s="4">
        <f t="shared" si="8"/>
        <v>44392</v>
      </c>
      <c r="C495" s="1">
        <f>COUNTIFS(Region_Lockdown[Start],"&lt;="&amp;Tabella4[[#This Row],[Data]],Region_Lockdown[End],"&gt;="&amp;Tabella4[[#This Row],[Data]])</f>
        <v>21</v>
      </c>
    </row>
    <row r="496" spans="2:3" x14ac:dyDescent="0.35">
      <c r="B496" s="4">
        <f t="shared" si="8"/>
        <v>44393</v>
      </c>
      <c r="C496" s="1">
        <f>COUNTIFS(Region_Lockdown[Start],"&lt;="&amp;Tabella4[[#This Row],[Data]],Region_Lockdown[End],"&gt;="&amp;Tabella4[[#This Row],[Data]])</f>
        <v>21</v>
      </c>
    </row>
    <row r="497" spans="2:3" x14ac:dyDescent="0.35">
      <c r="B497" s="4">
        <f t="shared" si="8"/>
        <v>44394</v>
      </c>
      <c r="C497" s="1">
        <f>COUNTIFS(Region_Lockdown[Start],"&lt;="&amp;Tabella4[[#This Row],[Data]],Region_Lockdown[End],"&gt;="&amp;Tabella4[[#This Row],[Data]])</f>
        <v>21</v>
      </c>
    </row>
    <row r="498" spans="2:3" x14ac:dyDescent="0.35">
      <c r="B498" s="4">
        <f t="shared" si="8"/>
        <v>44395</v>
      </c>
      <c r="C498" s="1">
        <f>COUNTIFS(Region_Lockdown[Start],"&lt;="&amp;Tabella4[[#This Row],[Data]],Region_Lockdown[End],"&gt;="&amp;Tabella4[[#This Row],[Data]])</f>
        <v>21</v>
      </c>
    </row>
    <row r="499" spans="2:3" x14ac:dyDescent="0.35">
      <c r="B499" s="4">
        <f t="shared" si="8"/>
        <v>44396</v>
      </c>
      <c r="C499" s="1">
        <f>COUNTIFS(Region_Lockdown[Start],"&lt;="&amp;Tabella4[[#This Row],[Data]],Region_Lockdown[End],"&gt;="&amp;Tabella4[[#This Row],[Data]])</f>
        <v>21</v>
      </c>
    </row>
    <row r="500" spans="2:3" x14ac:dyDescent="0.35">
      <c r="B500" s="4">
        <f t="shared" si="8"/>
        <v>44397</v>
      </c>
      <c r="C500" s="1">
        <f>COUNTIFS(Region_Lockdown[Start],"&lt;="&amp;Tabella4[[#This Row],[Data]],Region_Lockdown[End],"&gt;="&amp;Tabella4[[#This Row],[Data]])</f>
        <v>21</v>
      </c>
    </row>
    <row r="501" spans="2:3" x14ac:dyDescent="0.35">
      <c r="B501" s="4">
        <f t="shared" si="8"/>
        <v>44398</v>
      </c>
      <c r="C501" s="1">
        <f>COUNTIFS(Region_Lockdown[Start],"&lt;="&amp;Tabella4[[#This Row],[Data]],Region_Lockdown[End],"&gt;="&amp;Tabella4[[#This Row],[Data]])</f>
        <v>21</v>
      </c>
    </row>
    <row r="502" spans="2:3" x14ac:dyDescent="0.35">
      <c r="B502" s="4">
        <f t="shared" si="8"/>
        <v>44399</v>
      </c>
      <c r="C502" s="1">
        <f>COUNTIFS(Region_Lockdown[Start],"&lt;="&amp;Tabella4[[#This Row],[Data]],Region_Lockdown[End],"&gt;="&amp;Tabella4[[#This Row],[Data]])</f>
        <v>21</v>
      </c>
    </row>
    <row r="503" spans="2:3" x14ac:dyDescent="0.35">
      <c r="B503" s="4">
        <f t="shared" si="8"/>
        <v>44400</v>
      </c>
      <c r="C503" s="1">
        <f>COUNTIFS(Region_Lockdown[Start],"&lt;="&amp;Tabella4[[#This Row],[Data]],Region_Lockdown[End],"&gt;="&amp;Tabella4[[#This Row],[Data]])</f>
        <v>21</v>
      </c>
    </row>
    <row r="504" spans="2:3" x14ac:dyDescent="0.35">
      <c r="B504" s="4">
        <f t="shared" si="8"/>
        <v>44401</v>
      </c>
      <c r="C504" s="1">
        <f>COUNTIFS(Region_Lockdown[Start],"&lt;="&amp;Tabella4[[#This Row],[Data]],Region_Lockdown[End],"&gt;="&amp;Tabella4[[#This Row],[Data]])</f>
        <v>21</v>
      </c>
    </row>
    <row r="505" spans="2:3" x14ac:dyDescent="0.35">
      <c r="B505" s="4">
        <f t="shared" si="8"/>
        <v>44402</v>
      </c>
      <c r="C505" s="1">
        <f>COUNTIFS(Region_Lockdown[Start],"&lt;="&amp;Tabella4[[#This Row],[Data]],Region_Lockdown[End],"&gt;="&amp;Tabella4[[#This Row],[Data]])</f>
        <v>21</v>
      </c>
    </row>
    <row r="506" spans="2:3" x14ac:dyDescent="0.35">
      <c r="B506" s="4">
        <f t="shared" si="8"/>
        <v>44403</v>
      </c>
      <c r="C506" s="1">
        <f>COUNTIFS(Region_Lockdown[Start],"&lt;="&amp;Tabella4[[#This Row],[Data]],Region_Lockdown[End],"&gt;="&amp;Tabella4[[#This Row],[Data]])</f>
        <v>21</v>
      </c>
    </row>
    <row r="507" spans="2:3" x14ac:dyDescent="0.35">
      <c r="B507" s="4">
        <f t="shared" si="8"/>
        <v>44404</v>
      </c>
      <c r="C507" s="1">
        <f>COUNTIFS(Region_Lockdown[Start],"&lt;="&amp;Tabella4[[#This Row],[Data]],Region_Lockdown[End],"&gt;="&amp;Tabella4[[#This Row],[Data]])</f>
        <v>21</v>
      </c>
    </row>
    <row r="508" spans="2:3" x14ac:dyDescent="0.35">
      <c r="B508" s="4">
        <f t="shared" si="8"/>
        <v>44405</v>
      </c>
      <c r="C508" s="1">
        <f>COUNTIFS(Region_Lockdown[Start],"&lt;="&amp;Tabella4[[#This Row],[Data]],Region_Lockdown[End],"&gt;="&amp;Tabella4[[#This Row],[Data]])</f>
        <v>21</v>
      </c>
    </row>
    <row r="509" spans="2:3" x14ac:dyDescent="0.35">
      <c r="B509" s="4">
        <f t="shared" si="8"/>
        <v>44406</v>
      </c>
      <c r="C509" s="1">
        <f>COUNTIFS(Region_Lockdown[Start],"&lt;="&amp;Tabella4[[#This Row],[Data]],Region_Lockdown[End],"&gt;="&amp;Tabella4[[#This Row],[Data]])</f>
        <v>21</v>
      </c>
    </row>
    <row r="510" spans="2:3" x14ac:dyDescent="0.35">
      <c r="B510" s="4">
        <f t="shared" si="8"/>
        <v>44407</v>
      </c>
      <c r="C510" s="1">
        <f>COUNTIFS(Region_Lockdown[Start],"&lt;="&amp;Tabella4[[#This Row],[Data]],Region_Lockdown[End],"&gt;="&amp;Tabella4[[#This Row],[Data]])</f>
        <v>21</v>
      </c>
    </row>
    <row r="511" spans="2:3" x14ac:dyDescent="0.35">
      <c r="B511" s="4">
        <f t="shared" si="8"/>
        <v>44408</v>
      </c>
      <c r="C511" s="1">
        <f>COUNTIFS(Region_Lockdown[Start],"&lt;="&amp;Tabella4[[#This Row],[Data]],Region_Lockdown[End],"&gt;="&amp;Tabella4[[#This Row],[Data]])</f>
        <v>21</v>
      </c>
    </row>
    <row r="512" spans="2:3" x14ac:dyDescent="0.35">
      <c r="B512" s="4">
        <f t="shared" si="8"/>
        <v>44409</v>
      </c>
      <c r="C512" s="1">
        <f>COUNTIFS(Region_Lockdown[Start],"&lt;="&amp;Tabella4[[#This Row],[Data]],Region_Lockdown[End],"&gt;="&amp;Tabella4[[#This Row],[Data]])</f>
        <v>21</v>
      </c>
    </row>
    <row r="513" spans="2:3" x14ac:dyDescent="0.35">
      <c r="B513" s="4">
        <f t="shared" si="8"/>
        <v>44410</v>
      </c>
      <c r="C513" s="1">
        <f>COUNTIFS(Region_Lockdown[Start],"&lt;="&amp;Tabella4[[#This Row],[Data]],Region_Lockdown[End],"&gt;="&amp;Tabella4[[#This Row],[Data]])</f>
        <v>21</v>
      </c>
    </row>
    <row r="514" spans="2:3" x14ac:dyDescent="0.35">
      <c r="B514" s="4">
        <f t="shared" si="8"/>
        <v>44411</v>
      </c>
      <c r="C514" s="1">
        <f>COUNTIFS(Region_Lockdown[Start],"&lt;="&amp;Tabella4[[#This Row],[Data]],Region_Lockdown[End],"&gt;="&amp;Tabella4[[#This Row],[Data]])</f>
        <v>21</v>
      </c>
    </row>
    <row r="515" spans="2:3" x14ac:dyDescent="0.35">
      <c r="B515" s="4">
        <f t="shared" si="8"/>
        <v>44412</v>
      </c>
      <c r="C515" s="1">
        <f>COUNTIFS(Region_Lockdown[Start],"&lt;="&amp;Tabella4[[#This Row],[Data]],Region_Lockdown[End],"&gt;="&amp;Tabella4[[#This Row],[Data]])</f>
        <v>21</v>
      </c>
    </row>
    <row r="516" spans="2:3" x14ac:dyDescent="0.35">
      <c r="B516" s="4">
        <f t="shared" si="8"/>
        <v>44413</v>
      </c>
      <c r="C516" s="1">
        <f>COUNTIFS(Region_Lockdown[Start],"&lt;="&amp;Tabella4[[#This Row],[Data]],Region_Lockdown[End],"&gt;="&amp;Tabella4[[#This Row],[Data]])</f>
        <v>21</v>
      </c>
    </row>
    <row r="517" spans="2:3" x14ac:dyDescent="0.35">
      <c r="B517" s="4">
        <f t="shared" si="8"/>
        <v>44414</v>
      </c>
      <c r="C517" s="1">
        <f>COUNTIFS(Region_Lockdown[Start],"&lt;="&amp;Tabella4[[#This Row],[Data]],Region_Lockdown[End],"&gt;="&amp;Tabella4[[#This Row],[Data]])</f>
        <v>21</v>
      </c>
    </row>
    <row r="518" spans="2:3" x14ac:dyDescent="0.35">
      <c r="B518" s="4">
        <f t="shared" si="8"/>
        <v>44415</v>
      </c>
      <c r="C518" s="1">
        <f>COUNTIFS(Region_Lockdown[Start],"&lt;="&amp;Tabella4[[#This Row],[Data]],Region_Lockdown[End],"&gt;="&amp;Tabella4[[#This Row],[Data]])</f>
        <v>21</v>
      </c>
    </row>
    <row r="519" spans="2:3" x14ac:dyDescent="0.35">
      <c r="B519" s="4">
        <f t="shared" si="8"/>
        <v>44416</v>
      </c>
      <c r="C519" s="1">
        <f>COUNTIFS(Region_Lockdown[Start],"&lt;="&amp;Tabella4[[#This Row],[Data]],Region_Lockdown[End],"&gt;="&amp;Tabella4[[#This Row],[Data]])</f>
        <v>21</v>
      </c>
    </row>
    <row r="520" spans="2:3" x14ac:dyDescent="0.35">
      <c r="B520" s="4">
        <f t="shared" si="8"/>
        <v>44417</v>
      </c>
      <c r="C520" s="1">
        <f>COUNTIFS(Region_Lockdown[Start],"&lt;="&amp;Tabella4[[#This Row],[Data]],Region_Lockdown[End],"&gt;="&amp;Tabella4[[#This Row],[Data]])</f>
        <v>21</v>
      </c>
    </row>
    <row r="521" spans="2:3" x14ac:dyDescent="0.35">
      <c r="B521" s="4">
        <f t="shared" ref="B521:B584" si="9">B520+1</f>
        <v>44418</v>
      </c>
      <c r="C521" s="1">
        <f>COUNTIFS(Region_Lockdown[Start],"&lt;="&amp;Tabella4[[#This Row],[Data]],Region_Lockdown[End],"&gt;="&amp;Tabella4[[#This Row],[Data]])</f>
        <v>21</v>
      </c>
    </row>
    <row r="522" spans="2:3" x14ac:dyDescent="0.35">
      <c r="B522" s="4">
        <f t="shared" si="9"/>
        <v>44419</v>
      </c>
      <c r="C522" s="1">
        <f>COUNTIFS(Region_Lockdown[Start],"&lt;="&amp;Tabella4[[#This Row],[Data]],Region_Lockdown[End],"&gt;="&amp;Tabella4[[#This Row],[Data]])</f>
        <v>21</v>
      </c>
    </row>
    <row r="523" spans="2:3" x14ac:dyDescent="0.35">
      <c r="B523" s="4">
        <f t="shared" si="9"/>
        <v>44420</v>
      </c>
      <c r="C523" s="1">
        <f>COUNTIFS(Region_Lockdown[Start],"&lt;="&amp;Tabella4[[#This Row],[Data]],Region_Lockdown[End],"&gt;="&amp;Tabella4[[#This Row],[Data]])</f>
        <v>21</v>
      </c>
    </row>
    <row r="524" spans="2:3" x14ac:dyDescent="0.35">
      <c r="B524" s="4">
        <f t="shared" si="9"/>
        <v>44421</v>
      </c>
      <c r="C524" s="1">
        <f>COUNTIFS(Region_Lockdown[Start],"&lt;="&amp;Tabella4[[#This Row],[Data]],Region_Lockdown[End],"&gt;="&amp;Tabella4[[#This Row],[Data]])</f>
        <v>21</v>
      </c>
    </row>
    <row r="525" spans="2:3" x14ac:dyDescent="0.35">
      <c r="B525" s="4">
        <f t="shared" si="9"/>
        <v>44422</v>
      </c>
      <c r="C525" s="1">
        <f>COUNTIFS(Region_Lockdown[Start],"&lt;="&amp;Tabella4[[#This Row],[Data]],Region_Lockdown[End],"&gt;="&amp;Tabella4[[#This Row],[Data]])</f>
        <v>21</v>
      </c>
    </row>
    <row r="526" spans="2:3" x14ac:dyDescent="0.35">
      <c r="B526" s="4">
        <f t="shared" si="9"/>
        <v>44423</v>
      </c>
      <c r="C526" s="1">
        <f>COUNTIFS(Region_Lockdown[Start],"&lt;="&amp;Tabella4[[#This Row],[Data]],Region_Lockdown[End],"&gt;="&amp;Tabella4[[#This Row],[Data]])</f>
        <v>21</v>
      </c>
    </row>
    <row r="527" spans="2:3" x14ac:dyDescent="0.35">
      <c r="B527" s="4">
        <f t="shared" si="9"/>
        <v>44424</v>
      </c>
      <c r="C527" s="1">
        <f>COUNTIFS(Region_Lockdown[Start],"&lt;="&amp;Tabella4[[#This Row],[Data]],Region_Lockdown[End],"&gt;="&amp;Tabella4[[#This Row],[Data]])</f>
        <v>21</v>
      </c>
    </row>
    <row r="528" spans="2:3" x14ac:dyDescent="0.35">
      <c r="B528" s="4">
        <f t="shared" si="9"/>
        <v>44425</v>
      </c>
      <c r="C528" s="1">
        <f>COUNTIFS(Region_Lockdown[Start],"&lt;="&amp;Tabella4[[#This Row],[Data]],Region_Lockdown[End],"&gt;="&amp;Tabella4[[#This Row],[Data]])</f>
        <v>21</v>
      </c>
    </row>
    <row r="529" spans="2:3" x14ac:dyDescent="0.35">
      <c r="B529" s="4">
        <f t="shared" si="9"/>
        <v>44426</v>
      </c>
      <c r="C529" s="1">
        <f>COUNTIFS(Region_Lockdown[Start],"&lt;="&amp;Tabella4[[#This Row],[Data]],Region_Lockdown[End],"&gt;="&amp;Tabella4[[#This Row],[Data]])</f>
        <v>21</v>
      </c>
    </row>
    <row r="530" spans="2:3" x14ac:dyDescent="0.35">
      <c r="B530" s="4">
        <f t="shared" si="9"/>
        <v>44427</v>
      </c>
      <c r="C530" s="1">
        <f>COUNTIFS(Region_Lockdown[Start],"&lt;="&amp;Tabella4[[#This Row],[Data]],Region_Lockdown[End],"&gt;="&amp;Tabella4[[#This Row],[Data]])</f>
        <v>21</v>
      </c>
    </row>
    <row r="531" spans="2:3" x14ac:dyDescent="0.35">
      <c r="B531" s="4">
        <f t="shared" si="9"/>
        <v>44428</v>
      </c>
      <c r="C531" s="1">
        <f>COUNTIFS(Region_Lockdown[Start],"&lt;="&amp;Tabella4[[#This Row],[Data]],Region_Lockdown[End],"&gt;="&amp;Tabella4[[#This Row],[Data]])</f>
        <v>21</v>
      </c>
    </row>
    <row r="532" spans="2:3" x14ac:dyDescent="0.35">
      <c r="B532" s="4">
        <f t="shared" si="9"/>
        <v>44429</v>
      </c>
      <c r="C532" s="1">
        <f>COUNTIFS(Region_Lockdown[Start],"&lt;="&amp;Tabella4[[#This Row],[Data]],Region_Lockdown[End],"&gt;="&amp;Tabella4[[#This Row],[Data]])</f>
        <v>21</v>
      </c>
    </row>
    <row r="533" spans="2:3" x14ac:dyDescent="0.35">
      <c r="B533" s="4">
        <f t="shared" si="9"/>
        <v>44430</v>
      </c>
      <c r="C533" s="1">
        <f>COUNTIFS(Region_Lockdown[Start],"&lt;="&amp;Tabella4[[#This Row],[Data]],Region_Lockdown[End],"&gt;="&amp;Tabella4[[#This Row],[Data]])</f>
        <v>21</v>
      </c>
    </row>
    <row r="534" spans="2:3" x14ac:dyDescent="0.35">
      <c r="B534" s="4">
        <f t="shared" si="9"/>
        <v>44431</v>
      </c>
      <c r="C534" s="1">
        <f>COUNTIFS(Region_Lockdown[Start],"&lt;="&amp;Tabella4[[#This Row],[Data]],Region_Lockdown[End],"&gt;="&amp;Tabella4[[#This Row],[Data]])</f>
        <v>21</v>
      </c>
    </row>
    <row r="535" spans="2:3" x14ac:dyDescent="0.35">
      <c r="B535" s="4">
        <f t="shared" si="9"/>
        <v>44432</v>
      </c>
      <c r="C535" s="1">
        <f>COUNTIFS(Region_Lockdown[Start],"&lt;="&amp;Tabella4[[#This Row],[Data]],Region_Lockdown[End],"&gt;="&amp;Tabella4[[#This Row],[Data]])</f>
        <v>21</v>
      </c>
    </row>
    <row r="536" spans="2:3" x14ac:dyDescent="0.35">
      <c r="B536" s="4">
        <f t="shared" si="9"/>
        <v>44433</v>
      </c>
      <c r="C536" s="1">
        <f>COUNTIFS(Region_Lockdown[Start],"&lt;="&amp;Tabella4[[#This Row],[Data]],Region_Lockdown[End],"&gt;="&amp;Tabella4[[#This Row],[Data]])</f>
        <v>21</v>
      </c>
    </row>
    <row r="537" spans="2:3" x14ac:dyDescent="0.35">
      <c r="B537" s="4">
        <f t="shared" si="9"/>
        <v>44434</v>
      </c>
      <c r="C537" s="1">
        <f>COUNTIFS(Region_Lockdown[Start],"&lt;="&amp;Tabella4[[#This Row],[Data]],Region_Lockdown[End],"&gt;="&amp;Tabella4[[#This Row],[Data]])</f>
        <v>21</v>
      </c>
    </row>
    <row r="538" spans="2:3" x14ac:dyDescent="0.35">
      <c r="B538" s="4">
        <f t="shared" si="9"/>
        <v>44435</v>
      </c>
      <c r="C538" s="1">
        <f>COUNTIFS(Region_Lockdown[Start],"&lt;="&amp;Tabella4[[#This Row],[Data]],Region_Lockdown[End],"&gt;="&amp;Tabella4[[#This Row],[Data]])</f>
        <v>21</v>
      </c>
    </row>
    <row r="539" spans="2:3" x14ac:dyDescent="0.35">
      <c r="B539" s="4">
        <f t="shared" si="9"/>
        <v>44436</v>
      </c>
      <c r="C539" s="1">
        <f>COUNTIFS(Region_Lockdown[Start],"&lt;="&amp;Tabella4[[#This Row],[Data]],Region_Lockdown[End],"&gt;="&amp;Tabella4[[#This Row],[Data]])</f>
        <v>21</v>
      </c>
    </row>
    <row r="540" spans="2:3" x14ac:dyDescent="0.35">
      <c r="B540" s="4">
        <f t="shared" si="9"/>
        <v>44437</v>
      </c>
      <c r="C540" s="1">
        <f>COUNTIFS(Region_Lockdown[Start],"&lt;="&amp;Tabella4[[#This Row],[Data]],Region_Lockdown[End],"&gt;="&amp;Tabella4[[#This Row],[Data]])</f>
        <v>21</v>
      </c>
    </row>
    <row r="541" spans="2:3" x14ac:dyDescent="0.35">
      <c r="B541" s="4">
        <f t="shared" si="9"/>
        <v>44438</v>
      </c>
      <c r="C541" s="1">
        <f>COUNTIFS(Region_Lockdown[Start],"&lt;="&amp;Tabella4[[#This Row],[Data]],Region_Lockdown[End],"&gt;="&amp;Tabella4[[#This Row],[Data]])</f>
        <v>21</v>
      </c>
    </row>
    <row r="542" spans="2:3" x14ac:dyDescent="0.35">
      <c r="B542" s="4">
        <f t="shared" si="9"/>
        <v>44439</v>
      </c>
      <c r="C542" s="1">
        <f>COUNTIFS(Region_Lockdown[Start],"&lt;="&amp;Tabella4[[#This Row],[Data]],Region_Lockdown[End],"&gt;="&amp;Tabella4[[#This Row],[Data]])</f>
        <v>21</v>
      </c>
    </row>
    <row r="543" spans="2:3" x14ac:dyDescent="0.35">
      <c r="B543" s="4">
        <f t="shared" si="9"/>
        <v>44440</v>
      </c>
      <c r="C543" s="1">
        <f>COUNTIFS(Region_Lockdown[Start],"&lt;="&amp;Tabella4[[#This Row],[Data]],Region_Lockdown[End],"&gt;="&amp;Tabella4[[#This Row],[Data]])</f>
        <v>21</v>
      </c>
    </row>
    <row r="544" spans="2:3" x14ac:dyDescent="0.35">
      <c r="B544" s="4">
        <f t="shared" si="9"/>
        <v>44441</v>
      </c>
      <c r="C544" s="1">
        <f>COUNTIFS(Region_Lockdown[Start],"&lt;="&amp;Tabella4[[#This Row],[Data]],Region_Lockdown[End],"&gt;="&amp;Tabella4[[#This Row],[Data]])</f>
        <v>21</v>
      </c>
    </row>
    <row r="545" spans="2:3" x14ac:dyDescent="0.35">
      <c r="B545" s="4">
        <f t="shared" si="9"/>
        <v>44442</v>
      </c>
      <c r="C545" s="1">
        <f>COUNTIFS(Region_Lockdown[Start],"&lt;="&amp;Tabella4[[#This Row],[Data]],Region_Lockdown[End],"&gt;="&amp;Tabella4[[#This Row],[Data]])</f>
        <v>21</v>
      </c>
    </row>
    <row r="546" spans="2:3" x14ac:dyDescent="0.35">
      <c r="B546" s="4">
        <f t="shared" si="9"/>
        <v>44443</v>
      </c>
      <c r="C546" s="1">
        <f>COUNTIFS(Region_Lockdown[Start],"&lt;="&amp;Tabella4[[#This Row],[Data]],Region_Lockdown[End],"&gt;="&amp;Tabella4[[#This Row],[Data]])</f>
        <v>21</v>
      </c>
    </row>
    <row r="547" spans="2:3" x14ac:dyDescent="0.35">
      <c r="B547" s="4">
        <f t="shared" si="9"/>
        <v>44444</v>
      </c>
      <c r="C547" s="1">
        <f>COUNTIFS(Region_Lockdown[Start],"&lt;="&amp;Tabella4[[#This Row],[Data]],Region_Lockdown[End],"&gt;="&amp;Tabella4[[#This Row],[Data]])</f>
        <v>21</v>
      </c>
    </row>
    <row r="548" spans="2:3" x14ac:dyDescent="0.35">
      <c r="B548" s="4">
        <f t="shared" si="9"/>
        <v>44445</v>
      </c>
      <c r="C548" s="1">
        <f>COUNTIFS(Region_Lockdown[Start],"&lt;="&amp;Tabella4[[#This Row],[Data]],Region_Lockdown[End],"&gt;="&amp;Tabella4[[#This Row],[Data]])</f>
        <v>21</v>
      </c>
    </row>
    <row r="549" spans="2:3" x14ac:dyDescent="0.35">
      <c r="B549" s="4">
        <f t="shared" si="9"/>
        <v>44446</v>
      </c>
      <c r="C549" s="1">
        <f>COUNTIFS(Region_Lockdown[Start],"&lt;="&amp;Tabella4[[#This Row],[Data]],Region_Lockdown[End],"&gt;="&amp;Tabella4[[#This Row],[Data]])</f>
        <v>21</v>
      </c>
    </row>
    <row r="550" spans="2:3" x14ac:dyDescent="0.35">
      <c r="B550" s="4">
        <f t="shared" si="9"/>
        <v>44447</v>
      </c>
      <c r="C550" s="1">
        <f>COUNTIFS(Region_Lockdown[Start],"&lt;="&amp;Tabella4[[#This Row],[Data]],Region_Lockdown[End],"&gt;="&amp;Tabella4[[#This Row],[Data]])</f>
        <v>21</v>
      </c>
    </row>
    <row r="551" spans="2:3" x14ac:dyDescent="0.35">
      <c r="B551" s="4">
        <f t="shared" si="9"/>
        <v>44448</v>
      </c>
      <c r="C551" s="1">
        <f>COUNTIFS(Region_Lockdown[Start],"&lt;="&amp;Tabella4[[#This Row],[Data]],Region_Lockdown[End],"&gt;="&amp;Tabella4[[#This Row],[Data]])</f>
        <v>21</v>
      </c>
    </row>
    <row r="552" spans="2:3" x14ac:dyDescent="0.35">
      <c r="B552" s="4">
        <f t="shared" si="9"/>
        <v>44449</v>
      </c>
      <c r="C552" s="1">
        <f>COUNTIFS(Region_Lockdown[Start],"&lt;="&amp;Tabella4[[#This Row],[Data]],Region_Lockdown[End],"&gt;="&amp;Tabella4[[#This Row],[Data]])</f>
        <v>21</v>
      </c>
    </row>
    <row r="553" spans="2:3" x14ac:dyDescent="0.35">
      <c r="B553" s="4">
        <f t="shared" si="9"/>
        <v>44450</v>
      </c>
      <c r="C553" s="1">
        <f>COUNTIFS(Region_Lockdown[Start],"&lt;="&amp;Tabella4[[#This Row],[Data]],Region_Lockdown[End],"&gt;="&amp;Tabella4[[#This Row],[Data]])</f>
        <v>21</v>
      </c>
    </row>
    <row r="554" spans="2:3" x14ac:dyDescent="0.35">
      <c r="B554" s="4">
        <f t="shared" si="9"/>
        <v>44451</v>
      </c>
      <c r="C554" s="1">
        <f>COUNTIFS(Region_Lockdown[Start],"&lt;="&amp;Tabella4[[#This Row],[Data]],Region_Lockdown[End],"&gt;="&amp;Tabella4[[#This Row],[Data]])</f>
        <v>21</v>
      </c>
    </row>
    <row r="555" spans="2:3" x14ac:dyDescent="0.35">
      <c r="B555" s="4">
        <f t="shared" si="9"/>
        <v>44452</v>
      </c>
      <c r="C555" s="1">
        <f>COUNTIFS(Region_Lockdown[Start],"&lt;="&amp;Tabella4[[#This Row],[Data]],Region_Lockdown[End],"&gt;="&amp;Tabella4[[#This Row],[Data]])</f>
        <v>21</v>
      </c>
    </row>
    <row r="556" spans="2:3" x14ac:dyDescent="0.35">
      <c r="B556" s="4">
        <f t="shared" si="9"/>
        <v>44453</v>
      </c>
      <c r="C556" s="1">
        <f>COUNTIFS(Region_Lockdown[Start],"&lt;="&amp;Tabella4[[#This Row],[Data]],Region_Lockdown[End],"&gt;="&amp;Tabella4[[#This Row],[Data]])</f>
        <v>21</v>
      </c>
    </row>
    <row r="557" spans="2:3" x14ac:dyDescent="0.35">
      <c r="B557" s="4">
        <f t="shared" si="9"/>
        <v>44454</v>
      </c>
      <c r="C557" s="1">
        <f>COUNTIFS(Region_Lockdown[Start],"&lt;="&amp;Tabella4[[#This Row],[Data]],Region_Lockdown[End],"&gt;="&amp;Tabella4[[#This Row],[Data]])</f>
        <v>21</v>
      </c>
    </row>
    <row r="558" spans="2:3" x14ac:dyDescent="0.35">
      <c r="B558" s="4">
        <f t="shared" si="9"/>
        <v>44455</v>
      </c>
      <c r="C558" s="1">
        <f>COUNTIFS(Region_Lockdown[Start],"&lt;="&amp;Tabella4[[#This Row],[Data]],Region_Lockdown[End],"&gt;="&amp;Tabella4[[#This Row],[Data]])</f>
        <v>21</v>
      </c>
    </row>
    <row r="559" spans="2:3" x14ac:dyDescent="0.35">
      <c r="B559" s="4">
        <f t="shared" si="9"/>
        <v>44456</v>
      </c>
      <c r="C559" s="1">
        <f>COUNTIFS(Region_Lockdown[Start],"&lt;="&amp;Tabella4[[#This Row],[Data]],Region_Lockdown[End],"&gt;="&amp;Tabella4[[#This Row],[Data]])</f>
        <v>21</v>
      </c>
    </row>
    <row r="560" spans="2:3" x14ac:dyDescent="0.35">
      <c r="B560" s="4">
        <f t="shared" si="9"/>
        <v>44457</v>
      </c>
      <c r="C560" s="1">
        <f>COUNTIFS(Region_Lockdown[Start],"&lt;="&amp;Tabella4[[#This Row],[Data]],Region_Lockdown[End],"&gt;="&amp;Tabella4[[#This Row],[Data]])</f>
        <v>21</v>
      </c>
    </row>
    <row r="561" spans="2:3" x14ac:dyDescent="0.35">
      <c r="B561" s="4">
        <f t="shared" si="9"/>
        <v>44458</v>
      </c>
      <c r="C561" s="1">
        <f>COUNTIFS(Region_Lockdown[Start],"&lt;="&amp;Tabella4[[#This Row],[Data]],Region_Lockdown[End],"&gt;="&amp;Tabella4[[#This Row],[Data]])</f>
        <v>21</v>
      </c>
    </row>
    <row r="562" spans="2:3" x14ac:dyDescent="0.35">
      <c r="B562" s="4">
        <f t="shared" si="9"/>
        <v>44459</v>
      </c>
      <c r="C562" s="1">
        <f>COUNTIFS(Region_Lockdown[Start],"&lt;="&amp;Tabella4[[#This Row],[Data]],Region_Lockdown[End],"&gt;="&amp;Tabella4[[#This Row],[Data]])</f>
        <v>21</v>
      </c>
    </row>
    <row r="563" spans="2:3" x14ac:dyDescent="0.35">
      <c r="B563" s="4">
        <f t="shared" si="9"/>
        <v>44460</v>
      </c>
      <c r="C563" s="1">
        <f>COUNTIFS(Region_Lockdown[Start],"&lt;="&amp;Tabella4[[#This Row],[Data]],Region_Lockdown[End],"&gt;="&amp;Tabella4[[#This Row],[Data]])</f>
        <v>21</v>
      </c>
    </row>
    <row r="564" spans="2:3" x14ac:dyDescent="0.35">
      <c r="B564" s="4">
        <f t="shared" si="9"/>
        <v>44461</v>
      </c>
      <c r="C564" s="1">
        <f>COUNTIFS(Region_Lockdown[Start],"&lt;="&amp;Tabella4[[#This Row],[Data]],Region_Lockdown[End],"&gt;="&amp;Tabella4[[#This Row],[Data]])</f>
        <v>21</v>
      </c>
    </row>
    <row r="565" spans="2:3" x14ac:dyDescent="0.35">
      <c r="B565" s="4">
        <f t="shared" si="9"/>
        <v>44462</v>
      </c>
      <c r="C565" s="1">
        <f>COUNTIFS(Region_Lockdown[Start],"&lt;="&amp;Tabella4[[#This Row],[Data]],Region_Lockdown[End],"&gt;="&amp;Tabella4[[#This Row],[Data]])</f>
        <v>21</v>
      </c>
    </row>
    <row r="566" spans="2:3" x14ac:dyDescent="0.35">
      <c r="B566" s="4">
        <f t="shared" si="9"/>
        <v>44463</v>
      </c>
      <c r="C566" s="1">
        <f>COUNTIFS(Region_Lockdown[Start],"&lt;="&amp;Tabella4[[#This Row],[Data]],Region_Lockdown[End],"&gt;="&amp;Tabella4[[#This Row],[Data]])</f>
        <v>21</v>
      </c>
    </row>
    <row r="567" spans="2:3" x14ac:dyDescent="0.35">
      <c r="B567" s="4">
        <f t="shared" si="9"/>
        <v>44464</v>
      </c>
      <c r="C567" s="1">
        <f>COUNTIFS(Region_Lockdown[Start],"&lt;="&amp;Tabella4[[#This Row],[Data]],Region_Lockdown[End],"&gt;="&amp;Tabella4[[#This Row],[Data]])</f>
        <v>21</v>
      </c>
    </row>
    <row r="568" spans="2:3" x14ac:dyDescent="0.35">
      <c r="B568" s="4">
        <f t="shared" si="9"/>
        <v>44465</v>
      </c>
      <c r="C568" s="1">
        <f>COUNTIFS(Region_Lockdown[Start],"&lt;="&amp;Tabella4[[#This Row],[Data]],Region_Lockdown[End],"&gt;="&amp;Tabella4[[#This Row],[Data]])</f>
        <v>21</v>
      </c>
    </row>
    <row r="569" spans="2:3" x14ac:dyDescent="0.35">
      <c r="B569" s="4">
        <f t="shared" si="9"/>
        <v>44466</v>
      </c>
      <c r="C569" s="1">
        <f>COUNTIFS(Region_Lockdown[Start],"&lt;="&amp;Tabella4[[#This Row],[Data]],Region_Lockdown[End],"&gt;="&amp;Tabella4[[#This Row],[Data]])</f>
        <v>21</v>
      </c>
    </row>
    <row r="570" spans="2:3" x14ac:dyDescent="0.35">
      <c r="B570" s="4">
        <f t="shared" si="9"/>
        <v>44467</v>
      </c>
      <c r="C570" s="1">
        <f>COUNTIFS(Region_Lockdown[Start],"&lt;="&amp;Tabella4[[#This Row],[Data]],Region_Lockdown[End],"&gt;="&amp;Tabella4[[#This Row],[Data]])</f>
        <v>21</v>
      </c>
    </row>
    <row r="571" spans="2:3" x14ac:dyDescent="0.35">
      <c r="B571" s="4">
        <f t="shared" si="9"/>
        <v>44468</v>
      </c>
      <c r="C571" s="1">
        <f>COUNTIFS(Region_Lockdown[Start],"&lt;="&amp;Tabella4[[#This Row],[Data]],Region_Lockdown[End],"&gt;="&amp;Tabella4[[#This Row],[Data]])</f>
        <v>21</v>
      </c>
    </row>
    <row r="572" spans="2:3" x14ac:dyDescent="0.35">
      <c r="B572" s="4">
        <f t="shared" si="9"/>
        <v>44469</v>
      </c>
      <c r="C572" s="1">
        <f>COUNTIFS(Region_Lockdown[Start],"&lt;="&amp;Tabella4[[#This Row],[Data]],Region_Lockdown[End],"&gt;="&amp;Tabella4[[#This Row],[Data]])</f>
        <v>21</v>
      </c>
    </row>
    <row r="573" spans="2:3" x14ac:dyDescent="0.35">
      <c r="B573" s="4">
        <f t="shared" si="9"/>
        <v>44470</v>
      </c>
      <c r="C573" s="1">
        <f>COUNTIFS(Region_Lockdown[Start],"&lt;="&amp;Tabella4[[#This Row],[Data]],Region_Lockdown[End],"&gt;="&amp;Tabella4[[#This Row],[Data]])</f>
        <v>21</v>
      </c>
    </row>
    <row r="574" spans="2:3" x14ac:dyDescent="0.35">
      <c r="B574" s="4">
        <f t="shared" si="9"/>
        <v>44471</v>
      </c>
      <c r="C574" s="1">
        <f>COUNTIFS(Region_Lockdown[Start],"&lt;="&amp;Tabella4[[#This Row],[Data]],Region_Lockdown[End],"&gt;="&amp;Tabella4[[#This Row],[Data]])</f>
        <v>21</v>
      </c>
    </row>
    <row r="575" spans="2:3" x14ac:dyDescent="0.35">
      <c r="B575" s="4">
        <f t="shared" si="9"/>
        <v>44472</v>
      </c>
      <c r="C575" s="1">
        <f>COUNTIFS(Region_Lockdown[Start],"&lt;="&amp;Tabella4[[#This Row],[Data]],Region_Lockdown[End],"&gt;="&amp;Tabella4[[#This Row],[Data]])</f>
        <v>21</v>
      </c>
    </row>
    <row r="576" spans="2:3" x14ac:dyDescent="0.35">
      <c r="B576" s="4">
        <f t="shared" si="9"/>
        <v>44473</v>
      </c>
      <c r="C576" s="1">
        <f>COUNTIFS(Region_Lockdown[Start],"&lt;="&amp;Tabella4[[#This Row],[Data]],Region_Lockdown[End],"&gt;="&amp;Tabella4[[#This Row],[Data]])</f>
        <v>21</v>
      </c>
    </row>
    <row r="577" spans="2:3" x14ac:dyDescent="0.35">
      <c r="B577" s="4">
        <f t="shared" si="9"/>
        <v>44474</v>
      </c>
      <c r="C577" s="1">
        <f>COUNTIFS(Region_Lockdown[Start],"&lt;="&amp;Tabella4[[#This Row],[Data]],Region_Lockdown[End],"&gt;="&amp;Tabella4[[#This Row],[Data]])</f>
        <v>21</v>
      </c>
    </row>
    <row r="578" spans="2:3" x14ac:dyDescent="0.35">
      <c r="B578" s="4">
        <f t="shared" si="9"/>
        <v>44475</v>
      </c>
      <c r="C578" s="1">
        <f>COUNTIFS(Region_Lockdown[Start],"&lt;="&amp;Tabella4[[#This Row],[Data]],Region_Lockdown[End],"&gt;="&amp;Tabella4[[#This Row],[Data]])</f>
        <v>21</v>
      </c>
    </row>
    <row r="579" spans="2:3" x14ac:dyDescent="0.35">
      <c r="B579" s="4">
        <f t="shared" si="9"/>
        <v>44476</v>
      </c>
      <c r="C579" s="1">
        <f>COUNTIFS(Region_Lockdown[Start],"&lt;="&amp;Tabella4[[#This Row],[Data]],Region_Lockdown[End],"&gt;="&amp;Tabella4[[#This Row],[Data]])</f>
        <v>21</v>
      </c>
    </row>
    <row r="580" spans="2:3" x14ac:dyDescent="0.35">
      <c r="B580" s="4">
        <f t="shared" si="9"/>
        <v>44477</v>
      </c>
      <c r="C580" s="1">
        <f>COUNTIFS(Region_Lockdown[Start],"&lt;="&amp;Tabella4[[#This Row],[Data]],Region_Lockdown[End],"&gt;="&amp;Tabella4[[#This Row],[Data]])</f>
        <v>21</v>
      </c>
    </row>
    <row r="581" spans="2:3" x14ac:dyDescent="0.35">
      <c r="B581" s="4">
        <f t="shared" si="9"/>
        <v>44478</v>
      </c>
      <c r="C581" s="1">
        <f>COUNTIFS(Region_Lockdown[Start],"&lt;="&amp;Tabella4[[#This Row],[Data]],Region_Lockdown[End],"&gt;="&amp;Tabella4[[#This Row],[Data]])</f>
        <v>21</v>
      </c>
    </row>
    <row r="582" spans="2:3" x14ac:dyDescent="0.35">
      <c r="B582" s="4">
        <f t="shared" si="9"/>
        <v>44479</v>
      </c>
      <c r="C582" s="1">
        <f>COUNTIFS(Region_Lockdown[Start],"&lt;="&amp;Tabella4[[#This Row],[Data]],Region_Lockdown[End],"&gt;="&amp;Tabella4[[#This Row],[Data]])</f>
        <v>21</v>
      </c>
    </row>
    <row r="583" spans="2:3" x14ac:dyDescent="0.35">
      <c r="B583" s="4">
        <f t="shared" si="9"/>
        <v>44480</v>
      </c>
      <c r="C583" s="1">
        <f>COUNTIFS(Region_Lockdown[Start],"&lt;="&amp;Tabella4[[#This Row],[Data]],Region_Lockdown[End],"&gt;="&amp;Tabella4[[#This Row],[Data]])</f>
        <v>21</v>
      </c>
    </row>
    <row r="584" spans="2:3" x14ac:dyDescent="0.35">
      <c r="B584" s="4">
        <f t="shared" si="9"/>
        <v>44481</v>
      </c>
      <c r="C584" s="1">
        <f>COUNTIFS(Region_Lockdown[Start],"&lt;="&amp;Tabella4[[#This Row],[Data]],Region_Lockdown[End],"&gt;="&amp;Tabella4[[#This Row],[Data]])</f>
        <v>21</v>
      </c>
    </row>
    <row r="585" spans="2:3" x14ac:dyDescent="0.35">
      <c r="B585" s="4">
        <f t="shared" ref="B585:B648" si="10">B584+1</f>
        <v>44482</v>
      </c>
      <c r="C585" s="1">
        <f>COUNTIFS(Region_Lockdown[Start],"&lt;="&amp;Tabella4[[#This Row],[Data]],Region_Lockdown[End],"&gt;="&amp;Tabella4[[#This Row],[Data]])</f>
        <v>21</v>
      </c>
    </row>
    <row r="586" spans="2:3" x14ac:dyDescent="0.35">
      <c r="B586" s="4">
        <f t="shared" si="10"/>
        <v>44483</v>
      </c>
      <c r="C586" s="1">
        <f>COUNTIFS(Region_Lockdown[Start],"&lt;="&amp;Tabella4[[#This Row],[Data]],Region_Lockdown[End],"&gt;="&amp;Tabella4[[#This Row],[Data]])</f>
        <v>21</v>
      </c>
    </row>
    <row r="587" spans="2:3" x14ac:dyDescent="0.35">
      <c r="B587" s="4">
        <f t="shared" si="10"/>
        <v>44484</v>
      </c>
      <c r="C587" s="1">
        <f>COUNTIFS(Region_Lockdown[Start],"&lt;="&amp;Tabella4[[#This Row],[Data]],Region_Lockdown[End],"&gt;="&amp;Tabella4[[#This Row],[Data]])</f>
        <v>21</v>
      </c>
    </row>
    <row r="588" spans="2:3" x14ac:dyDescent="0.35">
      <c r="B588" s="4">
        <f t="shared" si="10"/>
        <v>44485</v>
      </c>
      <c r="C588" s="1">
        <f>COUNTIFS(Region_Lockdown[Start],"&lt;="&amp;Tabella4[[#This Row],[Data]],Region_Lockdown[End],"&gt;="&amp;Tabella4[[#This Row],[Data]])</f>
        <v>21</v>
      </c>
    </row>
    <row r="589" spans="2:3" x14ac:dyDescent="0.35">
      <c r="B589" s="4">
        <f t="shared" si="10"/>
        <v>44486</v>
      </c>
      <c r="C589" s="1">
        <f>COUNTIFS(Region_Lockdown[Start],"&lt;="&amp;Tabella4[[#This Row],[Data]],Region_Lockdown[End],"&gt;="&amp;Tabella4[[#This Row],[Data]])</f>
        <v>21</v>
      </c>
    </row>
    <row r="590" spans="2:3" x14ac:dyDescent="0.35">
      <c r="B590" s="4">
        <f t="shared" si="10"/>
        <v>44487</v>
      </c>
      <c r="C590" s="1">
        <f>COUNTIFS(Region_Lockdown[Start],"&lt;="&amp;Tabella4[[#This Row],[Data]],Region_Lockdown[End],"&gt;="&amp;Tabella4[[#This Row],[Data]])</f>
        <v>21</v>
      </c>
    </row>
    <row r="591" spans="2:3" x14ac:dyDescent="0.35">
      <c r="B591" s="4">
        <f t="shared" si="10"/>
        <v>44488</v>
      </c>
      <c r="C591" s="1">
        <f>COUNTIFS(Region_Lockdown[Start],"&lt;="&amp;Tabella4[[#This Row],[Data]],Region_Lockdown[End],"&gt;="&amp;Tabella4[[#This Row],[Data]])</f>
        <v>21</v>
      </c>
    </row>
    <row r="592" spans="2:3" x14ac:dyDescent="0.35">
      <c r="B592" s="4">
        <f t="shared" si="10"/>
        <v>44489</v>
      </c>
      <c r="C592" s="1">
        <f>COUNTIFS(Region_Lockdown[Start],"&lt;="&amp;Tabella4[[#This Row],[Data]],Region_Lockdown[End],"&gt;="&amp;Tabella4[[#This Row],[Data]])</f>
        <v>21</v>
      </c>
    </row>
    <row r="593" spans="2:3" x14ac:dyDescent="0.35">
      <c r="B593" s="4">
        <f t="shared" si="10"/>
        <v>44490</v>
      </c>
      <c r="C593" s="1">
        <f>COUNTIFS(Region_Lockdown[Start],"&lt;="&amp;Tabella4[[#This Row],[Data]],Region_Lockdown[End],"&gt;="&amp;Tabella4[[#This Row],[Data]])</f>
        <v>21</v>
      </c>
    </row>
    <row r="594" spans="2:3" x14ac:dyDescent="0.35">
      <c r="B594" s="4">
        <f t="shared" si="10"/>
        <v>44491</v>
      </c>
      <c r="C594" s="1">
        <f>COUNTIFS(Region_Lockdown[Start],"&lt;="&amp;Tabella4[[#This Row],[Data]],Region_Lockdown[End],"&gt;="&amp;Tabella4[[#This Row],[Data]])</f>
        <v>21</v>
      </c>
    </row>
    <row r="595" spans="2:3" x14ac:dyDescent="0.35">
      <c r="B595" s="4">
        <f t="shared" si="10"/>
        <v>44492</v>
      </c>
      <c r="C595" s="1">
        <f>COUNTIFS(Region_Lockdown[Start],"&lt;="&amp;Tabella4[[#This Row],[Data]],Region_Lockdown[End],"&gt;="&amp;Tabella4[[#This Row],[Data]])</f>
        <v>21</v>
      </c>
    </row>
    <row r="596" spans="2:3" x14ac:dyDescent="0.35">
      <c r="B596" s="4">
        <f t="shared" si="10"/>
        <v>44493</v>
      </c>
      <c r="C596" s="1">
        <f>COUNTIFS(Region_Lockdown[Start],"&lt;="&amp;Tabella4[[#This Row],[Data]],Region_Lockdown[End],"&gt;="&amp;Tabella4[[#This Row],[Data]])</f>
        <v>21</v>
      </c>
    </row>
    <row r="597" spans="2:3" x14ac:dyDescent="0.35">
      <c r="B597" s="4">
        <f t="shared" si="10"/>
        <v>44494</v>
      </c>
      <c r="C597" s="1">
        <f>COUNTIFS(Region_Lockdown[Start],"&lt;="&amp;Tabella4[[#This Row],[Data]],Region_Lockdown[End],"&gt;="&amp;Tabella4[[#This Row],[Data]])</f>
        <v>21</v>
      </c>
    </row>
    <row r="598" spans="2:3" x14ac:dyDescent="0.35">
      <c r="B598" s="4">
        <f t="shared" si="10"/>
        <v>44495</v>
      </c>
      <c r="C598" s="1">
        <f>COUNTIFS(Region_Lockdown[Start],"&lt;="&amp;Tabella4[[#This Row],[Data]],Region_Lockdown[End],"&gt;="&amp;Tabella4[[#This Row],[Data]])</f>
        <v>21</v>
      </c>
    </row>
    <row r="599" spans="2:3" x14ac:dyDescent="0.35">
      <c r="B599" s="4">
        <f t="shared" si="10"/>
        <v>44496</v>
      </c>
      <c r="C599" s="1">
        <f>COUNTIFS(Region_Lockdown[Start],"&lt;="&amp;Tabella4[[#This Row],[Data]],Region_Lockdown[End],"&gt;="&amp;Tabella4[[#This Row],[Data]])</f>
        <v>21</v>
      </c>
    </row>
    <row r="600" spans="2:3" x14ac:dyDescent="0.35">
      <c r="B600" s="4">
        <f t="shared" si="10"/>
        <v>44497</v>
      </c>
      <c r="C600" s="1">
        <f>COUNTIFS(Region_Lockdown[Start],"&lt;="&amp;Tabella4[[#This Row],[Data]],Region_Lockdown[End],"&gt;="&amp;Tabella4[[#This Row],[Data]])</f>
        <v>21</v>
      </c>
    </row>
    <row r="601" spans="2:3" x14ac:dyDescent="0.35">
      <c r="B601" s="4">
        <f t="shared" si="10"/>
        <v>44498</v>
      </c>
      <c r="C601" s="1">
        <f>COUNTIFS(Region_Lockdown[Start],"&lt;="&amp;Tabella4[[#This Row],[Data]],Region_Lockdown[End],"&gt;="&amp;Tabella4[[#This Row],[Data]])</f>
        <v>21</v>
      </c>
    </row>
    <row r="602" spans="2:3" x14ac:dyDescent="0.35">
      <c r="B602" s="4">
        <f t="shared" si="10"/>
        <v>44499</v>
      </c>
      <c r="C602" s="1">
        <f>COUNTIFS(Region_Lockdown[Start],"&lt;="&amp;Tabella4[[#This Row],[Data]],Region_Lockdown[End],"&gt;="&amp;Tabella4[[#This Row],[Data]])</f>
        <v>21</v>
      </c>
    </row>
    <row r="603" spans="2:3" x14ac:dyDescent="0.35">
      <c r="B603" s="4">
        <f t="shared" si="10"/>
        <v>44500</v>
      </c>
      <c r="C603" s="1">
        <f>COUNTIFS(Region_Lockdown[Start],"&lt;="&amp;Tabella4[[#This Row],[Data]],Region_Lockdown[End],"&gt;="&amp;Tabella4[[#This Row],[Data]])</f>
        <v>21</v>
      </c>
    </row>
    <row r="604" spans="2:3" x14ac:dyDescent="0.35">
      <c r="B604" s="4">
        <f t="shared" si="10"/>
        <v>44501</v>
      </c>
      <c r="C604" s="1">
        <f>COUNTIFS(Region_Lockdown[Start],"&lt;="&amp;Tabella4[[#This Row],[Data]],Region_Lockdown[End],"&gt;="&amp;Tabella4[[#This Row],[Data]])</f>
        <v>21</v>
      </c>
    </row>
    <row r="605" spans="2:3" x14ac:dyDescent="0.35">
      <c r="B605" s="4">
        <f t="shared" si="10"/>
        <v>44502</v>
      </c>
      <c r="C605" s="1">
        <f>COUNTIFS(Region_Lockdown[Start],"&lt;="&amp;Tabella4[[#This Row],[Data]],Region_Lockdown[End],"&gt;="&amp;Tabella4[[#This Row],[Data]])</f>
        <v>21</v>
      </c>
    </row>
    <row r="606" spans="2:3" x14ac:dyDescent="0.35">
      <c r="B606" s="4">
        <f t="shared" si="10"/>
        <v>44503</v>
      </c>
      <c r="C606" s="1">
        <f>COUNTIFS(Region_Lockdown[Start],"&lt;="&amp;Tabella4[[#This Row],[Data]],Region_Lockdown[End],"&gt;="&amp;Tabella4[[#This Row],[Data]])</f>
        <v>21</v>
      </c>
    </row>
    <row r="607" spans="2:3" x14ac:dyDescent="0.35">
      <c r="B607" s="4">
        <f t="shared" si="10"/>
        <v>44504</v>
      </c>
      <c r="C607" s="1">
        <f>COUNTIFS(Region_Lockdown[Start],"&lt;="&amp;Tabella4[[#This Row],[Data]],Region_Lockdown[End],"&gt;="&amp;Tabella4[[#This Row],[Data]])</f>
        <v>21</v>
      </c>
    </row>
    <row r="608" spans="2:3" x14ac:dyDescent="0.35">
      <c r="B608" s="4">
        <f t="shared" si="10"/>
        <v>44505</v>
      </c>
      <c r="C608" s="1">
        <f>COUNTIFS(Region_Lockdown[Start],"&lt;="&amp;Tabella4[[#This Row],[Data]],Region_Lockdown[End],"&gt;="&amp;Tabella4[[#This Row],[Data]])</f>
        <v>21</v>
      </c>
    </row>
    <row r="609" spans="2:3" x14ac:dyDescent="0.35">
      <c r="B609" s="4">
        <f t="shared" si="10"/>
        <v>44506</v>
      </c>
      <c r="C609" s="1">
        <f>COUNTIFS(Region_Lockdown[Start],"&lt;="&amp;Tabella4[[#This Row],[Data]],Region_Lockdown[End],"&gt;="&amp;Tabella4[[#This Row],[Data]])</f>
        <v>21</v>
      </c>
    </row>
    <row r="610" spans="2:3" x14ac:dyDescent="0.35">
      <c r="B610" s="4">
        <f t="shared" si="10"/>
        <v>44507</v>
      </c>
      <c r="C610" s="1">
        <f>COUNTIFS(Region_Lockdown[Start],"&lt;="&amp;Tabella4[[#This Row],[Data]],Region_Lockdown[End],"&gt;="&amp;Tabella4[[#This Row],[Data]])</f>
        <v>21</v>
      </c>
    </row>
    <row r="611" spans="2:3" x14ac:dyDescent="0.35">
      <c r="B611" s="4">
        <f t="shared" si="10"/>
        <v>44508</v>
      </c>
      <c r="C611" s="1">
        <f>COUNTIFS(Region_Lockdown[Start],"&lt;="&amp;Tabella4[[#This Row],[Data]],Region_Lockdown[End],"&gt;="&amp;Tabella4[[#This Row],[Data]])</f>
        <v>21</v>
      </c>
    </row>
    <row r="612" spans="2:3" x14ac:dyDescent="0.35">
      <c r="B612" s="4">
        <f t="shared" si="10"/>
        <v>44509</v>
      </c>
      <c r="C612" s="1">
        <f>COUNTIFS(Region_Lockdown[Start],"&lt;="&amp;Tabella4[[#This Row],[Data]],Region_Lockdown[End],"&gt;="&amp;Tabella4[[#This Row],[Data]])</f>
        <v>21</v>
      </c>
    </row>
    <row r="613" spans="2:3" x14ac:dyDescent="0.35">
      <c r="B613" s="4">
        <f t="shared" si="10"/>
        <v>44510</v>
      </c>
      <c r="C613" s="1">
        <f>COUNTIFS(Region_Lockdown[Start],"&lt;="&amp;Tabella4[[#This Row],[Data]],Region_Lockdown[End],"&gt;="&amp;Tabella4[[#This Row],[Data]])</f>
        <v>21</v>
      </c>
    </row>
    <row r="614" spans="2:3" x14ac:dyDescent="0.35">
      <c r="B614" s="4">
        <f t="shared" si="10"/>
        <v>44511</v>
      </c>
      <c r="C614" s="1">
        <f>COUNTIFS(Region_Lockdown[Start],"&lt;="&amp;Tabella4[[#This Row],[Data]],Region_Lockdown[End],"&gt;="&amp;Tabella4[[#This Row],[Data]])</f>
        <v>21</v>
      </c>
    </row>
    <row r="615" spans="2:3" x14ac:dyDescent="0.35">
      <c r="B615" s="4">
        <f t="shared" si="10"/>
        <v>44512</v>
      </c>
      <c r="C615" s="1">
        <f>COUNTIFS(Region_Lockdown[Start],"&lt;="&amp;Tabella4[[#This Row],[Data]],Region_Lockdown[End],"&gt;="&amp;Tabella4[[#This Row],[Data]])</f>
        <v>21</v>
      </c>
    </row>
    <row r="616" spans="2:3" x14ac:dyDescent="0.35">
      <c r="B616" s="4">
        <f t="shared" si="10"/>
        <v>44513</v>
      </c>
      <c r="C616" s="1">
        <f>COUNTIFS(Region_Lockdown[Start],"&lt;="&amp;Tabella4[[#This Row],[Data]],Region_Lockdown[End],"&gt;="&amp;Tabella4[[#This Row],[Data]])</f>
        <v>21</v>
      </c>
    </row>
    <row r="617" spans="2:3" x14ac:dyDescent="0.35">
      <c r="B617" s="4">
        <f t="shared" si="10"/>
        <v>44514</v>
      </c>
      <c r="C617" s="1">
        <f>COUNTIFS(Region_Lockdown[Start],"&lt;="&amp;Tabella4[[#This Row],[Data]],Region_Lockdown[End],"&gt;="&amp;Tabella4[[#This Row],[Data]])</f>
        <v>21</v>
      </c>
    </row>
    <row r="618" spans="2:3" x14ac:dyDescent="0.35">
      <c r="B618" s="4">
        <f t="shared" si="10"/>
        <v>44515</v>
      </c>
      <c r="C618" s="1">
        <f>COUNTIFS(Region_Lockdown[Start],"&lt;="&amp;Tabella4[[#This Row],[Data]],Region_Lockdown[End],"&gt;="&amp;Tabella4[[#This Row],[Data]])</f>
        <v>21</v>
      </c>
    </row>
    <row r="619" spans="2:3" x14ac:dyDescent="0.35">
      <c r="B619" s="4">
        <f t="shared" si="10"/>
        <v>44516</v>
      </c>
      <c r="C619" s="1">
        <f>COUNTIFS(Region_Lockdown[Start],"&lt;="&amp;Tabella4[[#This Row],[Data]],Region_Lockdown[End],"&gt;="&amp;Tabella4[[#This Row],[Data]])</f>
        <v>21</v>
      </c>
    </row>
    <row r="620" spans="2:3" x14ac:dyDescent="0.35">
      <c r="B620" s="4">
        <f t="shared" si="10"/>
        <v>44517</v>
      </c>
      <c r="C620" s="1">
        <f>COUNTIFS(Region_Lockdown[Start],"&lt;="&amp;Tabella4[[#This Row],[Data]],Region_Lockdown[End],"&gt;="&amp;Tabella4[[#This Row],[Data]])</f>
        <v>21</v>
      </c>
    </row>
    <row r="621" spans="2:3" x14ac:dyDescent="0.35">
      <c r="B621" s="4">
        <f t="shared" si="10"/>
        <v>44518</v>
      </c>
      <c r="C621" s="1">
        <f>COUNTIFS(Region_Lockdown[Start],"&lt;="&amp;Tabella4[[#This Row],[Data]],Region_Lockdown[End],"&gt;="&amp;Tabella4[[#This Row],[Data]])</f>
        <v>21</v>
      </c>
    </row>
    <row r="622" spans="2:3" x14ac:dyDescent="0.35">
      <c r="B622" s="4">
        <f t="shared" si="10"/>
        <v>44519</v>
      </c>
      <c r="C622" s="1">
        <f>COUNTIFS(Region_Lockdown[Start],"&lt;="&amp;Tabella4[[#This Row],[Data]],Region_Lockdown[End],"&gt;="&amp;Tabella4[[#This Row],[Data]])</f>
        <v>21</v>
      </c>
    </row>
    <row r="623" spans="2:3" x14ac:dyDescent="0.35">
      <c r="B623" s="4">
        <f t="shared" si="10"/>
        <v>44520</v>
      </c>
      <c r="C623" s="1">
        <f>COUNTIFS(Region_Lockdown[Start],"&lt;="&amp;Tabella4[[#This Row],[Data]],Region_Lockdown[End],"&gt;="&amp;Tabella4[[#This Row],[Data]])</f>
        <v>21</v>
      </c>
    </row>
    <row r="624" spans="2:3" x14ac:dyDescent="0.35">
      <c r="B624" s="4">
        <f t="shared" si="10"/>
        <v>44521</v>
      </c>
      <c r="C624" s="1">
        <f>COUNTIFS(Region_Lockdown[Start],"&lt;="&amp;Tabella4[[#This Row],[Data]],Region_Lockdown[End],"&gt;="&amp;Tabella4[[#This Row],[Data]])</f>
        <v>21</v>
      </c>
    </row>
    <row r="625" spans="2:3" x14ac:dyDescent="0.35">
      <c r="B625" s="4">
        <f t="shared" si="10"/>
        <v>44522</v>
      </c>
      <c r="C625" s="1">
        <f>COUNTIFS(Region_Lockdown[Start],"&lt;="&amp;Tabella4[[#This Row],[Data]],Region_Lockdown[End],"&gt;="&amp;Tabella4[[#This Row],[Data]])</f>
        <v>21</v>
      </c>
    </row>
    <row r="626" spans="2:3" x14ac:dyDescent="0.35">
      <c r="B626" s="4">
        <f t="shared" si="10"/>
        <v>44523</v>
      </c>
      <c r="C626" s="1">
        <f>COUNTIFS(Region_Lockdown[Start],"&lt;="&amp;Tabella4[[#This Row],[Data]],Region_Lockdown[End],"&gt;="&amp;Tabella4[[#This Row],[Data]])</f>
        <v>21</v>
      </c>
    </row>
    <row r="627" spans="2:3" x14ac:dyDescent="0.35">
      <c r="B627" s="4">
        <f t="shared" si="10"/>
        <v>44524</v>
      </c>
      <c r="C627" s="1">
        <f>COUNTIFS(Region_Lockdown[Start],"&lt;="&amp;Tabella4[[#This Row],[Data]],Region_Lockdown[End],"&gt;="&amp;Tabella4[[#This Row],[Data]])</f>
        <v>21</v>
      </c>
    </row>
    <row r="628" spans="2:3" x14ac:dyDescent="0.35">
      <c r="B628" s="4">
        <f t="shared" si="10"/>
        <v>44525</v>
      </c>
      <c r="C628" s="1">
        <f>COUNTIFS(Region_Lockdown[Start],"&lt;="&amp;Tabella4[[#This Row],[Data]],Region_Lockdown[End],"&gt;="&amp;Tabella4[[#This Row],[Data]])</f>
        <v>21</v>
      </c>
    </row>
    <row r="629" spans="2:3" x14ac:dyDescent="0.35">
      <c r="B629" s="4">
        <f t="shared" si="10"/>
        <v>44526</v>
      </c>
      <c r="C629" s="1">
        <f>COUNTIFS(Region_Lockdown[Start],"&lt;="&amp;Tabella4[[#This Row],[Data]],Region_Lockdown[End],"&gt;="&amp;Tabella4[[#This Row],[Data]])</f>
        <v>21</v>
      </c>
    </row>
    <row r="630" spans="2:3" x14ac:dyDescent="0.35">
      <c r="B630" s="4">
        <f t="shared" si="10"/>
        <v>44527</v>
      </c>
      <c r="C630" s="1">
        <f>COUNTIFS(Region_Lockdown[Start],"&lt;="&amp;Tabella4[[#This Row],[Data]],Region_Lockdown[End],"&gt;="&amp;Tabella4[[#This Row],[Data]])</f>
        <v>21</v>
      </c>
    </row>
    <row r="631" spans="2:3" x14ac:dyDescent="0.35">
      <c r="B631" s="4">
        <f t="shared" si="10"/>
        <v>44528</v>
      </c>
      <c r="C631" s="1">
        <f>COUNTIFS(Region_Lockdown[Start],"&lt;="&amp;Tabella4[[#This Row],[Data]],Region_Lockdown[End],"&gt;="&amp;Tabella4[[#This Row],[Data]])</f>
        <v>21</v>
      </c>
    </row>
    <row r="632" spans="2:3" x14ac:dyDescent="0.35">
      <c r="B632" s="4">
        <f t="shared" si="10"/>
        <v>44529</v>
      </c>
      <c r="C632" s="1">
        <f>COUNTIFS(Region_Lockdown[Start],"&lt;="&amp;Tabella4[[#This Row],[Data]],Region_Lockdown[End],"&gt;="&amp;Tabella4[[#This Row],[Data]])</f>
        <v>21</v>
      </c>
    </row>
    <row r="633" spans="2:3" x14ac:dyDescent="0.35">
      <c r="B633" s="4">
        <f t="shared" si="10"/>
        <v>44530</v>
      </c>
      <c r="C633" s="1">
        <f>COUNTIFS(Region_Lockdown[Start],"&lt;="&amp;Tabella4[[#This Row],[Data]],Region_Lockdown[End],"&gt;="&amp;Tabella4[[#This Row],[Data]])</f>
        <v>21</v>
      </c>
    </row>
    <row r="634" spans="2:3" x14ac:dyDescent="0.35">
      <c r="B634" s="4">
        <f t="shared" si="10"/>
        <v>44531</v>
      </c>
      <c r="C634" s="1">
        <f>COUNTIFS(Region_Lockdown[Start],"&lt;="&amp;Tabella4[[#This Row],[Data]],Region_Lockdown[End],"&gt;="&amp;Tabella4[[#This Row],[Data]])</f>
        <v>21</v>
      </c>
    </row>
    <row r="635" spans="2:3" x14ac:dyDescent="0.35">
      <c r="B635" s="4">
        <f t="shared" si="10"/>
        <v>44532</v>
      </c>
      <c r="C635" s="1">
        <f>COUNTIFS(Region_Lockdown[Start],"&lt;="&amp;Tabella4[[#This Row],[Data]],Region_Lockdown[End],"&gt;="&amp;Tabella4[[#This Row],[Data]])</f>
        <v>21</v>
      </c>
    </row>
    <row r="636" spans="2:3" x14ac:dyDescent="0.35">
      <c r="B636" s="4">
        <f t="shared" si="10"/>
        <v>44533</v>
      </c>
      <c r="C636" s="1">
        <f>COUNTIFS(Region_Lockdown[Start],"&lt;="&amp;Tabella4[[#This Row],[Data]],Region_Lockdown[End],"&gt;="&amp;Tabella4[[#This Row],[Data]])</f>
        <v>21</v>
      </c>
    </row>
    <row r="637" spans="2:3" x14ac:dyDescent="0.35">
      <c r="B637" s="4">
        <f t="shared" si="10"/>
        <v>44534</v>
      </c>
      <c r="C637" s="1">
        <f>COUNTIFS(Region_Lockdown[Start],"&lt;="&amp;Tabella4[[#This Row],[Data]],Region_Lockdown[End],"&gt;="&amp;Tabella4[[#This Row],[Data]])</f>
        <v>21</v>
      </c>
    </row>
    <row r="638" spans="2:3" x14ac:dyDescent="0.35">
      <c r="B638" s="4">
        <f t="shared" si="10"/>
        <v>44535</v>
      </c>
      <c r="C638" s="1">
        <f>COUNTIFS(Region_Lockdown[Start],"&lt;="&amp;Tabella4[[#This Row],[Data]],Region_Lockdown[End],"&gt;="&amp;Tabella4[[#This Row],[Data]])</f>
        <v>21</v>
      </c>
    </row>
    <row r="639" spans="2:3" x14ac:dyDescent="0.35">
      <c r="B639" s="4">
        <f t="shared" si="10"/>
        <v>44536</v>
      </c>
      <c r="C639" s="1">
        <f>COUNTIFS(Region_Lockdown[Start],"&lt;="&amp;Tabella4[[#This Row],[Data]],Region_Lockdown[End],"&gt;="&amp;Tabella4[[#This Row],[Data]])</f>
        <v>21</v>
      </c>
    </row>
    <row r="640" spans="2:3" x14ac:dyDescent="0.35">
      <c r="B640" s="4">
        <f t="shared" si="10"/>
        <v>44537</v>
      </c>
      <c r="C640" s="1">
        <f>COUNTIFS(Region_Lockdown[Start],"&lt;="&amp;Tabella4[[#This Row],[Data]],Region_Lockdown[End],"&gt;="&amp;Tabella4[[#This Row],[Data]])</f>
        <v>21</v>
      </c>
    </row>
    <row r="641" spans="2:3" x14ac:dyDescent="0.35">
      <c r="B641" s="4">
        <f t="shared" si="10"/>
        <v>44538</v>
      </c>
      <c r="C641" s="1">
        <f>COUNTIFS(Region_Lockdown[Start],"&lt;="&amp;Tabella4[[#This Row],[Data]],Region_Lockdown[End],"&gt;="&amp;Tabella4[[#This Row],[Data]])</f>
        <v>21</v>
      </c>
    </row>
    <row r="642" spans="2:3" x14ac:dyDescent="0.35">
      <c r="B642" s="4">
        <f t="shared" si="10"/>
        <v>44539</v>
      </c>
      <c r="C642" s="1">
        <f>COUNTIFS(Region_Lockdown[Start],"&lt;="&amp;Tabella4[[#This Row],[Data]],Region_Lockdown[End],"&gt;="&amp;Tabella4[[#This Row],[Data]])</f>
        <v>21</v>
      </c>
    </row>
    <row r="643" spans="2:3" x14ac:dyDescent="0.35">
      <c r="B643" s="4">
        <f t="shared" si="10"/>
        <v>44540</v>
      </c>
      <c r="C643" s="1">
        <f>COUNTIFS(Region_Lockdown[Start],"&lt;="&amp;Tabella4[[#This Row],[Data]],Region_Lockdown[End],"&gt;="&amp;Tabella4[[#This Row],[Data]])</f>
        <v>21</v>
      </c>
    </row>
    <row r="644" spans="2:3" x14ac:dyDescent="0.35">
      <c r="B644" s="4">
        <f t="shared" si="10"/>
        <v>44541</v>
      </c>
      <c r="C644" s="1">
        <f>COUNTIFS(Region_Lockdown[Start],"&lt;="&amp;Tabella4[[#This Row],[Data]],Region_Lockdown[End],"&gt;="&amp;Tabella4[[#This Row],[Data]])</f>
        <v>21</v>
      </c>
    </row>
    <row r="645" spans="2:3" x14ac:dyDescent="0.35">
      <c r="B645" s="4">
        <f t="shared" si="10"/>
        <v>44542</v>
      </c>
      <c r="C645" s="1">
        <f>COUNTIFS(Region_Lockdown[Start],"&lt;="&amp;Tabella4[[#This Row],[Data]],Region_Lockdown[End],"&gt;="&amp;Tabella4[[#This Row],[Data]])</f>
        <v>21</v>
      </c>
    </row>
    <row r="646" spans="2:3" x14ac:dyDescent="0.35">
      <c r="B646" s="4">
        <f t="shared" si="10"/>
        <v>44543</v>
      </c>
      <c r="C646" s="1">
        <f>COUNTIFS(Region_Lockdown[Start],"&lt;="&amp;Tabella4[[#This Row],[Data]],Region_Lockdown[End],"&gt;="&amp;Tabella4[[#This Row],[Data]])</f>
        <v>21</v>
      </c>
    </row>
    <row r="647" spans="2:3" x14ac:dyDescent="0.35">
      <c r="B647" s="4">
        <f t="shared" si="10"/>
        <v>44544</v>
      </c>
      <c r="C647" s="1">
        <f>COUNTIFS(Region_Lockdown[Start],"&lt;="&amp;Tabella4[[#This Row],[Data]],Region_Lockdown[End],"&gt;="&amp;Tabella4[[#This Row],[Data]])</f>
        <v>21</v>
      </c>
    </row>
    <row r="648" spans="2:3" x14ac:dyDescent="0.35">
      <c r="B648" s="4">
        <f t="shared" si="10"/>
        <v>44545</v>
      </c>
      <c r="C648" s="1">
        <f>COUNTIFS(Region_Lockdown[Start],"&lt;="&amp;Tabella4[[#This Row],[Data]],Region_Lockdown[End],"&gt;="&amp;Tabella4[[#This Row],[Data]])</f>
        <v>21</v>
      </c>
    </row>
    <row r="649" spans="2:3" x14ac:dyDescent="0.35">
      <c r="B649" s="4">
        <f t="shared" ref="B649:B712" si="11">B648+1</f>
        <v>44546</v>
      </c>
      <c r="C649" s="1">
        <f>COUNTIFS(Region_Lockdown[Start],"&lt;="&amp;Tabella4[[#This Row],[Data]],Region_Lockdown[End],"&gt;="&amp;Tabella4[[#This Row],[Data]])</f>
        <v>21</v>
      </c>
    </row>
    <row r="650" spans="2:3" x14ac:dyDescent="0.35">
      <c r="B650" s="4">
        <f t="shared" si="11"/>
        <v>44547</v>
      </c>
      <c r="C650" s="1">
        <f>COUNTIFS(Region_Lockdown[Start],"&lt;="&amp;Tabella4[[#This Row],[Data]],Region_Lockdown[End],"&gt;="&amp;Tabella4[[#This Row],[Data]])</f>
        <v>21</v>
      </c>
    </row>
    <row r="651" spans="2:3" x14ac:dyDescent="0.35">
      <c r="B651" s="4">
        <f t="shared" si="11"/>
        <v>44548</v>
      </c>
      <c r="C651" s="1">
        <f>COUNTIFS(Region_Lockdown[Start],"&lt;="&amp;Tabella4[[#This Row],[Data]],Region_Lockdown[End],"&gt;="&amp;Tabella4[[#This Row],[Data]])</f>
        <v>21</v>
      </c>
    </row>
    <row r="652" spans="2:3" x14ac:dyDescent="0.35">
      <c r="B652" s="4">
        <f t="shared" si="11"/>
        <v>44549</v>
      </c>
      <c r="C652" s="1">
        <f>COUNTIFS(Region_Lockdown[Start],"&lt;="&amp;Tabella4[[#This Row],[Data]],Region_Lockdown[End],"&gt;="&amp;Tabella4[[#This Row],[Data]])</f>
        <v>21</v>
      </c>
    </row>
    <row r="653" spans="2:3" x14ac:dyDescent="0.35">
      <c r="B653" s="4">
        <f t="shared" si="11"/>
        <v>44550</v>
      </c>
      <c r="C653" s="1">
        <f>COUNTIFS(Region_Lockdown[Start],"&lt;="&amp;Tabella4[[#This Row],[Data]],Region_Lockdown[End],"&gt;="&amp;Tabella4[[#This Row],[Data]])</f>
        <v>21</v>
      </c>
    </row>
    <row r="654" spans="2:3" x14ac:dyDescent="0.35">
      <c r="B654" s="4">
        <f t="shared" si="11"/>
        <v>44551</v>
      </c>
      <c r="C654" s="1">
        <f>COUNTIFS(Region_Lockdown[Start],"&lt;="&amp;Tabella4[[#This Row],[Data]],Region_Lockdown[End],"&gt;="&amp;Tabella4[[#This Row],[Data]])</f>
        <v>21</v>
      </c>
    </row>
    <row r="655" spans="2:3" x14ac:dyDescent="0.35">
      <c r="B655" s="4">
        <f t="shared" si="11"/>
        <v>44552</v>
      </c>
      <c r="C655" s="1">
        <f>COUNTIFS(Region_Lockdown[Start],"&lt;="&amp;Tabella4[[#This Row],[Data]],Region_Lockdown[End],"&gt;="&amp;Tabella4[[#This Row],[Data]])</f>
        <v>21</v>
      </c>
    </row>
    <row r="656" spans="2:3" x14ac:dyDescent="0.35">
      <c r="B656" s="4">
        <f t="shared" si="11"/>
        <v>44553</v>
      </c>
      <c r="C656" s="1">
        <f>COUNTIFS(Region_Lockdown[Start],"&lt;="&amp;Tabella4[[#This Row],[Data]],Region_Lockdown[End],"&gt;="&amp;Tabella4[[#This Row],[Data]])</f>
        <v>21</v>
      </c>
    </row>
    <row r="657" spans="2:3" x14ac:dyDescent="0.35">
      <c r="B657" s="4">
        <f t="shared" si="11"/>
        <v>44554</v>
      </c>
      <c r="C657" s="1">
        <f>COUNTIFS(Region_Lockdown[Start],"&lt;="&amp;Tabella4[[#This Row],[Data]],Region_Lockdown[End],"&gt;="&amp;Tabella4[[#This Row],[Data]])</f>
        <v>21</v>
      </c>
    </row>
    <row r="658" spans="2:3" x14ac:dyDescent="0.35">
      <c r="B658" s="4">
        <f t="shared" si="11"/>
        <v>44555</v>
      </c>
      <c r="C658" s="1">
        <f>COUNTIFS(Region_Lockdown[Start],"&lt;="&amp;Tabella4[[#This Row],[Data]],Region_Lockdown[End],"&gt;="&amp;Tabella4[[#This Row],[Data]])</f>
        <v>21</v>
      </c>
    </row>
    <row r="659" spans="2:3" x14ac:dyDescent="0.35">
      <c r="B659" s="4">
        <f t="shared" si="11"/>
        <v>44556</v>
      </c>
      <c r="C659" s="1">
        <f>COUNTIFS(Region_Lockdown[Start],"&lt;="&amp;Tabella4[[#This Row],[Data]],Region_Lockdown[End],"&gt;="&amp;Tabella4[[#This Row],[Data]])</f>
        <v>21</v>
      </c>
    </row>
    <row r="660" spans="2:3" x14ac:dyDescent="0.35">
      <c r="B660" s="4">
        <f t="shared" si="11"/>
        <v>44557</v>
      </c>
      <c r="C660" s="1">
        <f>COUNTIFS(Region_Lockdown[Start],"&lt;="&amp;Tabella4[[#This Row],[Data]],Region_Lockdown[End],"&gt;="&amp;Tabella4[[#This Row],[Data]])</f>
        <v>21</v>
      </c>
    </row>
    <row r="661" spans="2:3" x14ac:dyDescent="0.35">
      <c r="B661" s="4">
        <f t="shared" si="11"/>
        <v>44558</v>
      </c>
      <c r="C661" s="1">
        <f>COUNTIFS(Region_Lockdown[Start],"&lt;="&amp;Tabella4[[#This Row],[Data]],Region_Lockdown[End],"&gt;="&amp;Tabella4[[#This Row],[Data]])</f>
        <v>21</v>
      </c>
    </row>
    <row r="662" spans="2:3" x14ac:dyDescent="0.35">
      <c r="B662" s="4">
        <f t="shared" si="11"/>
        <v>44559</v>
      </c>
      <c r="C662" s="1">
        <f>COUNTIFS(Region_Lockdown[Start],"&lt;="&amp;Tabella4[[#This Row],[Data]],Region_Lockdown[End],"&gt;="&amp;Tabella4[[#This Row],[Data]])</f>
        <v>21</v>
      </c>
    </row>
    <row r="663" spans="2:3" x14ac:dyDescent="0.35">
      <c r="B663" s="4">
        <f t="shared" si="11"/>
        <v>44560</v>
      </c>
      <c r="C663" s="1">
        <f>COUNTIFS(Region_Lockdown[Start],"&lt;="&amp;Tabella4[[#This Row],[Data]],Region_Lockdown[End],"&gt;="&amp;Tabella4[[#This Row],[Data]])</f>
        <v>21</v>
      </c>
    </row>
    <row r="664" spans="2:3" x14ac:dyDescent="0.35">
      <c r="B664" s="4">
        <f t="shared" si="11"/>
        <v>44561</v>
      </c>
      <c r="C664" s="1">
        <f>COUNTIFS(Region_Lockdown[Start],"&lt;="&amp;Tabella4[[#This Row],[Data]],Region_Lockdown[End],"&gt;="&amp;Tabella4[[#This Row],[Data]])</f>
        <v>21</v>
      </c>
    </row>
    <row r="665" spans="2:3" x14ac:dyDescent="0.35">
      <c r="B665" s="4">
        <f t="shared" si="11"/>
        <v>44562</v>
      </c>
      <c r="C665" s="1">
        <f>COUNTIFS(Region_Lockdown[Start],"&lt;="&amp;Tabella4[[#This Row],[Data]],Region_Lockdown[End],"&gt;="&amp;Tabella4[[#This Row],[Data]])</f>
        <v>21</v>
      </c>
    </row>
    <row r="666" spans="2:3" x14ac:dyDescent="0.35">
      <c r="B666" s="4">
        <f t="shared" si="11"/>
        <v>44563</v>
      </c>
      <c r="C666" s="1">
        <f>COUNTIFS(Region_Lockdown[Start],"&lt;="&amp;Tabella4[[#This Row],[Data]],Region_Lockdown[End],"&gt;="&amp;Tabella4[[#This Row],[Data]])</f>
        <v>21</v>
      </c>
    </row>
    <row r="667" spans="2:3" x14ac:dyDescent="0.35">
      <c r="B667" s="4">
        <f t="shared" si="11"/>
        <v>44564</v>
      </c>
      <c r="C667" s="1">
        <f>COUNTIFS(Region_Lockdown[Start],"&lt;="&amp;Tabella4[[#This Row],[Data]],Region_Lockdown[End],"&gt;="&amp;Tabella4[[#This Row],[Data]])</f>
        <v>21</v>
      </c>
    </row>
    <row r="668" spans="2:3" x14ac:dyDescent="0.35">
      <c r="B668" s="4">
        <f t="shared" si="11"/>
        <v>44565</v>
      </c>
      <c r="C668" s="1">
        <f>COUNTIFS(Region_Lockdown[Start],"&lt;="&amp;Tabella4[[#This Row],[Data]],Region_Lockdown[End],"&gt;="&amp;Tabella4[[#This Row],[Data]])</f>
        <v>21</v>
      </c>
    </row>
    <row r="669" spans="2:3" x14ac:dyDescent="0.35">
      <c r="B669" s="4">
        <f t="shared" si="11"/>
        <v>44566</v>
      </c>
      <c r="C669" s="1">
        <f>COUNTIFS(Region_Lockdown[Start],"&lt;="&amp;Tabella4[[#This Row],[Data]],Region_Lockdown[End],"&gt;="&amp;Tabella4[[#This Row],[Data]])</f>
        <v>21</v>
      </c>
    </row>
    <row r="670" spans="2:3" x14ac:dyDescent="0.35">
      <c r="B670" s="4">
        <f t="shared" si="11"/>
        <v>44567</v>
      </c>
      <c r="C670" s="1">
        <f>COUNTIFS(Region_Lockdown[Start],"&lt;="&amp;Tabella4[[#This Row],[Data]],Region_Lockdown[End],"&gt;="&amp;Tabella4[[#This Row],[Data]])</f>
        <v>21</v>
      </c>
    </row>
    <row r="671" spans="2:3" x14ac:dyDescent="0.35">
      <c r="B671" s="4">
        <f t="shared" si="11"/>
        <v>44568</v>
      </c>
      <c r="C671" s="1">
        <f>COUNTIFS(Region_Lockdown[Start],"&lt;="&amp;Tabella4[[#This Row],[Data]],Region_Lockdown[End],"&gt;="&amp;Tabella4[[#This Row],[Data]])</f>
        <v>21</v>
      </c>
    </row>
    <row r="672" spans="2:3" x14ac:dyDescent="0.35">
      <c r="B672" s="4">
        <f t="shared" si="11"/>
        <v>44569</v>
      </c>
      <c r="C672" s="1">
        <f>COUNTIFS(Region_Lockdown[Start],"&lt;="&amp;Tabella4[[#This Row],[Data]],Region_Lockdown[End],"&gt;="&amp;Tabella4[[#This Row],[Data]])</f>
        <v>21</v>
      </c>
    </row>
    <row r="673" spans="2:3" x14ac:dyDescent="0.35">
      <c r="B673" s="4">
        <f t="shared" si="11"/>
        <v>44570</v>
      </c>
      <c r="C673" s="1">
        <f>COUNTIFS(Region_Lockdown[Start],"&lt;="&amp;Tabella4[[#This Row],[Data]],Region_Lockdown[End],"&gt;="&amp;Tabella4[[#This Row],[Data]])</f>
        <v>21</v>
      </c>
    </row>
    <row r="674" spans="2:3" x14ac:dyDescent="0.35">
      <c r="B674" s="4">
        <f t="shared" si="11"/>
        <v>44571</v>
      </c>
      <c r="C674" s="1">
        <f>COUNTIFS(Region_Lockdown[Start],"&lt;="&amp;Tabella4[[#This Row],[Data]],Region_Lockdown[End],"&gt;="&amp;Tabella4[[#This Row],[Data]])</f>
        <v>21</v>
      </c>
    </row>
    <row r="675" spans="2:3" x14ac:dyDescent="0.35">
      <c r="B675" s="4">
        <f t="shared" si="11"/>
        <v>44572</v>
      </c>
      <c r="C675" s="1">
        <f>COUNTIFS(Region_Lockdown[Start],"&lt;="&amp;Tabella4[[#This Row],[Data]],Region_Lockdown[End],"&gt;="&amp;Tabella4[[#This Row],[Data]])</f>
        <v>21</v>
      </c>
    </row>
    <row r="676" spans="2:3" x14ac:dyDescent="0.35">
      <c r="B676" s="4">
        <f t="shared" si="11"/>
        <v>44573</v>
      </c>
      <c r="C676" s="1">
        <f>COUNTIFS(Region_Lockdown[Start],"&lt;="&amp;Tabella4[[#This Row],[Data]],Region_Lockdown[End],"&gt;="&amp;Tabella4[[#This Row],[Data]])</f>
        <v>21</v>
      </c>
    </row>
    <row r="677" spans="2:3" x14ac:dyDescent="0.35">
      <c r="B677" s="4">
        <f t="shared" si="11"/>
        <v>44574</v>
      </c>
      <c r="C677" s="1">
        <f>COUNTIFS(Region_Lockdown[Start],"&lt;="&amp;Tabella4[[#This Row],[Data]],Region_Lockdown[End],"&gt;="&amp;Tabella4[[#This Row],[Data]])</f>
        <v>21</v>
      </c>
    </row>
    <row r="678" spans="2:3" x14ac:dyDescent="0.35">
      <c r="B678" s="4">
        <f t="shared" si="11"/>
        <v>44575</v>
      </c>
      <c r="C678" s="1">
        <f>COUNTIFS(Region_Lockdown[Start],"&lt;="&amp;Tabella4[[#This Row],[Data]],Region_Lockdown[End],"&gt;="&amp;Tabella4[[#This Row],[Data]])</f>
        <v>21</v>
      </c>
    </row>
    <row r="679" spans="2:3" x14ac:dyDescent="0.35">
      <c r="B679" s="4">
        <f t="shared" si="11"/>
        <v>44576</v>
      </c>
      <c r="C679" s="1">
        <f>COUNTIFS(Region_Lockdown[Start],"&lt;="&amp;Tabella4[[#This Row],[Data]],Region_Lockdown[End],"&gt;="&amp;Tabella4[[#This Row],[Data]])</f>
        <v>21</v>
      </c>
    </row>
    <row r="680" spans="2:3" x14ac:dyDescent="0.35">
      <c r="B680" s="4">
        <f t="shared" si="11"/>
        <v>44577</v>
      </c>
      <c r="C680" s="1">
        <f>COUNTIFS(Region_Lockdown[Start],"&lt;="&amp;Tabella4[[#This Row],[Data]],Region_Lockdown[End],"&gt;="&amp;Tabella4[[#This Row],[Data]])</f>
        <v>21</v>
      </c>
    </row>
    <row r="681" spans="2:3" x14ac:dyDescent="0.35">
      <c r="B681" s="4">
        <f t="shared" si="11"/>
        <v>44578</v>
      </c>
      <c r="C681" s="1">
        <f>COUNTIFS(Region_Lockdown[Start],"&lt;="&amp;Tabella4[[#This Row],[Data]],Region_Lockdown[End],"&gt;="&amp;Tabella4[[#This Row],[Data]])</f>
        <v>21</v>
      </c>
    </row>
    <row r="682" spans="2:3" x14ac:dyDescent="0.35">
      <c r="B682" s="4">
        <f t="shared" si="11"/>
        <v>44579</v>
      </c>
      <c r="C682" s="1">
        <f>COUNTIFS(Region_Lockdown[Start],"&lt;="&amp;Tabella4[[#This Row],[Data]],Region_Lockdown[End],"&gt;="&amp;Tabella4[[#This Row],[Data]])</f>
        <v>21</v>
      </c>
    </row>
    <row r="683" spans="2:3" x14ac:dyDescent="0.35">
      <c r="B683" s="4">
        <f t="shared" si="11"/>
        <v>44580</v>
      </c>
      <c r="C683" s="1">
        <f>COUNTIFS(Region_Lockdown[Start],"&lt;="&amp;Tabella4[[#This Row],[Data]],Region_Lockdown[End],"&gt;="&amp;Tabella4[[#This Row],[Data]])</f>
        <v>21</v>
      </c>
    </row>
    <row r="684" spans="2:3" x14ac:dyDescent="0.35">
      <c r="B684" s="4">
        <f t="shared" si="11"/>
        <v>44581</v>
      </c>
      <c r="C684" s="1">
        <f>COUNTIFS(Region_Lockdown[Start],"&lt;="&amp;Tabella4[[#This Row],[Data]],Region_Lockdown[End],"&gt;="&amp;Tabella4[[#This Row],[Data]])</f>
        <v>21</v>
      </c>
    </row>
    <row r="685" spans="2:3" x14ac:dyDescent="0.35">
      <c r="B685" s="4">
        <f t="shared" si="11"/>
        <v>44582</v>
      </c>
      <c r="C685" s="1">
        <f>COUNTIFS(Region_Lockdown[Start],"&lt;="&amp;Tabella4[[#This Row],[Data]],Region_Lockdown[End],"&gt;="&amp;Tabella4[[#This Row],[Data]])</f>
        <v>21</v>
      </c>
    </row>
    <row r="686" spans="2:3" x14ac:dyDescent="0.35">
      <c r="B686" s="4">
        <f t="shared" si="11"/>
        <v>44583</v>
      </c>
      <c r="C686" s="1">
        <f>COUNTIFS(Region_Lockdown[Start],"&lt;="&amp;Tabella4[[#This Row],[Data]],Region_Lockdown[End],"&gt;="&amp;Tabella4[[#This Row],[Data]])</f>
        <v>21</v>
      </c>
    </row>
    <row r="687" spans="2:3" x14ac:dyDescent="0.35">
      <c r="B687" s="4">
        <f t="shared" si="11"/>
        <v>44584</v>
      </c>
      <c r="C687" s="1">
        <f>COUNTIFS(Region_Lockdown[Start],"&lt;="&amp;Tabella4[[#This Row],[Data]],Region_Lockdown[End],"&gt;="&amp;Tabella4[[#This Row],[Data]])</f>
        <v>21</v>
      </c>
    </row>
    <row r="688" spans="2:3" x14ac:dyDescent="0.35">
      <c r="B688" s="4">
        <f t="shared" si="11"/>
        <v>44585</v>
      </c>
      <c r="C688" s="1">
        <f>COUNTIFS(Region_Lockdown[Start],"&lt;="&amp;Tabella4[[#This Row],[Data]],Region_Lockdown[End],"&gt;="&amp;Tabella4[[#This Row],[Data]])</f>
        <v>21</v>
      </c>
    </row>
    <row r="689" spans="2:3" x14ac:dyDescent="0.35">
      <c r="B689" s="4">
        <f t="shared" si="11"/>
        <v>44586</v>
      </c>
      <c r="C689" s="1">
        <f>COUNTIFS(Region_Lockdown[Start],"&lt;="&amp;Tabella4[[#This Row],[Data]],Region_Lockdown[End],"&gt;="&amp;Tabella4[[#This Row],[Data]])</f>
        <v>21</v>
      </c>
    </row>
    <row r="690" spans="2:3" x14ac:dyDescent="0.35">
      <c r="B690" s="4">
        <f t="shared" si="11"/>
        <v>44587</v>
      </c>
      <c r="C690" s="1">
        <f>COUNTIFS(Region_Lockdown[Start],"&lt;="&amp;Tabella4[[#This Row],[Data]],Region_Lockdown[End],"&gt;="&amp;Tabella4[[#This Row],[Data]])</f>
        <v>21</v>
      </c>
    </row>
    <row r="691" spans="2:3" x14ac:dyDescent="0.35">
      <c r="B691" s="4">
        <f t="shared" si="11"/>
        <v>44588</v>
      </c>
      <c r="C691" s="1">
        <f>COUNTIFS(Region_Lockdown[Start],"&lt;="&amp;Tabella4[[#This Row],[Data]],Region_Lockdown[End],"&gt;="&amp;Tabella4[[#This Row],[Data]])</f>
        <v>21</v>
      </c>
    </row>
    <row r="692" spans="2:3" x14ac:dyDescent="0.35">
      <c r="B692" s="4">
        <f t="shared" si="11"/>
        <v>44589</v>
      </c>
      <c r="C692" s="1">
        <f>COUNTIFS(Region_Lockdown[Start],"&lt;="&amp;Tabella4[[#This Row],[Data]],Region_Lockdown[End],"&gt;="&amp;Tabella4[[#This Row],[Data]])</f>
        <v>21</v>
      </c>
    </row>
    <row r="693" spans="2:3" x14ac:dyDescent="0.35">
      <c r="B693" s="4">
        <f t="shared" si="11"/>
        <v>44590</v>
      </c>
      <c r="C693" s="1">
        <f>COUNTIFS(Region_Lockdown[Start],"&lt;="&amp;Tabella4[[#This Row],[Data]],Region_Lockdown[End],"&gt;="&amp;Tabella4[[#This Row],[Data]])</f>
        <v>21</v>
      </c>
    </row>
    <row r="694" spans="2:3" x14ac:dyDescent="0.35">
      <c r="B694" s="4">
        <f t="shared" si="11"/>
        <v>44591</v>
      </c>
      <c r="C694" s="1">
        <f>COUNTIFS(Region_Lockdown[Start],"&lt;="&amp;Tabella4[[#This Row],[Data]],Region_Lockdown[End],"&gt;="&amp;Tabella4[[#This Row],[Data]])</f>
        <v>21</v>
      </c>
    </row>
    <row r="695" spans="2:3" x14ac:dyDescent="0.35">
      <c r="B695" s="4">
        <f t="shared" si="11"/>
        <v>44592</v>
      </c>
      <c r="C695" s="1">
        <f>COUNTIFS(Region_Lockdown[Start],"&lt;="&amp;Tabella4[[#This Row],[Data]],Region_Lockdown[End],"&gt;="&amp;Tabella4[[#This Row],[Data]])</f>
        <v>21</v>
      </c>
    </row>
    <row r="696" spans="2:3" x14ac:dyDescent="0.35">
      <c r="B696" s="4">
        <f t="shared" si="11"/>
        <v>44593</v>
      </c>
      <c r="C696" s="1">
        <f>COUNTIFS(Region_Lockdown[Start],"&lt;="&amp;Tabella4[[#This Row],[Data]],Region_Lockdown[End],"&gt;="&amp;Tabella4[[#This Row],[Data]])</f>
        <v>21</v>
      </c>
    </row>
    <row r="697" spans="2:3" x14ac:dyDescent="0.35">
      <c r="B697" s="4">
        <f t="shared" si="11"/>
        <v>44594</v>
      </c>
      <c r="C697" s="1">
        <f>COUNTIFS(Region_Lockdown[Start],"&lt;="&amp;Tabella4[[#This Row],[Data]],Region_Lockdown[End],"&gt;="&amp;Tabella4[[#This Row],[Data]])</f>
        <v>21</v>
      </c>
    </row>
    <row r="698" spans="2:3" x14ac:dyDescent="0.35">
      <c r="B698" s="4">
        <f t="shared" si="11"/>
        <v>44595</v>
      </c>
      <c r="C698" s="1">
        <f>COUNTIFS(Region_Lockdown[Start],"&lt;="&amp;Tabella4[[#This Row],[Data]],Region_Lockdown[End],"&gt;="&amp;Tabella4[[#This Row],[Data]])</f>
        <v>21</v>
      </c>
    </row>
    <row r="699" spans="2:3" x14ac:dyDescent="0.35">
      <c r="B699" s="4">
        <f t="shared" si="11"/>
        <v>44596</v>
      </c>
      <c r="C699" s="1">
        <f>COUNTIFS(Region_Lockdown[Start],"&lt;="&amp;Tabella4[[#This Row],[Data]],Region_Lockdown[End],"&gt;="&amp;Tabella4[[#This Row],[Data]])</f>
        <v>21</v>
      </c>
    </row>
    <row r="700" spans="2:3" x14ac:dyDescent="0.35">
      <c r="B700" s="4">
        <f t="shared" si="11"/>
        <v>44597</v>
      </c>
      <c r="C700" s="1">
        <f>COUNTIFS(Region_Lockdown[Start],"&lt;="&amp;Tabella4[[#This Row],[Data]],Region_Lockdown[End],"&gt;="&amp;Tabella4[[#This Row],[Data]])</f>
        <v>21</v>
      </c>
    </row>
    <row r="701" spans="2:3" x14ac:dyDescent="0.35">
      <c r="B701" s="4">
        <f t="shared" si="11"/>
        <v>44598</v>
      </c>
      <c r="C701" s="1">
        <f>COUNTIFS(Region_Lockdown[Start],"&lt;="&amp;Tabella4[[#This Row],[Data]],Region_Lockdown[End],"&gt;="&amp;Tabella4[[#This Row],[Data]])</f>
        <v>21</v>
      </c>
    </row>
    <row r="702" spans="2:3" x14ac:dyDescent="0.35">
      <c r="B702" s="4">
        <f t="shared" si="11"/>
        <v>44599</v>
      </c>
      <c r="C702" s="1">
        <f>COUNTIFS(Region_Lockdown[Start],"&lt;="&amp;Tabella4[[#This Row],[Data]],Region_Lockdown[End],"&gt;="&amp;Tabella4[[#This Row],[Data]])</f>
        <v>21</v>
      </c>
    </row>
    <row r="703" spans="2:3" x14ac:dyDescent="0.35">
      <c r="B703" s="4">
        <f t="shared" si="11"/>
        <v>44600</v>
      </c>
      <c r="C703" s="1">
        <f>COUNTIFS(Region_Lockdown[Start],"&lt;="&amp;Tabella4[[#This Row],[Data]],Region_Lockdown[End],"&gt;="&amp;Tabella4[[#This Row],[Data]])</f>
        <v>21</v>
      </c>
    </row>
    <row r="704" spans="2:3" x14ac:dyDescent="0.35">
      <c r="B704" s="4">
        <f t="shared" si="11"/>
        <v>44601</v>
      </c>
      <c r="C704" s="1">
        <f>COUNTIFS(Region_Lockdown[Start],"&lt;="&amp;Tabella4[[#This Row],[Data]],Region_Lockdown[End],"&gt;="&amp;Tabella4[[#This Row],[Data]])</f>
        <v>21</v>
      </c>
    </row>
    <row r="705" spans="2:3" x14ac:dyDescent="0.35">
      <c r="B705" s="4">
        <f t="shared" si="11"/>
        <v>44602</v>
      </c>
      <c r="C705" s="1">
        <f>COUNTIFS(Region_Lockdown[Start],"&lt;="&amp;Tabella4[[#This Row],[Data]],Region_Lockdown[End],"&gt;="&amp;Tabella4[[#This Row],[Data]])</f>
        <v>21</v>
      </c>
    </row>
    <row r="706" spans="2:3" x14ac:dyDescent="0.35">
      <c r="B706" s="4">
        <f t="shared" si="11"/>
        <v>44603</v>
      </c>
      <c r="C706" s="1">
        <f>COUNTIFS(Region_Lockdown[Start],"&lt;="&amp;Tabella4[[#This Row],[Data]],Region_Lockdown[End],"&gt;="&amp;Tabella4[[#This Row],[Data]])</f>
        <v>21</v>
      </c>
    </row>
    <row r="707" spans="2:3" x14ac:dyDescent="0.35">
      <c r="B707" s="4">
        <f t="shared" si="11"/>
        <v>44604</v>
      </c>
      <c r="C707" s="1">
        <f>COUNTIFS(Region_Lockdown[Start],"&lt;="&amp;Tabella4[[#This Row],[Data]],Region_Lockdown[End],"&gt;="&amp;Tabella4[[#This Row],[Data]])</f>
        <v>21</v>
      </c>
    </row>
    <row r="708" spans="2:3" x14ac:dyDescent="0.35">
      <c r="B708" s="5">
        <f t="shared" si="11"/>
        <v>44605</v>
      </c>
      <c r="C708" s="1">
        <f>COUNTIFS(Region_Lockdown[Start],"&lt;="&amp;Tabella4[[#This Row],[Data]],Region_Lockdown[End],"&gt;="&amp;Tabella4[[#This Row],[Data]])</f>
        <v>21</v>
      </c>
    </row>
    <row r="709" spans="2:3" x14ac:dyDescent="0.35">
      <c r="B709" s="5">
        <f t="shared" si="11"/>
        <v>44606</v>
      </c>
      <c r="C709" s="1">
        <f>COUNTIFS(Region_Lockdown[Start],"&lt;="&amp;Tabella4[[#This Row],[Data]],Region_Lockdown[End],"&gt;="&amp;Tabella4[[#This Row],[Data]])</f>
        <v>21</v>
      </c>
    </row>
    <row r="710" spans="2:3" x14ac:dyDescent="0.35">
      <c r="B710" s="5">
        <f t="shared" si="11"/>
        <v>44607</v>
      </c>
      <c r="C710" s="1">
        <f>COUNTIFS(Region_Lockdown[Start],"&lt;="&amp;Tabella4[[#This Row],[Data]],Region_Lockdown[End],"&gt;="&amp;Tabella4[[#This Row],[Data]])</f>
        <v>21</v>
      </c>
    </row>
    <row r="711" spans="2:3" x14ac:dyDescent="0.35">
      <c r="B711" s="5">
        <f t="shared" si="11"/>
        <v>44608</v>
      </c>
      <c r="C711" s="1">
        <f>COUNTIFS(Region_Lockdown[Start],"&lt;="&amp;Tabella4[[#This Row],[Data]],Region_Lockdown[End],"&gt;="&amp;Tabella4[[#This Row],[Data]])</f>
        <v>21</v>
      </c>
    </row>
    <row r="712" spans="2:3" x14ac:dyDescent="0.35">
      <c r="B712" s="5">
        <f t="shared" si="11"/>
        <v>44609</v>
      </c>
      <c r="C712" s="1">
        <f>COUNTIFS(Region_Lockdown[Start],"&lt;="&amp;Tabella4[[#This Row],[Data]],Region_Lockdown[End],"&gt;="&amp;Tabella4[[#This Row],[Data]])</f>
        <v>21</v>
      </c>
    </row>
    <row r="713" spans="2:3" x14ac:dyDescent="0.35">
      <c r="B713" s="5">
        <f t="shared" ref="B713:B771" si="12">B712+1</f>
        <v>44610</v>
      </c>
      <c r="C713" s="1">
        <f>COUNTIFS(Region_Lockdown[Start],"&lt;="&amp;Tabella4[[#This Row],[Data]],Region_Lockdown[End],"&gt;="&amp;Tabella4[[#This Row],[Data]])</f>
        <v>21</v>
      </c>
    </row>
    <row r="714" spans="2:3" x14ac:dyDescent="0.35">
      <c r="B714" s="5">
        <f t="shared" si="12"/>
        <v>44611</v>
      </c>
      <c r="C714" s="1">
        <f>COUNTIFS(Region_Lockdown[Start],"&lt;="&amp;Tabella4[[#This Row],[Data]],Region_Lockdown[End],"&gt;="&amp;Tabella4[[#This Row],[Data]])</f>
        <v>21</v>
      </c>
    </row>
    <row r="715" spans="2:3" x14ac:dyDescent="0.35">
      <c r="B715" s="5">
        <f t="shared" si="12"/>
        <v>44612</v>
      </c>
      <c r="C715" s="1">
        <f>COUNTIFS(Region_Lockdown[Start],"&lt;="&amp;Tabella4[[#This Row],[Data]],Region_Lockdown[End],"&gt;="&amp;Tabella4[[#This Row],[Data]])</f>
        <v>21</v>
      </c>
    </row>
    <row r="716" spans="2:3" x14ac:dyDescent="0.35">
      <c r="B716" s="5">
        <f t="shared" si="12"/>
        <v>44613</v>
      </c>
      <c r="C716" s="1">
        <f>COUNTIFS(Region_Lockdown[Start],"&lt;="&amp;Tabella4[[#This Row],[Data]],Region_Lockdown[End],"&gt;="&amp;Tabella4[[#This Row],[Data]])</f>
        <v>21</v>
      </c>
    </row>
    <row r="717" spans="2:3" x14ac:dyDescent="0.35">
      <c r="B717" s="5">
        <f t="shared" si="12"/>
        <v>44614</v>
      </c>
      <c r="C717" s="1">
        <f>COUNTIFS(Region_Lockdown[Start],"&lt;="&amp;Tabella4[[#This Row],[Data]],Region_Lockdown[End],"&gt;="&amp;Tabella4[[#This Row],[Data]])</f>
        <v>21</v>
      </c>
    </row>
    <row r="718" spans="2:3" x14ac:dyDescent="0.35">
      <c r="B718" s="5">
        <f t="shared" si="12"/>
        <v>44615</v>
      </c>
      <c r="C718" s="1">
        <f>COUNTIFS(Region_Lockdown[Start],"&lt;="&amp;Tabella4[[#This Row],[Data]],Region_Lockdown[End],"&gt;="&amp;Tabella4[[#This Row],[Data]])</f>
        <v>21</v>
      </c>
    </row>
    <row r="719" spans="2:3" x14ac:dyDescent="0.35">
      <c r="B719" s="5">
        <f t="shared" si="12"/>
        <v>44616</v>
      </c>
      <c r="C719" s="1">
        <f>COUNTIFS(Region_Lockdown[Start],"&lt;="&amp;Tabella4[[#This Row],[Data]],Region_Lockdown[End],"&gt;="&amp;Tabella4[[#This Row],[Data]])</f>
        <v>21</v>
      </c>
    </row>
    <row r="720" spans="2:3" x14ac:dyDescent="0.35">
      <c r="B720" s="5">
        <f t="shared" si="12"/>
        <v>44617</v>
      </c>
      <c r="C720" s="1">
        <f>COUNTIFS(Region_Lockdown[Start],"&lt;="&amp;Tabella4[[#This Row],[Data]],Region_Lockdown[End],"&gt;="&amp;Tabella4[[#This Row],[Data]])</f>
        <v>21</v>
      </c>
    </row>
    <row r="721" spans="2:3" x14ac:dyDescent="0.35">
      <c r="B721" s="5">
        <f t="shared" si="12"/>
        <v>44618</v>
      </c>
      <c r="C721" s="1">
        <f>COUNTIFS(Region_Lockdown[Start],"&lt;="&amp;Tabella4[[#This Row],[Data]],Region_Lockdown[End],"&gt;="&amp;Tabella4[[#This Row],[Data]])</f>
        <v>21</v>
      </c>
    </row>
    <row r="722" spans="2:3" x14ac:dyDescent="0.35">
      <c r="B722" s="5">
        <f t="shared" si="12"/>
        <v>44619</v>
      </c>
      <c r="C722" s="1">
        <f>COUNTIFS(Region_Lockdown[Start],"&lt;="&amp;Tabella4[[#This Row],[Data]],Region_Lockdown[End],"&gt;="&amp;Tabella4[[#This Row],[Data]])</f>
        <v>21</v>
      </c>
    </row>
    <row r="723" spans="2:3" x14ac:dyDescent="0.35">
      <c r="B723" s="5">
        <f t="shared" si="12"/>
        <v>44620</v>
      </c>
      <c r="C723" s="1">
        <f>COUNTIFS(Region_Lockdown[Start],"&lt;="&amp;Tabella4[[#This Row],[Data]],Region_Lockdown[End],"&gt;="&amp;Tabella4[[#This Row],[Data]])</f>
        <v>21</v>
      </c>
    </row>
    <row r="724" spans="2:3" x14ac:dyDescent="0.35">
      <c r="B724" s="5">
        <f t="shared" si="12"/>
        <v>44621</v>
      </c>
      <c r="C724" s="1">
        <f>COUNTIFS(Region_Lockdown[Start],"&lt;="&amp;Tabella4[[#This Row],[Data]],Region_Lockdown[End],"&gt;="&amp;Tabella4[[#This Row],[Data]])</f>
        <v>0</v>
      </c>
    </row>
    <row r="725" spans="2:3" x14ac:dyDescent="0.35">
      <c r="B725" s="5">
        <f t="shared" si="12"/>
        <v>44622</v>
      </c>
      <c r="C725" s="1">
        <f>COUNTIFS(Region_Lockdown[Start],"&lt;="&amp;Tabella4[[#This Row],[Data]],Region_Lockdown[End],"&gt;="&amp;Tabella4[[#This Row],[Data]])</f>
        <v>0</v>
      </c>
    </row>
    <row r="726" spans="2:3" x14ac:dyDescent="0.35">
      <c r="B726" s="5">
        <f t="shared" si="12"/>
        <v>44623</v>
      </c>
      <c r="C726" s="1">
        <f>COUNTIFS(Region_Lockdown[Start],"&lt;="&amp;Tabella4[[#This Row],[Data]],Region_Lockdown[End],"&gt;="&amp;Tabella4[[#This Row],[Data]])</f>
        <v>0</v>
      </c>
    </row>
    <row r="727" spans="2:3" x14ac:dyDescent="0.35">
      <c r="B727" s="5">
        <f t="shared" si="12"/>
        <v>44624</v>
      </c>
      <c r="C727" s="1">
        <f>COUNTIFS(Region_Lockdown[Start],"&lt;="&amp;Tabella4[[#This Row],[Data]],Region_Lockdown[End],"&gt;="&amp;Tabella4[[#This Row],[Data]])</f>
        <v>0</v>
      </c>
    </row>
    <row r="728" spans="2:3" x14ac:dyDescent="0.35">
      <c r="B728" s="5">
        <f t="shared" si="12"/>
        <v>44625</v>
      </c>
      <c r="C728" s="1">
        <f>COUNTIFS(Region_Lockdown[Start],"&lt;="&amp;Tabella4[[#This Row],[Data]],Region_Lockdown[End],"&gt;="&amp;Tabella4[[#This Row],[Data]])</f>
        <v>0</v>
      </c>
    </row>
    <row r="729" spans="2:3" x14ac:dyDescent="0.35">
      <c r="B729" s="5">
        <f t="shared" si="12"/>
        <v>44626</v>
      </c>
      <c r="C729" s="1">
        <f>COUNTIFS(Region_Lockdown[Start],"&lt;="&amp;Tabella4[[#This Row],[Data]],Region_Lockdown[End],"&gt;="&amp;Tabella4[[#This Row],[Data]])</f>
        <v>0</v>
      </c>
    </row>
    <row r="730" spans="2:3" x14ac:dyDescent="0.35">
      <c r="B730" s="5">
        <f t="shared" si="12"/>
        <v>44627</v>
      </c>
      <c r="C730" s="1">
        <f>COUNTIFS(Region_Lockdown[Start],"&lt;="&amp;Tabella4[[#This Row],[Data]],Region_Lockdown[End],"&gt;="&amp;Tabella4[[#This Row],[Data]])</f>
        <v>0</v>
      </c>
    </row>
    <row r="731" spans="2:3" x14ac:dyDescent="0.35">
      <c r="B731" s="5">
        <f t="shared" si="12"/>
        <v>44628</v>
      </c>
      <c r="C731" s="1">
        <f>COUNTIFS(Region_Lockdown[Start],"&lt;="&amp;Tabella4[[#This Row],[Data]],Region_Lockdown[End],"&gt;="&amp;Tabella4[[#This Row],[Data]])</f>
        <v>0</v>
      </c>
    </row>
    <row r="732" spans="2:3" x14ac:dyDescent="0.35">
      <c r="B732" s="5">
        <f t="shared" si="12"/>
        <v>44629</v>
      </c>
      <c r="C732" s="1">
        <f>COUNTIFS(Region_Lockdown[Start],"&lt;="&amp;Tabella4[[#This Row],[Data]],Region_Lockdown[End],"&gt;="&amp;Tabella4[[#This Row],[Data]])</f>
        <v>0</v>
      </c>
    </row>
    <row r="733" spans="2:3" x14ac:dyDescent="0.35">
      <c r="B733" s="5">
        <f t="shared" si="12"/>
        <v>44630</v>
      </c>
      <c r="C733" s="1">
        <f>COUNTIFS(Region_Lockdown[Start],"&lt;="&amp;Tabella4[[#This Row],[Data]],Region_Lockdown[End],"&gt;="&amp;Tabella4[[#This Row],[Data]])</f>
        <v>0</v>
      </c>
    </row>
    <row r="734" spans="2:3" x14ac:dyDescent="0.35">
      <c r="B734" s="5">
        <f t="shared" si="12"/>
        <v>44631</v>
      </c>
      <c r="C734" s="1">
        <f>COUNTIFS(Region_Lockdown[Start],"&lt;="&amp;Tabella4[[#This Row],[Data]],Region_Lockdown[End],"&gt;="&amp;Tabella4[[#This Row],[Data]])</f>
        <v>0</v>
      </c>
    </row>
    <row r="735" spans="2:3" x14ac:dyDescent="0.35">
      <c r="B735" s="5">
        <f t="shared" si="12"/>
        <v>44632</v>
      </c>
      <c r="C735" s="1">
        <f>COUNTIFS(Region_Lockdown[Start],"&lt;="&amp;Tabella4[[#This Row],[Data]],Region_Lockdown[End],"&gt;="&amp;Tabella4[[#This Row],[Data]])</f>
        <v>0</v>
      </c>
    </row>
    <row r="736" spans="2:3" x14ac:dyDescent="0.35">
      <c r="B736" s="5">
        <f t="shared" si="12"/>
        <v>44633</v>
      </c>
      <c r="C736" s="1">
        <f>COUNTIFS(Region_Lockdown[Start],"&lt;="&amp;Tabella4[[#This Row],[Data]],Region_Lockdown[End],"&gt;="&amp;Tabella4[[#This Row],[Data]])</f>
        <v>0</v>
      </c>
    </row>
    <row r="737" spans="2:3" x14ac:dyDescent="0.35">
      <c r="B737" s="5">
        <f t="shared" si="12"/>
        <v>44634</v>
      </c>
      <c r="C737" s="1">
        <f>COUNTIFS(Region_Lockdown[Start],"&lt;="&amp;Tabella4[[#This Row],[Data]],Region_Lockdown[End],"&gt;="&amp;Tabella4[[#This Row],[Data]])</f>
        <v>0</v>
      </c>
    </row>
    <row r="738" spans="2:3" x14ac:dyDescent="0.35">
      <c r="B738" s="5">
        <f t="shared" si="12"/>
        <v>44635</v>
      </c>
      <c r="C738" s="1">
        <f>COUNTIFS(Region_Lockdown[Start],"&lt;="&amp;Tabella4[[#This Row],[Data]],Region_Lockdown[End],"&gt;="&amp;Tabella4[[#This Row],[Data]])</f>
        <v>0</v>
      </c>
    </row>
    <row r="739" spans="2:3" x14ac:dyDescent="0.35">
      <c r="B739" s="5">
        <f t="shared" si="12"/>
        <v>44636</v>
      </c>
      <c r="C739" s="1">
        <f>COUNTIFS(Region_Lockdown[Start],"&lt;="&amp;Tabella4[[#This Row],[Data]],Region_Lockdown[End],"&gt;="&amp;Tabella4[[#This Row],[Data]])</f>
        <v>0</v>
      </c>
    </row>
    <row r="740" spans="2:3" x14ac:dyDescent="0.35">
      <c r="B740" s="5">
        <f t="shared" si="12"/>
        <v>44637</v>
      </c>
      <c r="C740" s="1">
        <f>COUNTIFS(Region_Lockdown[Start],"&lt;="&amp;Tabella4[[#This Row],[Data]],Region_Lockdown[End],"&gt;="&amp;Tabella4[[#This Row],[Data]])</f>
        <v>0</v>
      </c>
    </row>
    <row r="741" spans="2:3" x14ac:dyDescent="0.35">
      <c r="B741" s="5">
        <f t="shared" si="12"/>
        <v>44638</v>
      </c>
      <c r="C741" s="1">
        <f>COUNTIFS(Region_Lockdown[Start],"&lt;="&amp;Tabella4[[#This Row],[Data]],Region_Lockdown[End],"&gt;="&amp;Tabella4[[#This Row],[Data]])</f>
        <v>0</v>
      </c>
    </row>
    <row r="742" spans="2:3" x14ac:dyDescent="0.35">
      <c r="B742" s="5">
        <f t="shared" si="12"/>
        <v>44639</v>
      </c>
      <c r="C742" s="1">
        <f>COUNTIFS(Region_Lockdown[Start],"&lt;="&amp;Tabella4[[#This Row],[Data]],Region_Lockdown[End],"&gt;="&amp;Tabella4[[#This Row],[Data]])</f>
        <v>0</v>
      </c>
    </row>
    <row r="743" spans="2:3" x14ac:dyDescent="0.35">
      <c r="B743" s="5">
        <f t="shared" si="12"/>
        <v>44640</v>
      </c>
      <c r="C743" s="1">
        <f>COUNTIFS(Region_Lockdown[Start],"&lt;="&amp;Tabella4[[#This Row],[Data]],Region_Lockdown[End],"&gt;="&amp;Tabella4[[#This Row],[Data]])</f>
        <v>0</v>
      </c>
    </row>
    <row r="744" spans="2:3" x14ac:dyDescent="0.35">
      <c r="B744" s="5">
        <f t="shared" si="12"/>
        <v>44641</v>
      </c>
      <c r="C744" s="1">
        <f>COUNTIFS(Region_Lockdown[Start],"&lt;="&amp;Tabella4[[#This Row],[Data]],Region_Lockdown[End],"&gt;="&amp;Tabella4[[#This Row],[Data]])</f>
        <v>0</v>
      </c>
    </row>
    <row r="745" spans="2:3" x14ac:dyDescent="0.35">
      <c r="B745" s="5">
        <f t="shared" si="12"/>
        <v>44642</v>
      </c>
      <c r="C745" s="1">
        <f>COUNTIFS(Region_Lockdown[Start],"&lt;="&amp;Tabella4[[#This Row],[Data]],Region_Lockdown[End],"&gt;="&amp;Tabella4[[#This Row],[Data]])</f>
        <v>0</v>
      </c>
    </row>
    <row r="746" spans="2:3" x14ac:dyDescent="0.35">
      <c r="B746" s="5">
        <f t="shared" si="12"/>
        <v>44643</v>
      </c>
      <c r="C746" s="1">
        <f>COUNTIFS(Region_Lockdown[Start],"&lt;="&amp;Tabella4[[#This Row],[Data]],Region_Lockdown[End],"&gt;="&amp;Tabella4[[#This Row],[Data]])</f>
        <v>0</v>
      </c>
    </row>
    <row r="747" spans="2:3" x14ac:dyDescent="0.35">
      <c r="B747" s="5">
        <f t="shared" si="12"/>
        <v>44644</v>
      </c>
      <c r="C747" s="1">
        <f>COUNTIFS(Region_Lockdown[Start],"&lt;="&amp;Tabella4[[#This Row],[Data]],Region_Lockdown[End],"&gt;="&amp;Tabella4[[#This Row],[Data]])</f>
        <v>0</v>
      </c>
    </row>
    <row r="748" spans="2:3" x14ac:dyDescent="0.35">
      <c r="B748" s="5">
        <f t="shared" si="12"/>
        <v>44645</v>
      </c>
      <c r="C748" s="1">
        <f>COUNTIFS(Region_Lockdown[Start],"&lt;="&amp;Tabella4[[#This Row],[Data]],Region_Lockdown[End],"&gt;="&amp;Tabella4[[#This Row],[Data]])</f>
        <v>0</v>
      </c>
    </row>
    <row r="749" spans="2:3" x14ac:dyDescent="0.35">
      <c r="B749" s="5">
        <f t="shared" si="12"/>
        <v>44646</v>
      </c>
      <c r="C749" s="1">
        <f>COUNTIFS(Region_Lockdown[Start],"&lt;="&amp;Tabella4[[#This Row],[Data]],Region_Lockdown[End],"&gt;="&amp;Tabella4[[#This Row],[Data]])</f>
        <v>0</v>
      </c>
    </row>
    <row r="750" spans="2:3" x14ac:dyDescent="0.35">
      <c r="B750" s="5">
        <f t="shared" si="12"/>
        <v>44647</v>
      </c>
      <c r="C750" s="1">
        <f>COUNTIFS(Region_Lockdown[Start],"&lt;="&amp;Tabella4[[#This Row],[Data]],Region_Lockdown[End],"&gt;="&amp;Tabella4[[#This Row],[Data]])</f>
        <v>0</v>
      </c>
    </row>
    <row r="751" spans="2:3" x14ac:dyDescent="0.35">
      <c r="B751" s="5">
        <f t="shared" si="12"/>
        <v>44648</v>
      </c>
      <c r="C751" s="1">
        <f>COUNTIFS(Region_Lockdown[Start],"&lt;="&amp;Tabella4[[#This Row],[Data]],Region_Lockdown[End],"&gt;="&amp;Tabella4[[#This Row],[Data]])</f>
        <v>0</v>
      </c>
    </row>
    <row r="752" spans="2:3" x14ac:dyDescent="0.35">
      <c r="B752" s="5">
        <f t="shared" si="12"/>
        <v>44649</v>
      </c>
      <c r="C752" s="1">
        <f>COUNTIFS(Region_Lockdown[Start],"&lt;="&amp;Tabella4[[#This Row],[Data]],Region_Lockdown[End],"&gt;="&amp;Tabella4[[#This Row],[Data]])</f>
        <v>0</v>
      </c>
    </row>
    <row r="753" spans="2:3" x14ac:dyDescent="0.35">
      <c r="B753" s="5">
        <f t="shared" si="12"/>
        <v>44650</v>
      </c>
      <c r="C753" s="1">
        <f>COUNTIFS(Region_Lockdown[Start],"&lt;="&amp;Tabella4[[#This Row],[Data]],Region_Lockdown[End],"&gt;="&amp;Tabella4[[#This Row],[Data]])</f>
        <v>0</v>
      </c>
    </row>
    <row r="754" spans="2:3" x14ac:dyDescent="0.35">
      <c r="B754" s="5">
        <f t="shared" si="12"/>
        <v>44651</v>
      </c>
      <c r="C754" s="1">
        <f>COUNTIFS(Region_Lockdown[Start],"&lt;="&amp;Tabella4[[#This Row],[Data]],Region_Lockdown[End],"&gt;="&amp;Tabella4[[#This Row],[Data]])</f>
        <v>0</v>
      </c>
    </row>
    <row r="755" spans="2:3" x14ac:dyDescent="0.35">
      <c r="B755" s="5">
        <f t="shared" si="12"/>
        <v>44652</v>
      </c>
      <c r="C755" s="1">
        <f>COUNTIFS(Region_Lockdown[Start],"&lt;="&amp;Tabella4[[#This Row],[Data]],Region_Lockdown[End],"&gt;="&amp;Tabella4[[#This Row],[Data]])</f>
        <v>0</v>
      </c>
    </row>
    <row r="756" spans="2:3" x14ac:dyDescent="0.35">
      <c r="B756" s="5">
        <f t="shared" si="12"/>
        <v>44653</v>
      </c>
      <c r="C756" s="1">
        <f>COUNTIFS(Region_Lockdown[Start],"&lt;="&amp;Tabella4[[#This Row],[Data]],Region_Lockdown[End],"&gt;="&amp;Tabella4[[#This Row],[Data]])</f>
        <v>0</v>
      </c>
    </row>
    <row r="757" spans="2:3" x14ac:dyDescent="0.35">
      <c r="B757" s="5">
        <f t="shared" si="12"/>
        <v>44654</v>
      </c>
      <c r="C757" s="1">
        <f>COUNTIFS(Region_Lockdown[Start],"&lt;="&amp;Tabella4[[#This Row],[Data]],Region_Lockdown[End],"&gt;="&amp;Tabella4[[#This Row],[Data]])</f>
        <v>0</v>
      </c>
    </row>
    <row r="758" spans="2:3" x14ac:dyDescent="0.35">
      <c r="B758" s="5">
        <f t="shared" si="12"/>
        <v>44655</v>
      </c>
      <c r="C758" s="1">
        <f>COUNTIFS(Region_Lockdown[Start],"&lt;="&amp;Tabella4[[#This Row],[Data]],Region_Lockdown[End],"&gt;="&amp;Tabella4[[#This Row],[Data]])</f>
        <v>0</v>
      </c>
    </row>
    <row r="759" spans="2:3" x14ac:dyDescent="0.35">
      <c r="B759" s="5">
        <f t="shared" si="12"/>
        <v>44656</v>
      </c>
      <c r="C759" s="1">
        <f>COUNTIFS(Region_Lockdown[Start],"&lt;="&amp;Tabella4[[#This Row],[Data]],Region_Lockdown[End],"&gt;="&amp;Tabella4[[#This Row],[Data]])</f>
        <v>0</v>
      </c>
    </row>
    <row r="760" spans="2:3" x14ac:dyDescent="0.35">
      <c r="B760" s="5">
        <f t="shared" si="12"/>
        <v>44657</v>
      </c>
      <c r="C760" s="1">
        <f>COUNTIFS(Region_Lockdown[Start],"&lt;="&amp;Tabella4[[#This Row],[Data]],Region_Lockdown[End],"&gt;="&amp;Tabella4[[#This Row],[Data]])</f>
        <v>0</v>
      </c>
    </row>
    <row r="761" spans="2:3" x14ac:dyDescent="0.35">
      <c r="B761" s="5">
        <f t="shared" si="12"/>
        <v>44658</v>
      </c>
      <c r="C761" s="1">
        <f>COUNTIFS(Region_Lockdown[Start],"&lt;="&amp;Tabella4[[#This Row],[Data]],Region_Lockdown[End],"&gt;="&amp;Tabella4[[#This Row],[Data]])</f>
        <v>0</v>
      </c>
    </row>
    <row r="762" spans="2:3" x14ac:dyDescent="0.35">
      <c r="B762" s="5">
        <f t="shared" si="12"/>
        <v>44659</v>
      </c>
      <c r="C762" s="1">
        <f>COUNTIFS(Region_Lockdown[Start],"&lt;="&amp;Tabella4[[#This Row],[Data]],Region_Lockdown[End],"&gt;="&amp;Tabella4[[#This Row],[Data]])</f>
        <v>0</v>
      </c>
    </row>
    <row r="763" spans="2:3" x14ac:dyDescent="0.35">
      <c r="B763" s="5">
        <f t="shared" si="12"/>
        <v>44660</v>
      </c>
      <c r="C763" s="1">
        <f>COUNTIFS(Region_Lockdown[Start],"&lt;="&amp;Tabella4[[#This Row],[Data]],Region_Lockdown[End],"&gt;="&amp;Tabella4[[#This Row],[Data]])</f>
        <v>0</v>
      </c>
    </row>
    <row r="764" spans="2:3" x14ac:dyDescent="0.35">
      <c r="B764" s="5">
        <f t="shared" si="12"/>
        <v>44661</v>
      </c>
      <c r="C764" s="1">
        <f>COUNTIFS(Region_Lockdown[Start],"&lt;="&amp;Tabella4[[#This Row],[Data]],Region_Lockdown[End],"&gt;="&amp;Tabella4[[#This Row],[Data]])</f>
        <v>0</v>
      </c>
    </row>
    <row r="765" spans="2:3" x14ac:dyDescent="0.35">
      <c r="B765" s="5">
        <f t="shared" si="12"/>
        <v>44662</v>
      </c>
      <c r="C765" s="1">
        <f>COUNTIFS(Region_Lockdown[Start],"&lt;="&amp;Tabella4[[#This Row],[Data]],Region_Lockdown[End],"&gt;="&amp;Tabella4[[#This Row],[Data]])</f>
        <v>0</v>
      </c>
    </row>
    <row r="766" spans="2:3" x14ac:dyDescent="0.35">
      <c r="B766" s="5">
        <f t="shared" si="12"/>
        <v>44663</v>
      </c>
      <c r="C766" s="1">
        <f>COUNTIFS(Region_Lockdown[Start],"&lt;="&amp;Tabella4[[#This Row],[Data]],Region_Lockdown[End],"&gt;="&amp;Tabella4[[#This Row],[Data]])</f>
        <v>0</v>
      </c>
    </row>
    <row r="767" spans="2:3" x14ac:dyDescent="0.35">
      <c r="B767" s="5">
        <f t="shared" si="12"/>
        <v>44664</v>
      </c>
      <c r="C767" s="1">
        <f>COUNTIFS(Region_Lockdown[Start],"&lt;="&amp;Tabella4[[#This Row],[Data]],Region_Lockdown[End],"&gt;="&amp;Tabella4[[#This Row],[Data]])</f>
        <v>0</v>
      </c>
    </row>
    <row r="768" spans="2:3" x14ac:dyDescent="0.35">
      <c r="B768" s="5">
        <f t="shared" si="12"/>
        <v>44665</v>
      </c>
      <c r="C768" s="1">
        <f>COUNTIFS(Region_Lockdown[Start],"&lt;="&amp;Tabella4[[#This Row],[Data]],Region_Lockdown[End],"&gt;="&amp;Tabella4[[#This Row],[Data]])</f>
        <v>0</v>
      </c>
    </row>
    <row r="769" spans="2:3" x14ac:dyDescent="0.35">
      <c r="B769" s="5">
        <f t="shared" si="12"/>
        <v>44666</v>
      </c>
      <c r="C769" s="1">
        <f>COUNTIFS(Region_Lockdown[Start],"&lt;="&amp;Tabella4[[#This Row],[Data]],Region_Lockdown[End],"&gt;="&amp;Tabella4[[#This Row],[Data]])</f>
        <v>0</v>
      </c>
    </row>
    <row r="770" spans="2:3" x14ac:dyDescent="0.35">
      <c r="B770" s="5">
        <f t="shared" si="12"/>
        <v>44667</v>
      </c>
      <c r="C770" s="1">
        <f>COUNTIFS(Region_Lockdown[Start],"&lt;="&amp;Tabella4[[#This Row],[Data]],Region_Lockdown[End],"&gt;="&amp;Tabella4[[#This Row],[Data]])</f>
        <v>0</v>
      </c>
    </row>
    <row r="771" spans="2:3" x14ac:dyDescent="0.35">
      <c r="B771" s="5">
        <f t="shared" si="12"/>
        <v>44668</v>
      </c>
      <c r="C771" s="1">
        <f>COUNTIFS(Region_Lockdown[Start],"&lt;="&amp;Tabella4[[#This Row],[Data]],Region_Lockdown[End],"&gt;="&amp;Tabella4[[#This Row],[Data]])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Country_Lockdown</vt:lpstr>
      <vt:lpstr>Region_Lockdown</vt:lpstr>
      <vt:lpstr>Completeness_Check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Scavolini (ICONSULTING)</dc:creator>
  <cp:lastModifiedBy>Andrea Scavolini (ICONSULTING)</cp:lastModifiedBy>
  <dcterms:created xsi:type="dcterms:W3CDTF">2015-06-05T18:19:34Z</dcterms:created>
  <dcterms:modified xsi:type="dcterms:W3CDTF">2022-02-13T23:10:51Z</dcterms:modified>
</cp:coreProperties>
</file>