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erich\Documents\GitHub\"/>
    </mc:Choice>
  </mc:AlternateContent>
  <xr:revisionPtr revIDLastSave="0" documentId="13_ncr:1_{1EC21CD0-DF42-434B-BE62-81DFD2A79278}" xr6:coauthVersionLast="36" xr6:coauthVersionMax="47" xr10:uidLastSave="{00000000-0000-0000-0000-000000000000}"/>
  <bookViews>
    <workbookView xWindow="0" yWindow="0" windowWidth="21600" windowHeight="9525" xr2:uid="{509135CF-9971-9D4B-8DC0-858640071BC4}"/>
  </bookViews>
  <sheets>
    <sheet name="Division Dues" sheetId="1" r:id="rId1"/>
  </sheets>
  <definedNames>
    <definedName name="_xlnm._FilterDatabase" localSheetId="0">'Division Dues'!$A$1:$Q$1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4" i="1" l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L217" i="1" l="1"/>
  <c r="M217" i="1" s="1"/>
  <c r="N217" i="1"/>
  <c r="L219" i="1"/>
  <c r="M219" i="1" s="1"/>
  <c r="N219" i="1"/>
  <c r="L17" i="1"/>
  <c r="M17" i="1" s="1"/>
  <c r="N17" i="1"/>
  <c r="L226" i="1"/>
  <c r="M226" i="1" s="1"/>
  <c r="N226" i="1"/>
  <c r="L262" i="1"/>
  <c r="M262" i="1" s="1"/>
  <c r="N262" i="1"/>
  <c r="L73" i="1"/>
  <c r="M73" i="1" s="1"/>
  <c r="N73" i="1"/>
  <c r="L183" i="1"/>
  <c r="M183" i="1" s="1"/>
  <c r="N183" i="1"/>
  <c r="L99" i="1"/>
  <c r="M99" i="1" s="1"/>
  <c r="N99" i="1"/>
  <c r="L179" i="1"/>
  <c r="M179" i="1" s="1"/>
  <c r="N179" i="1"/>
  <c r="L72" i="1"/>
  <c r="M72" i="1"/>
  <c r="N72" i="1"/>
  <c r="L97" i="1"/>
  <c r="M97" i="1" s="1"/>
  <c r="N97" i="1"/>
  <c r="L197" i="1"/>
  <c r="M197" i="1" s="1"/>
  <c r="N197" i="1"/>
  <c r="L79" i="1"/>
  <c r="M79" i="1" s="1"/>
  <c r="N79" i="1"/>
  <c r="L286" i="1"/>
  <c r="M286" i="1" s="1"/>
  <c r="N286" i="1"/>
  <c r="L207" i="1"/>
  <c r="M207" i="1" s="1"/>
  <c r="N207" i="1"/>
  <c r="L164" i="1"/>
  <c r="M164" i="1" s="1"/>
  <c r="N164" i="1"/>
  <c r="L71" i="1"/>
  <c r="M71" i="1" s="1"/>
  <c r="N71" i="1"/>
  <c r="L74" i="1"/>
  <c r="M74" i="1" s="1"/>
  <c r="N74" i="1"/>
  <c r="L284" i="1"/>
  <c r="M284" i="1" s="1"/>
  <c r="N284" i="1"/>
  <c r="L282" i="1"/>
  <c r="M282" i="1" s="1"/>
  <c r="N282" i="1"/>
  <c r="L123" i="1"/>
  <c r="M123" i="1" s="1"/>
  <c r="N123" i="1"/>
  <c r="L301" i="1"/>
  <c r="M301" i="1"/>
  <c r="N301" i="1"/>
  <c r="L221" i="1"/>
  <c r="M221" i="1" s="1"/>
  <c r="N221" i="1"/>
  <c r="L288" i="1"/>
  <c r="M288" i="1" s="1"/>
  <c r="N288" i="1"/>
  <c r="L283" i="1"/>
  <c r="M283" i="1" s="1"/>
  <c r="N283" i="1"/>
  <c r="L189" i="1"/>
  <c r="M189" i="1" s="1"/>
  <c r="N189" i="1"/>
  <c r="L188" i="1"/>
  <c r="M188" i="1" s="1"/>
  <c r="N188" i="1"/>
  <c r="L145" i="1"/>
  <c r="M145" i="1" s="1"/>
  <c r="N145" i="1"/>
  <c r="L209" i="1"/>
  <c r="M209" i="1" s="1"/>
  <c r="N209" i="1"/>
  <c r="L148" i="1"/>
  <c r="M148" i="1" s="1"/>
  <c r="N148" i="1"/>
  <c r="L238" i="1"/>
  <c r="M238" i="1" s="1"/>
  <c r="N238" i="1"/>
  <c r="L287" i="1"/>
  <c r="M287" i="1" s="1"/>
  <c r="N287" i="1"/>
  <c r="L202" i="1"/>
  <c r="M202" i="1" s="1"/>
  <c r="N202" i="1"/>
  <c r="L26" i="1"/>
  <c r="M26" i="1"/>
  <c r="N26" i="1"/>
  <c r="L163" i="1"/>
  <c r="M163" i="1" s="1"/>
  <c r="N163" i="1"/>
  <c r="L293" i="1"/>
  <c r="M293" i="1" s="1"/>
  <c r="N293" i="1"/>
  <c r="L191" i="1"/>
  <c r="M191" i="1" s="1"/>
  <c r="N191" i="1"/>
  <c r="L160" i="1"/>
  <c r="M160" i="1" s="1"/>
  <c r="N160" i="1"/>
  <c r="L292" i="1"/>
  <c r="M292" i="1" s="1"/>
  <c r="N292" i="1"/>
  <c r="L240" i="1"/>
  <c r="M240" i="1" s="1"/>
  <c r="N240" i="1"/>
  <c r="L141" i="1"/>
  <c r="M141" i="1" s="1"/>
  <c r="N141" i="1"/>
  <c r="L231" i="1"/>
  <c r="M231" i="1" s="1"/>
  <c r="N231" i="1"/>
  <c r="L19" i="1"/>
  <c r="M19" i="1"/>
  <c r="N19" i="1"/>
  <c r="J18" i="1"/>
  <c r="L18" i="1" s="1"/>
  <c r="N18" i="1"/>
  <c r="J37" i="1"/>
  <c r="L37" i="1" s="1"/>
  <c r="M37" i="1" s="1"/>
  <c r="N37" i="1"/>
  <c r="J77" i="1"/>
  <c r="L77" i="1" s="1"/>
  <c r="M77" i="1" s="1"/>
  <c r="N77" i="1"/>
  <c r="J87" i="1"/>
  <c r="L87" i="1" s="1"/>
  <c r="M87" i="1" s="1"/>
  <c r="N87" i="1"/>
  <c r="J88" i="1"/>
  <c r="L88" i="1" s="1"/>
  <c r="N88" i="1"/>
  <c r="J92" i="1"/>
  <c r="L92" i="1" s="1"/>
  <c r="M92" i="1" s="1"/>
  <c r="N92" i="1"/>
  <c r="J94" i="1"/>
  <c r="L94" i="1" s="1"/>
  <c r="N94" i="1"/>
  <c r="J113" i="1"/>
  <c r="L113" i="1" s="1"/>
  <c r="M113" i="1" s="1"/>
  <c r="N113" i="1"/>
  <c r="J124" i="1"/>
  <c r="L124" i="1" s="1"/>
  <c r="N124" i="1"/>
  <c r="J133" i="1"/>
  <c r="L133" i="1" s="1"/>
  <c r="M133" i="1" s="1"/>
  <c r="N133" i="1"/>
  <c r="J139" i="1"/>
  <c r="L139" i="1" s="1"/>
  <c r="M139" i="1" s="1"/>
  <c r="N139" i="1"/>
  <c r="J140" i="1"/>
  <c r="L140" i="1" s="1"/>
  <c r="M140" i="1" s="1"/>
  <c r="N140" i="1"/>
  <c r="J153" i="1"/>
  <c r="L153" i="1" s="1"/>
  <c r="N153" i="1"/>
  <c r="J154" i="1"/>
  <c r="L154" i="1" s="1"/>
  <c r="M154" i="1" s="1"/>
  <c r="N154" i="1"/>
  <c r="J157" i="1"/>
  <c r="L157" i="1" s="1"/>
  <c r="N157" i="1"/>
  <c r="J182" i="1"/>
  <c r="L182" i="1" s="1"/>
  <c r="M182" i="1" s="1"/>
  <c r="N182" i="1"/>
  <c r="J206" i="1"/>
  <c r="L206" i="1" s="1"/>
  <c r="N206" i="1"/>
  <c r="J266" i="1"/>
  <c r="L266" i="1" s="1"/>
  <c r="M266" i="1" s="1"/>
  <c r="N266" i="1"/>
  <c r="J285" i="1"/>
  <c r="L285" i="1" s="1"/>
  <c r="M285" i="1" s="1"/>
  <c r="N285" i="1"/>
  <c r="J294" i="1"/>
  <c r="L294" i="1" s="1"/>
  <c r="M294" i="1" s="1"/>
  <c r="N294" i="1"/>
  <c r="N51" i="1"/>
  <c r="N58" i="1"/>
  <c r="N68" i="1"/>
  <c r="N85" i="1"/>
  <c r="N86" i="1"/>
  <c r="N100" i="1"/>
  <c r="N104" i="1"/>
  <c r="N114" i="1"/>
  <c r="N149" i="1"/>
  <c r="N150" i="1"/>
  <c r="N151" i="1"/>
  <c r="N159" i="1"/>
  <c r="N173" i="1"/>
  <c r="N195" i="1"/>
  <c r="N196" i="1"/>
  <c r="N198" i="1"/>
  <c r="N199" i="1"/>
  <c r="N203" i="1"/>
  <c r="N213" i="1"/>
  <c r="N214" i="1"/>
  <c r="N215" i="1"/>
  <c r="N216" i="1"/>
  <c r="N218" i="1"/>
  <c r="N223" i="1"/>
  <c r="N229" i="1"/>
  <c r="N246" i="1"/>
  <c r="N248" i="1"/>
  <c r="N257" i="1"/>
  <c r="N259" i="1"/>
  <c r="N264" i="1"/>
  <c r="N267" i="1"/>
  <c r="N268" i="1"/>
  <c r="N269" i="1"/>
  <c r="N278" i="1"/>
  <c r="N279" i="1"/>
  <c r="N280" i="1"/>
  <c r="N296" i="1"/>
  <c r="N298" i="1"/>
  <c r="N303" i="1"/>
  <c r="N304" i="1"/>
  <c r="N16" i="1"/>
  <c r="J16" i="1"/>
  <c r="L16" i="1" s="1"/>
  <c r="J51" i="1"/>
  <c r="L51" i="1" s="1"/>
  <c r="J58" i="1"/>
  <c r="L58" i="1" s="1"/>
  <c r="J68" i="1"/>
  <c r="L68" i="1" s="1"/>
  <c r="J85" i="1"/>
  <c r="L85" i="1" s="1"/>
  <c r="J86" i="1"/>
  <c r="L86" i="1" s="1"/>
  <c r="M86" i="1" s="1"/>
  <c r="J100" i="1"/>
  <c r="L100" i="1" s="1"/>
  <c r="J104" i="1"/>
  <c r="L104" i="1" s="1"/>
  <c r="M104" i="1" s="1"/>
  <c r="J114" i="1"/>
  <c r="L114" i="1" s="1"/>
  <c r="J149" i="1"/>
  <c r="J150" i="1"/>
  <c r="J151" i="1"/>
  <c r="J159" i="1"/>
  <c r="J173" i="1"/>
  <c r="J195" i="1"/>
  <c r="L195" i="1" s="1"/>
  <c r="J196" i="1"/>
  <c r="L196" i="1" s="1"/>
  <c r="J198" i="1"/>
  <c r="L198" i="1" s="1"/>
  <c r="J199" i="1"/>
  <c r="L199" i="1" s="1"/>
  <c r="J203" i="1"/>
  <c r="L203" i="1" s="1"/>
  <c r="J213" i="1"/>
  <c r="L213" i="1" s="1"/>
  <c r="J214" i="1"/>
  <c r="L214" i="1" s="1"/>
  <c r="J215" i="1"/>
  <c r="L215" i="1" s="1"/>
  <c r="M215" i="1" s="1"/>
  <c r="J216" i="1"/>
  <c r="L216" i="1" s="1"/>
  <c r="J218" i="1"/>
  <c r="L218" i="1" s="1"/>
  <c r="M218" i="1" s="1"/>
  <c r="J223" i="1"/>
  <c r="J229" i="1"/>
  <c r="J246" i="1"/>
  <c r="J248" i="1"/>
  <c r="J257" i="1"/>
  <c r="J259" i="1"/>
  <c r="J264" i="1"/>
  <c r="L264" i="1" s="1"/>
  <c r="J267" i="1"/>
  <c r="L267" i="1" s="1"/>
  <c r="J268" i="1"/>
  <c r="L268" i="1" s="1"/>
  <c r="J269" i="1"/>
  <c r="L269" i="1" s="1"/>
  <c r="J278" i="1"/>
  <c r="L278" i="1" s="1"/>
  <c r="J279" i="1"/>
  <c r="L279" i="1" s="1"/>
  <c r="J280" i="1"/>
  <c r="L280" i="1" s="1"/>
  <c r="J296" i="1"/>
  <c r="L296" i="1" s="1"/>
  <c r="M296" i="1" s="1"/>
  <c r="J298" i="1"/>
  <c r="L298" i="1" s="1"/>
  <c r="M298" i="1" s="1"/>
  <c r="J303" i="1"/>
  <c r="L303" i="1" s="1"/>
  <c r="M303" i="1" s="1"/>
  <c r="J304" i="1"/>
  <c r="L304" i="1" s="1"/>
  <c r="N4" i="1"/>
  <c r="N6" i="1"/>
  <c r="N13" i="1"/>
  <c r="N35" i="1"/>
  <c r="N36" i="1"/>
  <c r="N45" i="1"/>
  <c r="N62" i="1"/>
  <c r="N66" i="1"/>
  <c r="N93" i="1"/>
  <c r="N96" i="1"/>
  <c r="N116" i="1"/>
  <c r="N129" i="1"/>
  <c r="N131" i="1"/>
  <c r="N162" i="1"/>
  <c r="N210" i="1"/>
  <c r="N220" i="1"/>
  <c r="N233" i="1"/>
  <c r="N235" i="1"/>
  <c r="N244" i="1"/>
  <c r="N247" i="1"/>
  <c r="N254" i="1"/>
  <c r="N255" i="1"/>
  <c r="N84" i="1"/>
  <c r="N186" i="1"/>
  <c r="N78" i="1"/>
  <c r="N193" i="1"/>
  <c r="N8" i="1"/>
  <c r="N119" i="1"/>
  <c r="N127" i="1"/>
  <c r="N49" i="1"/>
  <c r="N273" i="1"/>
  <c r="N170" i="1"/>
  <c r="N67" i="1"/>
  <c r="N55" i="1"/>
  <c r="N56" i="1"/>
  <c r="N38" i="1"/>
  <c r="N121" i="1"/>
  <c r="N53" i="1"/>
  <c r="N52" i="1"/>
  <c r="N107" i="1"/>
  <c r="N69" i="1"/>
  <c r="N9" i="1"/>
  <c r="N180" i="1"/>
  <c r="N80" i="1"/>
  <c r="N168" i="1"/>
  <c r="N297" i="1"/>
  <c r="N81" i="1"/>
  <c r="N63" i="1"/>
  <c r="N64" i="1"/>
  <c r="N289" i="1"/>
  <c r="N187" i="1"/>
  <c r="N43" i="1"/>
  <c r="N44" i="1"/>
  <c r="N48" i="1"/>
  <c r="N232" i="1"/>
  <c r="N106" i="1"/>
  <c r="N132" i="1"/>
  <c r="N146" i="1"/>
  <c r="N115" i="1"/>
  <c r="N76" i="1"/>
  <c r="N249" i="1"/>
  <c r="N50" i="1"/>
  <c r="N57" i="1"/>
  <c r="N184" i="1"/>
  <c r="N34" i="1"/>
  <c r="N3" i="1"/>
  <c r="N194" i="1"/>
  <c r="N59" i="1"/>
  <c r="N60" i="1"/>
  <c r="N39" i="1"/>
  <c r="N7" i="1"/>
  <c r="N14" i="1"/>
  <c r="N91" i="1"/>
  <c r="N117" i="1"/>
  <c r="N122" i="1"/>
  <c r="N128" i="1"/>
  <c r="N258" i="1"/>
  <c r="N271" i="1"/>
  <c r="N295" i="1"/>
  <c r="N270" i="1"/>
  <c r="N161" i="1"/>
  <c r="N171" i="1"/>
  <c r="N90" i="1"/>
  <c r="N185" i="1"/>
  <c r="N228" i="1"/>
  <c r="N165" i="1"/>
  <c r="N11" i="1"/>
  <c r="N15" i="1"/>
  <c r="N111" i="1"/>
  <c r="N110" i="1"/>
  <c r="N120" i="1"/>
  <c r="N156" i="1"/>
  <c r="N299" i="1"/>
  <c r="N272" i="1"/>
  <c r="N169" i="1"/>
  <c r="N250" i="1"/>
  <c r="N118" i="1"/>
  <c r="N291" i="1"/>
  <c r="N144" i="1"/>
  <c r="N225" i="1"/>
  <c r="N101" i="1"/>
  <c r="N102" i="1"/>
  <c r="N82" i="1"/>
  <c r="N103" i="1"/>
  <c r="N143" i="1"/>
  <c r="N20" i="1"/>
  <c r="N5" i="1"/>
  <c r="N46" i="1"/>
  <c r="N98" i="1"/>
  <c r="N112" i="1"/>
  <c r="N211" i="1"/>
  <c r="N212" i="1"/>
  <c r="N243" i="1"/>
  <c r="N260" i="1"/>
  <c r="N253" i="1"/>
  <c r="N152" i="1"/>
  <c r="N158" i="1"/>
  <c r="N200" i="1"/>
  <c r="N31" i="1"/>
  <c r="N241" i="1"/>
  <c r="N172" i="1"/>
  <c r="N276" i="1"/>
  <c r="N167" i="1"/>
  <c r="N25" i="1"/>
  <c r="N41" i="1"/>
  <c r="N42" i="1"/>
  <c r="N224" i="1"/>
  <c r="N265" i="1"/>
  <c r="N274" i="1"/>
  <c r="N275" i="1"/>
  <c r="N174" i="1"/>
  <c r="N105" i="1"/>
  <c r="N33" i="1"/>
  <c r="N75" i="1"/>
  <c r="N300" i="1"/>
  <c r="N178" i="1"/>
  <c r="N208" i="1"/>
  <c r="N83" i="1"/>
  <c r="N138" i="1"/>
  <c r="N136" i="1"/>
  <c r="N142" i="1"/>
  <c r="N21" i="1"/>
  <c r="N89" i="1"/>
  <c r="N181" i="1"/>
  <c r="N47" i="1"/>
  <c r="N147" i="1"/>
  <c r="N10" i="1"/>
  <c r="N227" i="1"/>
  <c r="N12" i="1"/>
  <c r="N190" i="1"/>
  <c r="N130" i="1"/>
  <c r="N281" i="1"/>
  <c r="N302" i="1"/>
  <c r="N175" i="1"/>
  <c r="N230" i="1"/>
  <c r="N251" i="1"/>
  <c r="N40" i="1"/>
  <c r="N22" i="1"/>
  <c r="N23" i="1"/>
  <c r="N32" i="1"/>
  <c r="N54" i="1"/>
  <c r="N65" i="1"/>
  <c r="N134" i="1"/>
  <c r="N166" i="1"/>
  <c r="N192" i="1"/>
  <c r="N222" i="1"/>
  <c r="N234" i="1"/>
  <c r="N245" i="1"/>
  <c r="N256" i="1"/>
  <c r="N277" i="1"/>
  <c r="N109" i="1"/>
  <c r="N201" i="1"/>
  <c r="N252" i="1"/>
  <c r="N242" i="1"/>
  <c r="N205" i="1"/>
  <c r="N125" i="1"/>
  <c r="N237" i="1"/>
  <c r="N176" i="1"/>
  <c r="N177" i="1"/>
  <c r="N263" i="1"/>
  <c r="N70" i="1"/>
  <c r="N24" i="1"/>
  <c r="N95" i="1"/>
  <c r="N155" i="1"/>
  <c r="N126" i="1"/>
  <c r="N27" i="1"/>
  <c r="N28" i="1"/>
  <c r="N29" i="1"/>
  <c r="N30" i="1"/>
  <c r="N135" i="1"/>
  <c r="N236" i="1"/>
  <c r="N261" i="1"/>
  <c r="N108" i="1"/>
  <c r="N239" i="1"/>
  <c r="N204" i="1"/>
  <c r="N290" i="1"/>
  <c r="N137" i="1"/>
  <c r="N61" i="1"/>
  <c r="J277" i="1"/>
  <c r="L277" i="1" s="1"/>
  <c r="M277" i="1" s="1"/>
  <c r="J251" i="1"/>
  <c r="L251" i="1" s="1"/>
  <c r="J253" i="1"/>
  <c r="L253" i="1" s="1"/>
  <c r="J109" i="1"/>
  <c r="J201" i="1"/>
  <c r="J252" i="1"/>
  <c r="J242" i="1"/>
  <c r="J108" i="1"/>
  <c r="J205" i="1"/>
  <c r="J239" i="1"/>
  <c r="L239" i="1" s="1"/>
  <c r="J125" i="1"/>
  <c r="L125" i="1" s="1"/>
  <c r="J152" i="1"/>
  <c r="J237" i="1"/>
  <c r="L237" i="1" s="1"/>
  <c r="J176" i="1"/>
  <c r="J177" i="1"/>
  <c r="L177" i="1" s="1"/>
  <c r="M177" i="1" s="1"/>
  <c r="J263" i="1"/>
  <c r="L263" i="1" s="1"/>
  <c r="M263" i="1" s="1"/>
  <c r="J158" i="1"/>
  <c r="L158" i="1" s="1"/>
  <c r="M158" i="1" s="1"/>
  <c r="J200" i="1"/>
  <c r="J31" i="1"/>
  <c r="L31" i="1" s="1"/>
  <c r="M31" i="1" s="1"/>
  <c r="J241" i="1"/>
  <c r="L241" i="1" s="1"/>
  <c r="M241" i="1" s="1"/>
  <c r="J172" i="1"/>
  <c r="J276" i="1"/>
  <c r="L276" i="1" s="1"/>
  <c r="J70" i="1"/>
  <c r="J167" i="1"/>
  <c r="L167" i="1" s="1"/>
  <c r="J25" i="1"/>
  <c r="J41" i="1"/>
  <c r="L41" i="1" s="1"/>
  <c r="J24" i="1"/>
  <c r="J42" i="1"/>
  <c r="L42" i="1" s="1"/>
  <c r="J224" i="1"/>
  <c r="J95" i="1"/>
  <c r="L95" i="1" s="1"/>
  <c r="J265" i="1"/>
  <c r="L265" i="1" s="1"/>
  <c r="M265" i="1" s="1"/>
  <c r="J274" i="1"/>
  <c r="L274" i="1" s="1"/>
  <c r="M274" i="1" s="1"/>
  <c r="J275" i="1"/>
  <c r="L275" i="1" s="1"/>
  <c r="M275" i="1" s="1"/>
  <c r="J174" i="1"/>
  <c r="J105" i="1"/>
  <c r="J33" i="1"/>
  <c r="L33" i="1" s="1"/>
  <c r="M33" i="1" s="1"/>
  <c r="J75" i="1"/>
  <c r="J300" i="1"/>
  <c r="J178" i="1"/>
  <c r="J208" i="1"/>
  <c r="J83" i="1"/>
  <c r="J40" i="1"/>
  <c r="L40" i="1" s="1"/>
  <c r="J175" i="1"/>
  <c r="J270" i="1"/>
  <c r="J155" i="1"/>
  <c r="L155" i="1" s="1"/>
  <c r="J138" i="1"/>
  <c r="J136" i="1"/>
  <c r="L136" i="1" s="1"/>
  <c r="J161" i="1"/>
  <c r="L161" i="1" s="1"/>
  <c r="M161" i="1" s="1"/>
  <c r="J171" i="1"/>
  <c r="J142" i="1"/>
  <c r="L142" i="1" s="1"/>
  <c r="J21" i="1"/>
  <c r="L21" i="1" s="1"/>
  <c r="J89" i="1"/>
  <c r="L89" i="1" s="1"/>
  <c r="M89" i="1" s="1"/>
  <c r="J90" i="1"/>
  <c r="L90" i="1" s="1"/>
  <c r="J181" i="1"/>
  <c r="L181" i="1" s="1"/>
  <c r="J47" i="1"/>
  <c r="J147" i="1"/>
  <c r="J126" i="1"/>
  <c r="L126" i="1" s="1"/>
  <c r="J185" i="1"/>
  <c r="L185" i="1" s="1"/>
  <c r="J84" i="1"/>
  <c r="J10" i="1"/>
  <c r="L10" i="1" s="1"/>
  <c r="J228" i="1"/>
  <c r="L228" i="1" s="1"/>
  <c r="J165" i="1"/>
  <c r="L165" i="1" s="1"/>
  <c r="J227" i="1"/>
  <c r="L227" i="1" s="1"/>
  <c r="M227" i="1" s="1"/>
  <c r="J11" i="1"/>
  <c r="L11" i="1" s="1"/>
  <c r="J186" i="1"/>
  <c r="L186" i="1" s="1"/>
  <c r="M186" i="1" s="1"/>
  <c r="J15" i="1"/>
  <c r="L15" i="1" s="1"/>
  <c r="J111" i="1"/>
  <c r="L111" i="1" s="1"/>
  <c r="M111" i="1" s="1"/>
  <c r="J110" i="1"/>
  <c r="L110" i="1" s="1"/>
  <c r="J12" i="1"/>
  <c r="J120" i="1"/>
  <c r="L120" i="1" s="1"/>
  <c r="J156" i="1"/>
  <c r="L156" i="1" s="1"/>
  <c r="J299" i="1"/>
  <c r="J272" i="1"/>
  <c r="J169" i="1"/>
  <c r="J190" i="1"/>
  <c r="J78" i="1"/>
  <c r="J130" i="1"/>
  <c r="L130" i="1" s="1"/>
  <c r="J250" i="1"/>
  <c r="J193" i="1"/>
  <c r="L193" i="1" s="1"/>
  <c r="J204" i="1"/>
  <c r="L204" i="1" s="1"/>
  <c r="J290" i="1"/>
  <c r="L290" i="1" s="1"/>
  <c r="J8" i="1"/>
  <c r="L8" i="1" s="1"/>
  <c r="M8" i="1" s="1"/>
  <c r="J118" i="1"/>
  <c r="L118" i="1" s="1"/>
  <c r="M118" i="1" s="1"/>
  <c r="J119" i="1"/>
  <c r="L119" i="1" s="1"/>
  <c r="M119" i="1" s="1"/>
  <c r="J291" i="1"/>
  <c r="L291" i="1" s="1"/>
  <c r="J127" i="1"/>
  <c r="L127" i="1" s="1"/>
  <c r="J49" i="1"/>
  <c r="J137" i="1"/>
  <c r="J144" i="1"/>
  <c r="J225" i="1"/>
  <c r="J273" i="1"/>
  <c r="L273" i="1" s="1"/>
  <c r="J170" i="1"/>
  <c r="J61" i="1"/>
  <c r="L61" i="1" s="1"/>
  <c r="J101" i="1"/>
  <c r="L101" i="1" s="1"/>
  <c r="J102" i="1"/>
  <c r="L102" i="1" s="1"/>
  <c r="M102" i="1" s="1"/>
  <c r="J67" i="1"/>
  <c r="L67" i="1" s="1"/>
  <c r="M67" i="1" s="1"/>
  <c r="J82" i="1"/>
  <c r="L82" i="1" s="1"/>
  <c r="M82" i="1" s="1"/>
  <c r="J55" i="1"/>
  <c r="L55" i="1" s="1"/>
  <c r="M55" i="1" s="1"/>
  <c r="J56" i="1"/>
  <c r="L56" i="1" s="1"/>
  <c r="M56" i="1" s="1"/>
  <c r="J103" i="1"/>
  <c r="L103" i="1" s="1"/>
  <c r="M103" i="1" s="1"/>
  <c r="J143" i="1"/>
  <c r="J38" i="1"/>
  <c r="L38" i="1" s="1"/>
  <c r="J121" i="1"/>
  <c r="L121" i="1" s="1"/>
  <c r="J53" i="1"/>
  <c r="J52" i="1"/>
  <c r="J107" i="1"/>
  <c r="J69" i="1"/>
  <c r="J9" i="1"/>
  <c r="L9" i="1" s="1"/>
  <c r="J180" i="1"/>
  <c r="L180" i="1" s="1"/>
  <c r="J80" i="1"/>
  <c r="J168" i="1"/>
  <c r="J297" i="1"/>
  <c r="L297" i="1" s="1"/>
  <c r="J81" i="1"/>
  <c r="L81" i="1" s="1"/>
  <c r="M81" i="1" s="1"/>
  <c r="J63" i="1"/>
  <c r="L63" i="1" s="1"/>
  <c r="M63" i="1" s="1"/>
  <c r="J64" i="1"/>
  <c r="L64" i="1" s="1"/>
  <c r="M64" i="1" s="1"/>
  <c r="J289" i="1"/>
  <c r="L289" i="1" s="1"/>
  <c r="J187" i="1"/>
  <c r="L187" i="1" s="1"/>
  <c r="M187" i="1" s="1"/>
  <c r="J43" i="1"/>
  <c r="L43" i="1" s="1"/>
  <c r="J44" i="1"/>
  <c r="J48" i="1"/>
  <c r="J281" i="1"/>
  <c r="L281" i="1" s="1"/>
  <c r="J232" i="1"/>
  <c r="L232" i="1" s="1"/>
  <c r="J106" i="1"/>
  <c r="J132" i="1"/>
  <c r="J146" i="1"/>
  <c r="J115" i="1"/>
  <c r="J76" i="1"/>
  <c r="L76" i="1" s="1"/>
  <c r="J249" i="1"/>
  <c r="L249" i="1" s="1"/>
  <c r="J50" i="1"/>
  <c r="J57" i="1"/>
  <c r="L57" i="1" s="1"/>
  <c r="M57" i="1" s="1"/>
  <c r="J184" i="1"/>
  <c r="L184" i="1" s="1"/>
  <c r="M184" i="1" s="1"/>
  <c r="J34" i="1"/>
  <c r="L34" i="1" s="1"/>
  <c r="M34" i="1" s="1"/>
  <c r="J3" i="1"/>
  <c r="L3" i="1" s="1"/>
  <c r="J194" i="1"/>
  <c r="J59" i="1"/>
  <c r="L59" i="1" s="1"/>
  <c r="J60" i="1"/>
  <c r="L60" i="1" s="1"/>
  <c r="J39" i="1"/>
  <c r="L39" i="1" s="1"/>
  <c r="J20" i="1"/>
  <c r="J302" i="1"/>
  <c r="L302" i="1" s="1"/>
  <c r="J4" i="1"/>
  <c r="L4" i="1" s="1"/>
  <c r="J5" i="1"/>
  <c r="J6" i="1"/>
  <c r="L6" i="1" s="1"/>
  <c r="J7" i="1"/>
  <c r="L7" i="1" s="1"/>
  <c r="M7" i="1" s="1"/>
  <c r="J13" i="1"/>
  <c r="L13" i="1" s="1"/>
  <c r="J14" i="1"/>
  <c r="L14" i="1" s="1"/>
  <c r="J22" i="1"/>
  <c r="L22" i="1" s="1"/>
  <c r="M22" i="1" s="1"/>
  <c r="J23" i="1"/>
  <c r="L23" i="1" s="1"/>
  <c r="J27" i="1"/>
  <c r="L27" i="1" s="1"/>
  <c r="M27" i="1" s="1"/>
  <c r="J28" i="1"/>
  <c r="J29" i="1"/>
  <c r="J30" i="1"/>
  <c r="J32" i="1"/>
  <c r="J35" i="1"/>
  <c r="J36" i="1"/>
  <c r="J45" i="1"/>
  <c r="J46" i="1"/>
  <c r="J54" i="1"/>
  <c r="J62" i="1"/>
  <c r="J65" i="1"/>
  <c r="L65" i="1" s="1"/>
  <c r="M65" i="1" s="1"/>
  <c r="J66" i="1"/>
  <c r="L66" i="1" s="1"/>
  <c r="M66" i="1" s="1"/>
  <c r="J91" i="1"/>
  <c r="L91" i="1" s="1"/>
  <c r="M91" i="1" s="1"/>
  <c r="J93" i="1"/>
  <c r="L93" i="1" s="1"/>
  <c r="M93" i="1" s="1"/>
  <c r="J96" i="1"/>
  <c r="L96" i="1" s="1"/>
  <c r="M96" i="1" s="1"/>
  <c r="J98" i="1"/>
  <c r="L98" i="1" s="1"/>
  <c r="M98" i="1" s="1"/>
  <c r="J112" i="1"/>
  <c r="J116" i="1"/>
  <c r="L116" i="1" s="1"/>
  <c r="J117" i="1"/>
  <c r="L117" i="1" s="1"/>
  <c r="J122" i="1"/>
  <c r="J128" i="1"/>
  <c r="L128" i="1" s="1"/>
  <c r="J129" i="1"/>
  <c r="J131" i="1"/>
  <c r="J134" i="1"/>
  <c r="J135" i="1"/>
  <c r="J162" i="1"/>
  <c r="J166" i="1"/>
  <c r="L166" i="1" s="1"/>
  <c r="M166" i="1" s="1"/>
  <c r="J192" i="1"/>
  <c r="L192" i="1" s="1"/>
  <c r="M192" i="1" s="1"/>
  <c r="J210" i="1"/>
  <c r="L210" i="1" s="1"/>
  <c r="M210" i="1" s="1"/>
  <c r="J211" i="1"/>
  <c r="L211" i="1" s="1"/>
  <c r="M211" i="1" s="1"/>
  <c r="J212" i="1"/>
  <c r="L212" i="1" s="1"/>
  <c r="M212" i="1" s="1"/>
  <c r="J220" i="1"/>
  <c r="L220" i="1" s="1"/>
  <c r="M220" i="1" s="1"/>
  <c r="J222" i="1"/>
  <c r="L222" i="1" s="1"/>
  <c r="J230" i="1"/>
  <c r="J233" i="1"/>
  <c r="L233" i="1" s="1"/>
  <c r="J234" i="1"/>
  <c r="L234" i="1" s="1"/>
  <c r="J235" i="1"/>
  <c r="L235" i="1" s="1"/>
  <c r="J236" i="1"/>
  <c r="L236" i="1" s="1"/>
  <c r="J243" i="1"/>
  <c r="J244" i="1"/>
  <c r="J245" i="1"/>
  <c r="J247" i="1"/>
  <c r="J254" i="1"/>
  <c r="J255" i="1"/>
  <c r="L255" i="1" s="1"/>
  <c r="J256" i="1"/>
  <c r="L256" i="1" s="1"/>
  <c r="M256" i="1" s="1"/>
  <c r="J258" i="1"/>
  <c r="L258" i="1" s="1"/>
  <c r="M258" i="1" s="1"/>
  <c r="J260" i="1"/>
  <c r="L260" i="1" s="1"/>
  <c r="M260" i="1" s="1"/>
  <c r="J261" i="1"/>
  <c r="L261" i="1" s="1"/>
  <c r="M261" i="1" s="1"/>
  <c r="J271" i="1"/>
  <c r="L271" i="1" s="1"/>
  <c r="J295" i="1"/>
  <c r="J2" i="1"/>
  <c r="L2" i="1" s="1"/>
  <c r="N2" i="1"/>
  <c r="M206" i="1" l="1"/>
  <c r="M88" i="1"/>
  <c r="M157" i="1"/>
  <c r="M124" i="1"/>
  <c r="M94" i="1"/>
  <c r="M153" i="1"/>
  <c r="M18" i="1"/>
  <c r="M100" i="1"/>
  <c r="L259" i="1"/>
  <c r="M259" i="1" s="1"/>
  <c r="L257" i="1"/>
  <c r="M257" i="1" s="1"/>
  <c r="M216" i="1"/>
  <c r="L12" i="1"/>
  <c r="M12" i="1" s="1"/>
  <c r="L248" i="1"/>
  <c r="M248" i="1" s="1"/>
  <c r="M110" i="1"/>
  <c r="L109" i="1"/>
  <c r="M109" i="1" s="1"/>
  <c r="M229" i="1"/>
  <c r="L246" i="1"/>
  <c r="M246" i="1" s="1"/>
  <c r="M23" i="1"/>
  <c r="M21" i="1"/>
  <c r="M253" i="1"/>
  <c r="L201" i="1"/>
  <c r="M201" i="1" s="1"/>
  <c r="L105" i="1"/>
  <c r="M105" i="1" s="1"/>
  <c r="M304" i="1"/>
  <c r="M114" i="1"/>
  <c r="L229" i="1"/>
  <c r="M15" i="1"/>
  <c r="M142" i="1"/>
  <c r="M251" i="1"/>
  <c r="L200" i="1"/>
  <c r="M200" i="1" s="1"/>
  <c r="L223" i="1"/>
  <c r="M223" i="1" s="1"/>
  <c r="M222" i="1"/>
  <c r="M13" i="1"/>
  <c r="M204" i="1"/>
  <c r="M249" i="1"/>
  <c r="M76" i="1"/>
  <c r="M193" i="1"/>
  <c r="M136" i="1"/>
  <c r="L174" i="1"/>
  <c r="M174" i="1" s="1"/>
  <c r="L75" i="1"/>
  <c r="M75" i="1" s="1"/>
  <c r="L173" i="1"/>
  <c r="M173" i="1" s="1"/>
  <c r="M255" i="1"/>
  <c r="L172" i="1"/>
  <c r="M172" i="1" s="1"/>
  <c r="L254" i="1"/>
  <c r="M254" i="1" s="1"/>
  <c r="L159" i="1"/>
  <c r="M159" i="1" s="1"/>
  <c r="M11" i="1"/>
  <c r="L171" i="1"/>
  <c r="M171" i="1" s="1"/>
  <c r="L151" i="1"/>
  <c r="M151" i="1" s="1"/>
  <c r="L168" i="1"/>
  <c r="M168" i="1" s="1"/>
  <c r="L150" i="1"/>
  <c r="M150" i="1" s="1"/>
  <c r="M14" i="1"/>
  <c r="L143" i="1"/>
  <c r="M143" i="1" s="1"/>
  <c r="L50" i="1"/>
  <c r="M50" i="1" s="1"/>
  <c r="L149" i="1"/>
  <c r="M149" i="1" s="1"/>
  <c r="M280" i="1"/>
  <c r="M214" i="1"/>
  <c r="M85" i="1"/>
  <c r="M279" i="1"/>
  <c r="M213" i="1"/>
  <c r="M68" i="1"/>
  <c r="M278" i="1"/>
  <c r="M203" i="1"/>
  <c r="M58" i="1"/>
  <c r="M269" i="1"/>
  <c r="M199" i="1"/>
  <c r="M51" i="1"/>
  <c r="M268" i="1"/>
  <c r="M198" i="1"/>
  <c r="M16" i="1"/>
  <c r="M267" i="1"/>
  <c r="M196" i="1"/>
  <c r="M195" i="1"/>
  <c r="M264" i="1"/>
  <c r="M291" i="1"/>
  <c r="M289" i="1"/>
  <c r="M297" i="1"/>
  <c r="M290" i="1"/>
  <c r="L272" i="1"/>
  <c r="M272" i="1" s="1"/>
  <c r="L225" i="1"/>
  <c r="M225" i="1" s="1"/>
  <c r="L178" i="1"/>
  <c r="M178" i="1" s="1"/>
  <c r="L152" i="1"/>
  <c r="M152" i="1" s="1"/>
  <c r="L84" i="1"/>
  <c r="M84" i="1" s="1"/>
  <c r="L295" i="1"/>
  <c r="M295" i="1" s="1"/>
  <c r="M281" i="1"/>
  <c r="M167" i="1"/>
  <c r="M130" i="1"/>
  <c r="M43" i="1"/>
  <c r="M10" i="1"/>
  <c r="M236" i="1"/>
  <c r="M117" i="1"/>
  <c r="L270" i="1"/>
  <c r="M270" i="1" s="1"/>
  <c r="L224" i="1"/>
  <c r="M224" i="1" s="1"/>
  <c r="L147" i="1"/>
  <c r="M147" i="1" s="1"/>
  <c r="L83" i="1"/>
  <c r="M83" i="1" s="1"/>
  <c r="L230" i="1"/>
  <c r="M230" i="1" s="1"/>
  <c r="M239" i="1"/>
  <c r="M165" i="1"/>
  <c r="M127" i="1"/>
  <c r="M42" i="1"/>
  <c r="M9" i="1"/>
  <c r="M235" i="1"/>
  <c r="M116" i="1"/>
  <c r="L208" i="1"/>
  <c r="M208" i="1" s="1"/>
  <c r="L176" i="1"/>
  <c r="M176" i="1" s="1"/>
  <c r="L146" i="1"/>
  <c r="M146" i="1" s="1"/>
  <c r="L115" i="1"/>
  <c r="M115" i="1" s="1"/>
  <c r="L62" i="1"/>
  <c r="M62" i="1" s="1"/>
  <c r="M276" i="1"/>
  <c r="M237" i="1"/>
  <c r="M185" i="1"/>
  <c r="M126" i="1"/>
  <c r="M101" i="1"/>
  <c r="M41" i="1"/>
  <c r="M234" i="1"/>
  <c r="L205" i="1"/>
  <c r="M205" i="1" s="1"/>
  <c r="L175" i="1"/>
  <c r="M175" i="1" s="1"/>
  <c r="L144" i="1"/>
  <c r="M144" i="1" s="1"/>
  <c r="L53" i="1"/>
  <c r="M53" i="1" s="1"/>
  <c r="L25" i="1"/>
  <c r="M25" i="1" s="1"/>
  <c r="L162" i="1"/>
  <c r="M162" i="1" s="1"/>
  <c r="L46" i="1"/>
  <c r="M46" i="1" s="1"/>
  <c r="M232" i="1"/>
  <c r="M125" i="1"/>
  <c r="M95" i="1"/>
  <c r="M61" i="1"/>
  <c r="M40" i="1"/>
  <c r="M3" i="1"/>
  <c r="M233" i="1"/>
  <c r="M6" i="1"/>
  <c r="L300" i="1"/>
  <c r="M300" i="1" s="1"/>
  <c r="L80" i="1"/>
  <c r="M80" i="1" s="1"/>
  <c r="L52" i="1"/>
  <c r="M52" i="1" s="1"/>
  <c r="L24" i="1"/>
  <c r="M24" i="1" s="1"/>
  <c r="L135" i="1"/>
  <c r="M135" i="1" s="1"/>
  <c r="L45" i="1"/>
  <c r="M45" i="1" s="1"/>
  <c r="L112" i="1"/>
  <c r="M112" i="1" s="1"/>
  <c r="M228" i="1"/>
  <c r="M181" i="1"/>
  <c r="M156" i="1"/>
  <c r="M121" i="1"/>
  <c r="M90" i="1"/>
  <c r="M60" i="1"/>
  <c r="M39" i="1"/>
  <c r="M302" i="1"/>
  <c r="M4" i="1"/>
  <c r="L299" i="1"/>
  <c r="M299" i="1" s="1"/>
  <c r="L252" i="1"/>
  <c r="M252" i="1" s="1"/>
  <c r="L78" i="1"/>
  <c r="M78" i="1" s="1"/>
  <c r="L134" i="1"/>
  <c r="M134" i="1" s="1"/>
  <c r="L36" i="1"/>
  <c r="M36" i="1" s="1"/>
  <c r="L54" i="1"/>
  <c r="M54" i="1" s="1"/>
  <c r="M273" i="1"/>
  <c r="M180" i="1"/>
  <c r="M155" i="1"/>
  <c r="M120" i="1"/>
  <c r="M59" i="1"/>
  <c r="M38" i="1"/>
  <c r="M271" i="1"/>
  <c r="M2" i="1"/>
  <c r="L138" i="1"/>
  <c r="M138" i="1" s="1"/>
  <c r="L108" i="1"/>
  <c r="M108" i="1" s="1"/>
  <c r="L49" i="1"/>
  <c r="M49" i="1" s="1"/>
  <c r="L20" i="1"/>
  <c r="M20" i="1" s="1"/>
  <c r="L247" i="1"/>
  <c r="M247" i="1" s="1"/>
  <c r="L131" i="1"/>
  <c r="M131" i="1" s="1"/>
  <c r="L35" i="1"/>
  <c r="M35" i="1" s="1"/>
  <c r="L32" i="1"/>
  <c r="M32" i="1" s="1"/>
  <c r="L250" i="1"/>
  <c r="M250" i="1" s="1"/>
  <c r="L194" i="1"/>
  <c r="M194" i="1" s="1"/>
  <c r="L170" i="1"/>
  <c r="M170" i="1" s="1"/>
  <c r="L137" i="1"/>
  <c r="M137" i="1" s="1"/>
  <c r="L107" i="1"/>
  <c r="M107" i="1" s="1"/>
  <c r="L48" i="1"/>
  <c r="M48" i="1" s="1"/>
  <c r="L245" i="1"/>
  <c r="M245" i="1" s="1"/>
  <c r="L129" i="1"/>
  <c r="M129" i="1" s="1"/>
  <c r="L30" i="1"/>
  <c r="M30" i="1" s="1"/>
  <c r="L169" i="1"/>
  <c r="M169" i="1" s="1"/>
  <c r="L47" i="1"/>
  <c r="M47" i="1" s="1"/>
  <c r="L29" i="1"/>
  <c r="M29" i="1" s="1"/>
  <c r="L28" i="1"/>
  <c r="M28" i="1" s="1"/>
  <c r="L44" i="1"/>
  <c r="M44" i="1" s="1"/>
  <c r="L243" i="1"/>
  <c r="M243" i="1" s="1"/>
  <c r="L122" i="1"/>
  <c r="M122" i="1" s="1"/>
  <c r="L244" i="1"/>
  <c r="M244" i="1" s="1"/>
  <c r="L132" i="1"/>
  <c r="M132" i="1" s="1"/>
  <c r="L69" i="1"/>
  <c r="M69" i="1" s="1"/>
  <c r="L106" i="1"/>
  <c r="M106" i="1" s="1"/>
  <c r="L242" i="1"/>
  <c r="M242" i="1" s="1"/>
  <c r="L70" i="1"/>
  <c r="M70" i="1" s="1"/>
  <c r="L190" i="1"/>
  <c r="M190" i="1" s="1"/>
  <c r="M128" i="1"/>
  <c r="L5" i="1"/>
  <c r="M5" i="1" s="1"/>
</calcChain>
</file>

<file path=xl/sharedStrings.xml><?xml version="1.0" encoding="utf-8"?>
<sst xmlns="http://schemas.openxmlformats.org/spreadsheetml/2006/main" count="1550" uniqueCount="330">
  <si>
    <t>Member Name</t>
  </si>
  <si>
    <t>Dues</t>
  </si>
  <si>
    <t>Refund</t>
  </si>
  <si>
    <t>Late Fee</t>
  </si>
  <si>
    <t>Donation</t>
  </si>
  <si>
    <t>Inv ID</t>
  </si>
  <si>
    <t>Total</t>
  </si>
  <si>
    <t>Batch</t>
  </si>
  <si>
    <t>Andersen, Chris</t>
  </si>
  <si>
    <t>AC_U16</t>
  </si>
  <si>
    <t>Bachleda, Audrey</t>
  </si>
  <si>
    <t>AC_U12</t>
  </si>
  <si>
    <t>Bachleda, Oliver</t>
  </si>
  <si>
    <t>AC_U14</t>
  </si>
  <si>
    <t>Bishop, Derek</t>
  </si>
  <si>
    <t>ACO AO</t>
  </si>
  <si>
    <t>Butler, Matthew</t>
  </si>
  <si>
    <t>Cuddy, Thomas</t>
  </si>
  <si>
    <t>Hsu, Owen</t>
  </si>
  <si>
    <t>Malliet, Schone</t>
  </si>
  <si>
    <t>Queally, Cally</t>
  </si>
  <si>
    <t>Romanazzi, Rob</t>
  </si>
  <si>
    <t>ACO AM</t>
  </si>
  <si>
    <t>Wilkins, Sofia</t>
  </si>
  <si>
    <t>Fee</t>
  </si>
  <si>
    <t>Net</t>
  </si>
  <si>
    <t>Period</t>
  </si>
  <si>
    <t>USSA ID</t>
  </si>
  <si>
    <t>Date</t>
  </si>
  <si>
    <t>Admin</t>
  </si>
  <si>
    <t>Athlete</t>
  </si>
  <si>
    <t>Income Type</t>
  </si>
  <si>
    <t>Member Type</t>
  </si>
  <si>
    <t>Adam, Charlotte</t>
  </si>
  <si>
    <t>Alfsen, Isabeau</t>
  </si>
  <si>
    <t>Anderson, Peter</t>
  </si>
  <si>
    <t>Antonescu, Dinu</t>
  </si>
  <si>
    <t>Bicioglu, Sefik</t>
  </si>
  <si>
    <t>Brooks, Glenn</t>
  </si>
  <si>
    <t>Brooks, Linda</t>
  </si>
  <si>
    <t>Cantwell, Alexander</t>
  </si>
  <si>
    <t>Cantwell, Nicholas</t>
  </si>
  <si>
    <t>Chun, Ethan</t>
  </si>
  <si>
    <t>Chun, Theodore</t>
  </si>
  <si>
    <t>Dipersia, John</t>
  </si>
  <si>
    <t>Dopozo, Alejandro</t>
  </si>
  <si>
    <t>Dopozo, Ayden</t>
  </si>
  <si>
    <t>Gimbrere, Alexandre</t>
  </si>
  <si>
    <t>Gimbrere, Charlotte</t>
  </si>
  <si>
    <t>Gupta, Vikram</t>
  </si>
  <si>
    <t>Hansen, Hallie</t>
  </si>
  <si>
    <t>Iza, Catalina</t>
  </si>
  <si>
    <t>Iza, Charlie</t>
  </si>
  <si>
    <t>Kahle, Tegan</t>
  </si>
  <si>
    <t>Kawada, Kyle</t>
  </si>
  <si>
    <t>Kawada, Mia</t>
  </si>
  <si>
    <t>Kim, Mikayla</t>
  </si>
  <si>
    <t>Kluck, Andrew</t>
  </si>
  <si>
    <t>Kluck, Robert</t>
  </si>
  <si>
    <t>Malachovsky, Lars</t>
  </si>
  <si>
    <t>O'Byrne, Theresa</t>
  </si>
  <si>
    <t>Pichlmeier, Nicholas</t>
  </si>
  <si>
    <t>Pierce, Annaka</t>
  </si>
  <si>
    <t>Pierce, John</t>
  </si>
  <si>
    <t>Priber, Ryan</t>
  </si>
  <si>
    <t>Rubinstein, Hadley</t>
  </si>
  <si>
    <t>Rubinstein, Justin</t>
  </si>
  <si>
    <t>Rubinstein, Sawyer</t>
  </si>
  <si>
    <t>Rullis, Judie</t>
  </si>
  <si>
    <t>Scaturro, Emma</t>
  </si>
  <si>
    <t>Scaturro, Julian</t>
  </si>
  <si>
    <t>Scaturro, Samuel</t>
  </si>
  <si>
    <t>Schinder, Jesse</t>
  </si>
  <si>
    <t>Shimpfky, Estelle</t>
  </si>
  <si>
    <t>Shimpfky, Jono</t>
  </si>
  <si>
    <t>Sink, Ernest</t>
  </si>
  <si>
    <t>Sink, Tate</t>
  </si>
  <si>
    <t>Sivertsson, Elva</t>
  </si>
  <si>
    <t>Sivertsson, Per Rudolf</t>
  </si>
  <si>
    <t>Stratton, Daniel</t>
  </si>
  <si>
    <t>Zimmermann, Aubrey</t>
  </si>
  <si>
    <t>AM</t>
  </si>
  <si>
    <t>AO</t>
  </si>
  <si>
    <t>Grand Total</t>
  </si>
  <si>
    <t>Sum of Dues</t>
  </si>
  <si>
    <t>Sum of Refund</t>
  </si>
  <si>
    <t>Sum of Fee</t>
  </si>
  <si>
    <t>Sum of Net</t>
  </si>
  <si>
    <t>Row Labels</t>
  </si>
  <si>
    <t>Status</t>
  </si>
  <si>
    <t>NJSRA</t>
  </si>
  <si>
    <t>Other</t>
  </si>
  <si>
    <t>Tavares, Todd</t>
  </si>
  <si>
    <t>Scovill, Roy</t>
  </si>
  <si>
    <t>Seymour, Andrew</t>
  </si>
  <si>
    <t>Howes, Tom</t>
  </si>
  <si>
    <t>Paliwoda, Ted</t>
  </si>
  <si>
    <t>Selsor, James Russell</t>
  </si>
  <si>
    <t>Scarola, Vito</t>
  </si>
  <si>
    <t>Howes, Rich</t>
  </si>
  <si>
    <t>Paulovich, John</t>
  </si>
  <si>
    <t>Sampson-Kullberg, Rebecca</t>
  </si>
  <si>
    <t>Kattermann, Andrew</t>
  </si>
  <si>
    <t>Lees, Amber</t>
  </si>
  <si>
    <t>Russo, Tripp</t>
  </si>
  <si>
    <t>Mierop, Mark</t>
  </si>
  <si>
    <t>Smith, David</t>
  </si>
  <si>
    <t>Loverich, Sydney</t>
  </si>
  <si>
    <t>Paliwoda, Katelyn</t>
  </si>
  <si>
    <t>Butler, Kyla</t>
  </si>
  <si>
    <t>Scarola, Ella</t>
  </si>
  <si>
    <t>McKeever, Timothy</t>
  </si>
  <si>
    <t>Tavares, Matt</t>
  </si>
  <si>
    <t>Duignan, Anne</t>
  </si>
  <si>
    <t>Marcovici, Jacob</t>
  </si>
  <si>
    <t>Brich, Martina</t>
  </si>
  <si>
    <t>Chang, Matthew</t>
  </si>
  <si>
    <t>Brich, Jorgen</t>
  </si>
  <si>
    <t>Chang, Peter</t>
  </si>
  <si>
    <t>Raoult, Benjamin</t>
  </si>
  <si>
    <t>Green, Erica</t>
  </si>
  <si>
    <t>Son, Jisae</t>
  </si>
  <si>
    <t>Tavares, Gabi</t>
  </si>
  <si>
    <t>Tavares, Grace</t>
  </si>
  <si>
    <t>Michalowicz, Andrew</t>
  </si>
  <si>
    <t>Hourihan, Jane</t>
  </si>
  <si>
    <t>Fagelman, Cara</t>
  </si>
  <si>
    <t>Yang, Chien-Mu</t>
  </si>
  <si>
    <t>Miller, Jake</t>
  </si>
  <si>
    <t>Petras, Oliver</t>
  </si>
  <si>
    <t>Frost, Ella</t>
  </si>
  <si>
    <t>Chang, Jefferson</t>
  </si>
  <si>
    <t>Michalowicz, Joseph</t>
  </si>
  <si>
    <t>Stoyanov, Steven</t>
  </si>
  <si>
    <t>Lincoln, Robert</t>
  </si>
  <si>
    <t>Ko, Mina</t>
  </si>
  <si>
    <t>Ko, Hannah</t>
  </si>
  <si>
    <t>Maguire, Matthew</t>
  </si>
  <si>
    <t>McKeever, Matthew</t>
  </si>
  <si>
    <t>Kotch, Benjamin</t>
  </si>
  <si>
    <t>Bezdicek, Natalie</t>
  </si>
  <si>
    <t>Gilkes, Aaron</t>
  </si>
  <si>
    <t>Gilkes, Rosemarie</t>
  </si>
  <si>
    <t>Mitsuda, Nicolas</t>
  </si>
  <si>
    <t>Conklin, Caroline</t>
  </si>
  <si>
    <t>Kumar, Veda</t>
  </si>
  <si>
    <t>Kaushansky, Boris</t>
  </si>
  <si>
    <t>Mulcahy, Declan</t>
  </si>
  <si>
    <t>Frost, Victoria</t>
  </si>
  <si>
    <t>Archuleta, Caroline</t>
  </si>
  <si>
    <t>Ritiu, Peter</t>
  </si>
  <si>
    <t>Male, William</t>
  </si>
  <si>
    <t>Reichert, Nicholas</t>
  </si>
  <si>
    <t>Archuleta, Elizabeth</t>
  </si>
  <si>
    <t>Mulcahy, Rowan</t>
  </si>
  <si>
    <t>Backstrom, Audrey</t>
  </si>
  <si>
    <t>Hrncir, Victoria</t>
  </si>
  <si>
    <t>Hrncir, Oscar</t>
  </si>
  <si>
    <t>Babiak, Emily</t>
  </si>
  <si>
    <t>Jalbert, Juliette</t>
  </si>
  <si>
    <t>Wong, Tyler</t>
  </si>
  <si>
    <t>Subramanian, Arjun</t>
  </si>
  <si>
    <t>McAuley, Nadia</t>
  </si>
  <si>
    <t>Neenan, Connor</t>
  </si>
  <si>
    <t>Fanos, Ava</t>
  </si>
  <si>
    <t>Kearns, Liam</t>
  </si>
  <si>
    <t>Scotto, Sean</t>
  </si>
  <si>
    <t>Omahony, Thomas</t>
  </si>
  <si>
    <t>Patrie, Tanya</t>
  </si>
  <si>
    <t>Vetlov, Alex</t>
  </si>
  <si>
    <t>Arcese, Nico</t>
  </si>
  <si>
    <t>Jain, Anoushka</t>
  </si>
  <si>
    <t>Jain, Uma</t>
  </si>
  <si>
    <t>Vetlov, Vivienne</t>
  </si>
  <si>
    <t>Kaushansky, Violet</t>
  </si>
  <si>
    <t>Conover, Michael</t>
  </si>
  <si>
    <t>Ko, Kwanghyon</t>
  </si>
  <si>
    <t>Krawczak, Colin</t>
  </si>
  <si>
    <t>Ravennati, Lia</t>
  </si>
  <si>
    <t>Sullivan, Connor</t>
  </si>
  <si>
    <t>McKeever, Elizabeth</t>
  </si>
  <si>
    <t>Dinola, Jill</t>
  </si>
  <si>
    <t>Hartwig, Emma</t>
  </si>
  <si>
    <t>Hartwig, Kaitlyn</t>
  </si>
  <si>
    <t>Dorfman, Ryan</t>
  </si>
  <si>
    <t>Fletcher, Lindsey</t>
  </si>
  <si>
    <t>De Burgh Codrington, Alexander</t>
  </si>
  <si>
    <t>De Burgh Codrington, Chloe</t>
  </si>
  <si>
    <t>Hasiba, Rainer</t>
  </si>
  <si>
    <t>Krahulik, Sonya</t>
  </si>
  <si>
    <t>Celentano, JJ</t>
  </si>
  <si>
    <t>Johnson, Avery</t>
  </si>
  <si>
    <t>Cruz, Teagan</t>
  </si>
  <si>
    <t>Cruz, Hadley</t>
  </si>
  <si>
    <t>Howes, Landon</t>
  </si>
  <si>
    <t>Dudkeen, Olivia</t>
  </si>
  <si>
    <t>Archuleta, Boden</t>
  </si>
  <si>
    <t>Mitsuda, Leila</t>
  </si>
  <si>
    <t>Flarakos, Loukas</t>
  </si>
  <si>
    <t>Marcovici, Sofie</t>
  </si>
  <si>
    <t>Wong, Jaina</t>
  </si>
  <si>
    <t>Fletcher, Cash</t>
  </si>
  <si>
    <t>Dobbyn, Ava</t>
  </si>
  <si>
    <t>Dobbyn, Colton</t>
  </si>
  <si>
    <t>Van Poucke, Walter</t>
  </si>
  <si>
    <t>Munteanu, Cristian</t>
  </si>
  <si>
    <t>Cho, Benjamin</t>
  </si>
  <si>
    <t>Cho, Ryan</t>
  </si>
  <si>
    <t>Conover, Dylan</t>
  </si>
  <si>
    <t>Tobin, Declan</t>
  </si>
  <si>
    <t>Rosazza, Ella</t>
  </si>
  <si>
    <t>Howell, Jack</t>
  </si>
  <si>
    <t>Kim, Sooyoung</t>
  </si>
  <si>
    <t>Kumar, RAYNA</t>
  </si>
  <si>
    <t>Iwaniuk, Maia</t>
  </si>
  <si>
    <t>Fan, Randy</t>
  </si>
  <si>
    <t>Scorsune, Mckenna</t>
  </si>
  <si>
    <t>Conover, Natalie</t>
  </si>
  <si>
    <t>De Burgh Codrington, Henry</t>
  </si>
  <si>
    <t>Mulcahy, Callan</t>
  </si>
  <si>
    <t>Caetano, Gabriella</t>
  </si>
  <si>
    <t>Aldous, Sarah</t>
  </si>
  <si>
    <t>Ortega, Antonio</t>
  </si>
  <si>
    <t>Devenuto, Anthony</t>
  </si>
  <si>
    <t>Devenuto, Michael</t>
  </si>
  <si>
    <t>Chambers, Colin</t>
  </si>
  <si>
    <t>Belot, Olga</t>
  </si>
  <si>
    <t>ACO</t>
  </si>
  <si>
    <t>Sum of Late Fee</t>
  </si>
  <si>
    <t>Baker, Jason</t>
  </si>
  <si>
    <t>Cranmer, Dash</t>
  </si>
  <si>
    <t>Debenedetto, Juliette</t>
  </si>
  <si>
    <t>Dowd, Robert</t>
  </si>
  <si>
    <t>Fu, Logan</t>
  </si>
  <si>
    <t>Fu, Madelyn</t>
  </si>
  <si>
    <t>Hansen, Scott</t>
  </si>
  <si>
    <t>Horowitz, Abigail</t>
  </si>
  <si>
    <t>Hussain, Isa</t>
  </si>
  <si>
    <t>Larko, Chase</t>
  </si>
  <si>
    <t>Larko, Gavin</t>
  </si>
  <si>
    <t>Lee, Nicholas</t>
  </si>
  <si>
    <t>Low, Ethan</t>
  </si>
  <si>
    <t>Meramo, Heidi</t>
  </si>
  <si>
    <t>Osak, Julius</t>
  </si>
  <si>
    <t>Osak, Shelbie</t>
  </si>
  <si>
    <t>Osman, Emil</t>
  </si>
  <si>
    <t>Paik, Danny</t>
  </si>
  <si>
    <t>Park, Arthur</t>
  </si>
  <si>
    <t>Prasad, Karina</t>
  </si>
  <si>
    <t>Prasad, Nikhil</t>
  </si>
  <si>
    <t>Prendergast, Connor</t>
  </si>
  <si>
    <t>Prendergast, Henry</t>
  </si>
  <si>
    <t>Prendergast, Scarlett</t>
  </si>
  <si>
    <t>Rahman, Aran</t>
  </si>
  <si>
    <t>Roecker, Karl</t>
  </si>
  <si>
    <t>Schay, Avery</t>
  </si>
  <si>
    <t>Schultz, John</t>
  </si>
  <si>
    <t>Smith, Laura</t>
  </si>
  <si>
    <t>Souto, Amalia</t>
  </si>
  <si>
    <t>Storaska, Daniel</t>
  </si>
  <si>
    <t>Storaska, Elise</t>
  </si>
  <si>
    <t>Tighe, Caroline</t>
  </si>
  <si>
    <t>Tiwari, Shaayan</t>
  </si>
  <si>
    <t>Tiwari, Suhaani</t>
  </si>
  <si>
    <t>Witte, Robert</t>
  </si>
  <si>
    <t>Wong, Tobias</t>
  </si>
  <si>
    <t>Zubaydullin, Lily</t>
  </si>
  <si>
    <t>Zubaydullin, Maxim</t>
  </si>
  <si>
    <t>Bednarski, Olivia</t>
  </si>
  <si>
    <t>Celentano, Hudson</t>
  </si>
  <si>
    <t>Fu, Sabrina</t>
  </si>
  <si>
    <t>Gardner, Jackson</t>
  </si>
  <si>
    <t>Gimbrere, Arthur</t>
  </si>
  <si>
    <t>Glackin, Patrick</t>
  </si>
  <si>
    <t>Kalay, Mira</t>
  </si>
  <si>
    <t>Kloske, Kip</t>
  </si>
  <si>
    <t>Koehler, Willem</t>
  </si>
  <si>
    <t>Konzelmann, Jack</t>
  </si>
  <si>
    <t>Lim, Senna</t>
  </si>
  <si>
    <t>Lim, Serina</t>
  </si>
  <si>
    <t>Liu, Ethan</t>
  </si>
  <si>
    <t>Morcate-Martin, Claudia</t>
  </si>
  <si>
    <t>Pawluk, Kateryna</t>
  </si>
  <si>
    <t>Sonntag, Thomas</t>
  </si>
  <si>
    <t>Triggs, Paige</t>
  </si>
  <si>
    <t>Watson, Evan</t>
  </si>
  <si>
    <t>Prendergast, Michael</t>
  </si>
  <si>
    <t>Previ, John</t>
  </si>
  <si>
    <t>Bartz, Tyler</t>
  </si>
  <si>
    <t>Rea, Shane</t>
  </si>
  <si>
    <t>Sivertsson, Sylvia Camilla</t>
  </si>
  <si>
    <t>Dzwonkowski, Eli</t>
  </si>
  <si>
    <t>Mueller, Alexander</t>
  </si>
  <si>
    <t>Hansen, Hillary</t>
  </si>
  <si>
    <t>Mirnitchenko, Stephen</t>
  </si>
  <si>
    <t>Dzwonkowski, Drew</t>
  </si>
  <si>
    <t>Hankes, Sydney</t>
  </si>
  <si>
    <t>Osbun, Alexandra</t>
  </si>
  <si>
    <t>Fitzsimmons, Patrick</t>
  </si>
  <si>
    <t>Urrutia, Natalia</t>
  </si>
  <si>
    <t>Peker, Alp</t>
  </si>
  <si>
    <t>Malachovsky, Lucas</t>
  </si>
  <si>
    <t>Dzwonkowski, Daisy</t>
  </si>
  <si>
    <t>Dzwonkowski, Jeffrey</t>
  </si>
  <si>
    <t>Tran, Katherine</t>
  </si>
  <si>
    <t>Tran, Aaron</t>
  </si>
  <si>
    <t>Kahn, Jake</t>
  </si>
  <si>
    <t>Yetis, Erin</t>
  </si>
  <si>
    <t>Pruchansky, Julia</t>
  </si>
  <si>
    <t>Van Blarcom, Madigan</t>
  </si>
  <si>
    <t>Tran, Ethan</t>
  </si>
  <si>
    <t>Namburi, Uma</t>
  </si>
  <si>
    <t>Namburi, Ronan</t>
  </si>
  <si>
    <t>Kretz, Kenzie</t>
  </si>
  <si>
    <t>Phillips, Lake</t>
  </si>
  <si>
    <t>Kumar, Vivaan Shiv</t>
  </si>
  <si>
    <t>Sainsbury, Carlyn</t>
  </si>
  <si>
    <t>Valcic, Angelina</t>
  </si>
  <si>
    <t>Pandit, Kimaya</t>
  </si>
  <si>
    <t>Brocky, Patrick</t>
  </si>
  <si>
    <t>Malachovsky, Leo</t>
  </si>
  <si>
    <t>Walker, Brielle</t>
  </si>
  <si>
    <t>Ninnis, Tristan</t>
  </si>
  <si>
    <t>Lozano, Maria Fatima</t>
  </si>
  <si>
    <t>Vogel, Rowan</t>
  </si>
  <si>
    <t>Sanz, Nicolas</t>
  </si>
  <si>
    <t>Kossar, Jacob</t>
  </si>
  <si>
    <t>Rosazza, Carter</t>
  </si>
  <si>
    <t>Bellorgey, Cole</t>
  </si>
  <si>
    <t>USSA ID-FIX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</si>
</sst>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409]mmm\-yy;@"/>
  </numFmts>
  <fonts count="1">
    <font>
      <sz val="10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39" fontId="0" fillId="0" borderId="0" xfId="0" applyNumberFormat="1" applyFill="1" applyAlignment="1">
      <alignment vertical="center"/>
    </xf>
    <xf numFmtId="165" fontId="0" fillId="0" borderId="0" xfId="0" applyNumberFormat="1" applyFill="1" applyAlignment="1">
      <alignment vertical="center"/>
    </xf>
    <xf numFmtId="165" fontId="0" fillId="0" borderId="1" xfId="0" applyNumberFormat="1" applyFill="1" applyBorder="1" applyAlignment="1">
      <alignment horizontal="center" vertical="center"/>
    </xf>
    <xf numFmtId="39" fontId="0" fillId="0" borderId="1" xfId="0" applyNumberFormat="1" applyFill="1" applyBorder="1" applyAlignment="1">
      <alignment horizontal="center" vertical="center"/>
    </xf>
    <xf numFmtId="39" fontId="0" fillId="0" borderId="3" xfId="0" applyNumberFormat="1" applyFill="1" applyBorder="1" applyAlignment="1">
      <alignment horizontal="center" vertical="center"/>
    </xf>
    <xf numFmtId="39" fontId="0" fillId="0" borderId="4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left" vertical="center"/>
    </xf>
    <xf numFmtId="39" fontId="0" fillId="0" borderId="1" xfId="0" applyNumberFormat="1" applyFill="1" applyBorder="1" applyAlignment="1">
      <alignment vertical="center"/>
    </xf>
    <xf numFmtId="39" fontId="0" fillId="0" borderId="3" xfId="0" applyNumberFormat="1" applyFill="1" applyBorder="1" applyAlignment="1">
      <alignment vertical="center"/>
    </xf>
    <xf numFmtId="39" fontId="0" fillId="0" borderId="4" xfId="0" applyNumberFormat="1" applyFill="1" applyBorder="1" applyAlignment="1">
      <alignment vertical="center"/>
    </xf>
    <xf numFmtId="165" fontId="0" fillId="0" borderId="2" xfId="0" applyNumberFormat="1" applyFill="1" applyBorder="1" applyAlignment="1">
      <alignment horizontal="left" vertical="center"/>
    </xf>
    <xf numFmtId="39" fontId="0" fillId="0" borderId="2" xfId="0" applyNumberFormat="1" applyFill="1" applyBorder="1" applyAlignment="1">
      <alignment vertical="center"/>
    </xf>
    <xf numFmtId="39" fontId="0" fillId="0" borderId="5" xfId="0" applyNumberFormat="1" applyFill="1" applyBorder="1" applyAlignment="1">
      <alignment vertical="center"/>
    </xf>
    <xf numFmtId="39" fontId="0" fillId="0" borderId="6" xfId="0" applyNumberFormat="1" applyFill="1" applyBorder="1" applyAlignment="1">
      <alignment vertical="center"/>
    </xf>
    <xf numFmtId="165" fontId="0" fillId="0" borderId="7" xfId="0" applyNumberFormat="1" applyFill="1" applyBorder="1" applyAlignment="1">
      <alignment horizontal="left" vertical="center"/>
    </xf>
    <xf numFmtId="39" fontId="0" fillId="0" borderId="7" xfId="0" applyNumberFormat="1" applyFill="1" applyBorder="1" applyAlignment="1">
      <alignment vertical="center"/>
    </xf>
    <xf numFmtId="39" fontId="0" fillId="0" borderId="8" xfId="0" applyNumberFormat="1" applyFill="1" applyBorder="1" applyAlignment="1">
      <alignment vertical="center"/>
    </xf>
    <xf numFmtId="39" fontId="0" fillId="0" borderId="9" xfId="0" applyNumberFormat="1" applyFill="1" applyBorder="1" applyAlignment="1">
      <alignment vertical="center"/>
    </xf>
    <xf numFmtId="39" fontId="0" fillId="0" borderId="2" xfId="0" applyNumberFormat="1" applyFill="1" applyBorder="1" applyAlignment="1">
      <alignment horizontal="left" vertical="center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numFmt numFmtId="165" formatCode="[$-409]mmm\-yy;@"/>
    </dxf>
    <dxf>
      <numFmt numFmtId="165" formatCode="[$-409]mmm\-yy;@"/>
    </dxf>
    <dxf>
      <numFmt numFmtId="165" formatCode="[$-409]mmm\-yy;@"/>
    </dxf>
    <dxf>
      <numFmt numFmtId="165" formatCode="[$-409]mmm\-yy;@"/>
    </dxf>
    <dxf>
      <numFmt numFmtId="165" formatCode="[$-409]mmm\-yy;@"/>
    </dxf>
    <dxf>
      <numFmt numFmtId="7" formatCode="#,##0.00_);\(#,##0.00\)"/>
    </dxf>
    <dxf>
      <numFmt numFmtId="7" formatCode="#,##0.00_);\(#,##0.00\)"/>
    </dxf>
    <dxf>
      <numFmt numFmtId="7" formatCode="#,##0.00_);\(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94.391152662036" createdVersion="7" refreshedVersion="7" minRefreshableVersion="3" recordCount="303" xr:uid="{13B98D04-D465-0C47-B864-D51F343C5030}">
  <cacheSource type="worksheet">
    <worksheetSource ref="A1:Q304" sheet="Division Dues"/>
  </cacheSource>
  <cacheFields count="16">
    <cacheField name="USSA ID" numFmtId="0">
      <sharedItems containsSemiMixedTypes="0" containsString="0" containsNumber="1" containsInteger="1" minValue="4597738" maxValue="7160105"/>
    </cacheField>
    <cacheField name="Member Name" numFmtId="0">
      <sharedItems/>
    </cacheField>
    <cacheField name="Date" numFmtId="164">
      <sharedItems containsSemiMixedTypes="0" containsNonDate="0" containsDate="1" containsString="0" minDate="2021-08-01T00:00:00" maxDate="2022-01-29T00:00:00"/>
    </cacheField>
    <cacheField name="Dues" numFmtId="39">
      <sharedItems containsString="0" containsBlank="1" containsNumber="1" containsInteger="1" minValue="15" maxValue="30"/>
    </cacheField>
    <cacheField name="Refund" numFmtId="39">
      <sharedItems containsString="0" containsBlank="1" containsNumber="1" containsInteger="1" minValue="-30" maxValue="-15"/>
    </cacheField>
    <cacheField name="Late Fee" numFmtId="39">
      <sharedItems containsString="0" containsBlank="1" containsNumber="1" containsInteger="1" minValue="20" maxValue="20"/>
    </cacheField>
    <cacheField name="Donation" numFmtId="39">
      <sharedItems containsNonDate="0" containsString="0" containsBlank="1"/>
    </cacheField>
    <cacheField name="Inv ID" numFmtId="0">
      <sharedItems/>
    </cacheField>
    <cacheField name="Total" numFmtId="39">
      <sharedItems containsSemiMixedTypes="0" containsString="0" containsNumber="1" containsInteger="1" minValue="-30" maxValue="50"/>
    </cacheField>
    <cacheField name="Batch" numFmtId="0">
      <sharedItems containsSemiMixedTypes="0" containsString="0" containsNumber="1" containsInteger="1" minValue="4376" maxValue="14642"/>
    </cacheField>
    <cacheField name="Fee" numFmtId="39">
      <sharedItems containsSemiMixedTypes="0" containsString="0" containsNumber="1" minValue="-1.7500000000000002" maxValue="1.05"/>
    </cacheField>
    <cacheField name="Net" numFmtId="39">
      <sharedItems containsSemiMixedTypes="0" containsString="0" containsNumber="1" minValue="-28.95" maxValue="48.25"/>
    </cacheField>
    <cacheField name="Period" numFmtId="165">
      <sharedItems containsSemiMixedTypes="0" containsNonDate="0" containsDate="1" containsString="0" minDate="2021-06-30T00:00:00" maxDate="2022-02-01T00:00:00" count="7">
        <d v="2021-09-30T00:00:00"/>
        <d v="2021-10-31T00:00:00"/>
        <d v="2021-08-31T00:00:00"/>
        <d v="2021-11-30T00:00:00"/>
        <d v="2022-01-31T00:00:00"/>
        <d v="2021-12-31T00:00:00"/>
        <d v="2021-06-30T00:00:00" u="1"/>
      </sharedItems>
    </cacheField>
    <cacheField name="Member Type" numFmtId="0">
      <sharedItems count="2">
        <s v="Athlete"/>
        <s v="Admin"/>
      </sharedItems>
    </cacheField>
    <cacheField name="Income Type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n v="7066433"/>
    <s v="Adam, Charlotte"/>
    <d v="2021-09-23T00:00:00"/>
    <n v="30"/>
    <m/>
    <m/>
    <m/>
    <s v="AC_U12"/>
    <n v="30"/>
    <n v="14515"/>
    <n v="-1.05"/>
    <n v="28.95"/>
    <x v="0"/>
    <x v="0"/>
    <s v="Dues"/>
    <s v="NJSRA"/>
  </r>
  <r>
    <n v="7111492"/>
    <s v="Aldous, Sarah"/>
    <d v="2021-10-21T00:00:00"/>
    <n v="30"/>
    <m/>
    <m/>
    <m/>
    <s v="AC_U12"/>
    <n v="30"/>
    <n v="14543"/>
    <n v="-1.05"/>
    <n v="28.95"/>
    <x v="1"/>
    <x v="0"/>
    <s v="Dues"/>
    <s v="NJSRA"/>
  </r>
  <r>
    <n v="7064209"/>
    <s v="Alfsen, Isabeau"/>
    <d v="2021-09-20T00:00:00"/>
    <n v="30"/>
    <m/>
    <m/>
    <m/>
    <s v="AC_U12"/>
    <n v="30"/>
    <n v="14512"/>
    <n v="-1.05"/>
    <n v="28.95"/>
    <x v="0"/>
    <x v="0"/>
    <s v="Dues"/>
    <s v="NJSRA"/>
  </r>
  <r>
    <n v="6322171"/>
    <s v="Andersen, Chris"/>
    <d v="2021-08-27T00:00:00"/>
    <n v="30"/>
    <m/>
    <m/>
    <m/>
    <s v="AC_U16"/>
    <n v="30"/>
    <n v="14488"/>
    <n v="-1.05"/>
    <n v="28.95"/>
    <x v="2"/>
    <x v="0"/>
    <s v="Dues"/>
    <s v="NJSRA"/>
  </r>
  <r>
    <n v="7037879"/>
    <s v="Anderson, Peter"/>
    <d v="2021-09-28T00:00:00"/>
    <n v="30"/>
    <m/>
    <m/>
    <m/>
    <s v="AC_U12"/>
    <n v="30"/>
    <n v="14520"/>
    <n v="-1.05"/>
    <n v="28.95"/>
    <x v="0"/>
    <x v="0"/>
    <s v="Dues"/>
    <s v="NJSRA"/>
  </r>
  <r>
    <n v="6954468"/>
    <s v="Antonescu, Dinu"/>
    <d v="2021-09-15T00:00:00"/>
    <n v="30"/>
    <m/>
    <m/>
    <m/>
    <s v="AC_U14"/>
    <n v="30"/>
    <n v="14508"/>
    <n v="-1.05"/>
    <n v="28.95"/>
    <x v="0"/>
    <x v="0"/>
    <s v="Dues"/>
    <s v="NJSRA"/>
  </r>
  <r>
    <n v="6985469"/>
    <s v="Arcese, Nico"/>
    <d v="2021-10-16T00:00:00"/>
    <n v="30"/>
    <m/>
    <m/>
    <m/>
    <s v="AC_U12"/>
    <n v="30"/>
    <n v="14538"/>
    <n v="-1.05"/>
    <n v="28.95"/>
    <x v="1"/>
    <x v="0"/>
    <s v="Dues"/>
    <s v="NJSRA"/>
  </r>
  <r>
    <n v="7060869"/>
    <s v="Archuleta, Boden"/>
    <d v="2021-10-14T00:00:00"/>
    <n v="30"/>
    <m/>
    <m/>
    <m/>
    <s v="AC_U12"/>
    <n v="30"/>
    <n v="14536"/>
    <n v="-1.05"/>
    <n v="28.95"/>
    <x v="1"/>
    <x v="0"/>
    <s v="Dues"/>
    <s v="NJSRA"/>
  </r>
  <r>
    <n v="6844013"/>
    <s v="Archuleta, Caroline"/>
    <d v="2021-10-14T00:00:00"/>
    <n v="30"/>
    <m/>
    <m/>
    <m/>
    <s v="AC_U16"/>
    <n v="30"/>
    <n v="14536"/>
    <n v="-1.05"/>
    <n v="28.95"/>
    <x v="1"/>
    <x v="0"/>
    <s v="Dues"/>
    <s v="NJSRA"/>
  </r>
  <r>
    <n v="6876175"/>
    <s v="Archuleta, Elizabeth"/>
    <d v="2021-10-14T00:00:00"/>
    <n v="30"/>
    <m/>
    <m/>
    <m/>
    <s v="AC_U14"/>
    <n v="30"/>
    <n v="14536"/>
    <n v="-1.05"/>
    <n v="28.95"/>
    <x v="1"/>
    <x v="0"/>
    <s v="Dues"/>
    <s v="NJSRA"/>
  </r>
  <r>
    <n v="6911375"/>
    <s v="Babiak, Emily"/>
    <d v="2021-10-12T00:00:00"/>
    <n v="30"/>
    <m/>
    <m/>
    <m/>
    <s v="AC_U16"/>
    <n v="30"/>
    <n v="14534"/>
    <n v="-1.05"/>
    <n v="28.95"/>
    <x v="1"/>
    <x v="0"/>
    <s v="Dues"/>
    <s v="NJSRA"/>
  </r>
  <r>
    <n v="6861521"/>
    <s v="Bachleda, Audrey"/>
    <d v="2021-08-12T00:00:00"/>
    <m/>
    <n v="-30"/>
    <m/>
    <m/>
    <s v="AC_U12"/>
    <n v="-30"/>
    <n v="4376"/>
    <n v="1.05"/>
    <n v="-28.95"/>
    <x v="2"/>
    <x v="0"/>
    <s v="Refund"/>
    <s v="Other"/>
  </r>
  <r>
    <n v="6671743"/>
    <s v="Bachleda, Oliver"/>
    <d v="2021-08-12T00:00:00"/>
    <m/>
    <n v="-30"/>
    <m/>
    <m/>
    <s v="AC_U14"/>
    <n v="-30"/>
    <n v="4376"/>
    <n v="1.05"/>
    <n v="-28.95"/>
    <x v="2"/>
    <x v="0"/>
    <s v="Refund"/>
    <s v="Other"/>
  </r>
  <r>
    <n v="6907870"/>
    <s v="Backstrom, Audrey"/>
    <d v="2021-10-19T00:00:00"/>
    <n v="30"/>
    <m/>
    <n v="20"/>
    <m/>
    <s v="AC_U14"/>
    <n v="50"/>
    <n v="14541"/>
    <n v="-1.7500000000000002"/>
    <n v="48.25"/>
    <x v="1"/>
    <x v="0"/>
    <s v="Dues"/>
    <s v="NJSRA"/>
  </r>
  <r>
    <n v="5296512"/>
    <s v="Baker, Jason"/>
    <d v="2021-11-17T00:00:00"/>
    <n v="15"/>
    <m/>
    <n v="20"/>
    <m/>
    <s v="ACO AO"/>
    <n v="35"/>
    <n v="14570"/>
    <n v="-1.2250000000000001"/>
    <n v="33.774999999999999"/>
    <x v="3"/>
    <x v="1"/>
    <s v="Dues"/>
    <s v="NJSRA"/>
  </r>
  <r>
    <n v="5726005"/>
    <s v="Bartz, Tyler"/>
    <d v="2022-01-12T00:00:00"/>
    <n v="15"/>
    <m/>
    <m/>
    <m/>
    <s v="ACO AO"/>
    <n v="15"/>
    <n v="14626"/>
    <n v="-0.52500000000000002"/>
    <n v="14.475"/>
    <x v="4"/>
    <x v="1"/>
    <s v="Dues"/>
    <s v="NJSRA"/>
  </r>
  <r>
    <n v="6612538"/>
    <s v="Bednarski, Olivia"/>
    <d v="2021-12-02T00:00:00"/>
    <n v="30"/>
    <m/>
    <m/>
    <m/>
    <s v="AC_U16"/>
    <n v="30"/>
    <n v="14576"/>
    <n v="-1.05"/>
    <n v="28.95"/>
    <x v="5"/>
    <x v="0"/>
    <s v="Dues"/>
    <s v="NJSRA"/>
  </r>
  <r>
    <n v="7160105"/>
    <s v="Bellorgey, Cole"/>
    <d v="2022-01-28T00:00:00"/>
    <n v="30"/>
    <m/>
    <m/>
    <m/>
    <s v="AC_U12"/>
    <n v="30"/>
    <n v="14642"/>
    <n v="-1.05"/>
    <n v="28.95"/>
    <x v="4"/>
    <x v="0"/>
    <s v="Dues"/>
    <s v="NJSRA"/>
  </r>
  <r>
    <n v="7115272"/>
    <s v="Belot, Olga"/>
    <d v="2021-10-31T00:00:00"/>
    <n v="30"/>
    <m/>
    <m/>
    <m/>
    <s v="AC_U14"/>
    <n v="30"/>
    <n v="14553"/>
    <n v="-1.05"/>
    <n v="28.95"/>
    <x v="1"/>
    <x v="0"/>
    <s v="Dues"/>
    <s v="NJSRA"/>
  </r>
  <r>
    <n v="6775074"/>
    <s v="Bezdicek, Natalie"/>
    <d v="2021-10-15T00:00:00"/>
    <n v="30"/>
    <m/>
    <m/>
    <m/>
    <s v="AC_U16"/>
    <n v="30"/>
    <n v="14537"/>
    <n v="-1.05"/>
    <n v="28.95"/>
    <x v="1"/>
    <x v="0"/>
    <s v="Dues"/>
    <s v="NJSRA"/>
  </r>
  <r>
    <n v="7094651"/>
    <s v="Bicioglu, Sefik"/>
    <d v="2021-09-27T00:00:00"/>
    <n v="15"/>
    <m/>
    <m/>
    <m/>
    <s v="ACO AO"/>
    <n v="15"/>
    <n v="14519"/>
    <n v="-0.52500000000000002"/>
    <n v="14.475"/>
    <x v="0"/>
    <x v="1"/>
    <s v="Dues"/>
    <s v="NJSRA"/>
  </r>
  <r>
    <n v="5751128"/>
    <s v="Bishop, Derek"/>
    <d v="2021-08-12T00:00:00"/>
    <m/>
    <n v="-15"/>
    <m/>
    <m/>
    <s v="ACO AO"/>
    <n v="-15"/>
    <n v="4376"/>
    <n v="0.52500000000000002"/>
    <n v="-14.475"/>
    <x v="2"/>
    <x v="1"/>
    <s v="Refund"/>
    <s v="Other"/>
  </r>
  <r>
    <n v="6496391"/>
    <s v="Brich, Jorgen"/>
    <d v="2021-10-14T00:00:00"/>
    <n v="15"/>
    <m/>
    <m/>
    <m/>
    <s v="ACO AO"/>
    <n v="15"/>
    <n v="14536"/>
    <n v="-0.52500000000000002"/>
    <n v="14.475"/>
    <x v="1"/>
    <x v="1"/>
    <s v="Dues"/>
    <s v="NJSRA"/>
  </r>
  <r>
    <n v="6483744"/>
    <s v="Brich, Martina"/>
    <d v="2021-10-14T00:00:00"/>
    <n v="30"/>
    <m/>
    <m/>
    <m/>
    <s v="AC_U16"/>
    <n v="30"/>
    <n v="14536"/>
    <n v="-1.05"/>
    <n v="28.95"/>
    <x v="1"/>
    <x v="0"/>
    <s v="Dues"/>
    <s v="NJSRA"/>
  </r>
  <r>
    <n v="7149590"/>
    <s v="Brocky, Patrick"/>
    <d v="2022-01-10T00:00:00"/>
    <n v="30"/>
    <m/>
    <m/>
    <m/>
    <s v="AC_U12"/>
    <n v="30"/>
    <n v="14624"/>
    <n v="-1.05"/>
    <n v="28.95"/>
    <x v="4"/>
    <x v="0"/>
    <s v="Dues"/>
    <s v="NJSRA"/>
  </r>
  <r>
    <n v="6899101"/>
    <s v="Brooks, Glenn"/>
    <d v="2021-09-24T00:00:00"/>
    <n v="30"/>
    <m/>
    <m/>
    <m/>
    <s v="AM"/>
    <n v="30"/>
    <n v="14505"/>
    <n v="-1.05"/>
    <n v="28.95"/>
    <x v="0"/>
    <x v="0"/>
    <s v="Dues"/>
    <s v="Other"/>
  </r>
  <r>
    <n v="6899101"/>
    <s v="Brooks, Glenn"/>
    <d v="2021-09-24T00:00:00"/>
    <m/>
    <n v="-30"/>
    <m/>
    <m/>
    <s v="AM"/>
    <n v="-30"/>
    <n v="14505"/>
    <n v="1.05"/>
    <n v="-28.95"/>
    <x v="0"/>
    <x v="0"/>
    <s v="Refund"/>
    <s v="Other"/>
  </r>
  <r>
    <n v="6899132"/>
    <s v="Brooks, Linda"/>
    <d v="2021-09-24T00:00:00"/>
    <n v="30"/>
    <m/>
    <m/>
    <m/>
    <s v="AM"/>
    <n v="30"/>
    <n v="14505"/>
    <n v="-1.05"/>
    <n v="28.95"/>
    <x v="0"/>
    <x v="0"/>
    <s v="Dues"/>
    <s v="Other"/>
  </r>
  <r>
    <n v="6899132"/>
    <s v="Brooks, Linda"/>
    <d v="2021-09-24T00:00:00"/>
    <m/>
    <n v="-30"/>
    <m/>
    <m/>
    <s v="AM"/>
    <n v="-30"/>
    <n v="14505"/>
    <n v="1.05"/>
    <n v="-28.95"/>
    <x v="0"/>
    <x v="0"/>
    <s v="Refund"/>
    <s v="Other"/>
  </r>
  <r>
    <n v="6426908"/>
    <s v="Butler, Kyla"/>
    <d v="2021-10-11T00:00:00"/>
    <n v="30"/>
    <m/>
    <m/>
    <m/>
    <s v="AC_U16"/>
    <n v="30"/>
    <n v="14534"/>
    <n v="-1.05"/>
    <n v="28.95"/>
    <x v="1"/>
    <x v="0"/>
    <s v="Dues"/>
    <s v="NJSRA"/>
  </r>
  <r>
    <n v="6682521"/>
    <s v="Butler, Matthew"/>
    <d v="2021-08-01T00:00:00"/>
    <n v="15"/>
    <m/>
    <m/>
    <m/>
    <s v="ACO AO"/>
    <n v="15"/>
    <n v="14462"/>
    <n v="-0.52500000000000002"/>
    <n v="14.475"/>
    <x v="2"/>
    <x v="1"/>
    <s v="Dues"/>
    <s v="NJSRA"/>
  </r>
  <r>
    <n v="6620130"/>
    <s v="Butler, Matthew"/>
    <d v="2021-10-11T00:00:00"/>
    <n v="30"/>
    <m/>
    <m/>
    <m/>
    <s v="AC_U16"/>
    <n v="30"/>
    <n v="14534"/>
    <n v="-1.05"/>
    <n v="28.95"/>
    <x v="1"/>
    <x v="0"/>
    <s v="Dues"/>
    <s v="NJSRA"/>
  </r>
  <r>
    <n v="7110179"/>
    <s v="Caetano, Gabriella"/>
    <d v="2021-10-18T00:00:00"/>
    <n v="30"/>
    <m/>
    <m/>
    <m/>
    <s v="AC_U12"/>
    <n v="30"/>
    <n v="14540"/>
    <n v="-1.05"/>
    <n v="28.95"/>
    <x v="1"/>
    <x v="0"/>
    <s v="Dues"/>
    <s v="NJSRA"/>
  </r>
  <r>
    <n v="6998370"/>
    <s v="Cantwell, Alexander"/>
    <d v="2021-09-26T00:00:00"/>
    <n v="30"/>
    <m/>
    <m/>
    <m/>
    <s v="AC_U12"/>
    <n v="30"/>
    <n v="14518"/>
    <n v="-1.05"/>
    <n v="28.95"/>
    <x v="0"/>
    <x v="0"/>
    <s v="Dues"/>
    <s v="NJSRA"/>
  </r>
  <r>
    <n v="6998413"/>
    <s v="Cantwell, Nicholas"/>
    <d v="2021-09-26T00:00:00"/>
    <n v="30"/>
    <m/>
    <m/>
    <m/>
    <s v="AC_U12"/>
    <n v="30"/>
    <n v="14518"/>
    <n v="-1.05"/>
    <n v="28.95"/>
    <x v="0"/>
    <x v="0"/>
    <s v="Dues"/>
    <s v="NJSRA"/>
  </r>
  <r>
    <n v="7139432"/>
    <s v="Celentano, Hudson"/>
    <d v="2021-12-26T00:00:00"/>
    <n v="30"/>
    <m/>
    <m/>
    <m/>
    <s v="AC_U12"/>
    <n v="30"/>
    <n v="14577"/>
    <n v="-1.05"/>
    <n v="28.95"/>
    <x v="5"/>
    <x v="0"/>
    <s v="Dues"/>
    <s v="NJSRA"/>
  </r>
  <r>
    <n v="7053229"/>
    <s v="Celentano, JJ"/>
    <d v="2021-10-11T00:00:00"/>
    <n v="30"/>
    <m/>
    <m/>
    <m/>
    <s v="AC_U12"/>
    <n v="30"/>
    <n v="14533"/>
    <n v="-1.05"/>
    <n v="28.95"/>
    <x v="1"/>
    <x v="0"/>
    <s v="Dues"/>
    <s v="NJSRA"/>
  </r>
  <r>
    <n v="7113506"/>
    <s v="Chambers, Colin"/>
    <d v="2021-10-27T00:00:00"/>
    <n v="30"/>
    <m/>
    <m/>
    <m/>
    <s v="AC_U12"/>
    <n v="30"/>
    <n v="14549"/>
    <n v="-1.05"/>
    <n v="28.95"/>
    <x v="1"/>
    <x v="0"/>
    <s v="Dues"/>
    <s v="NJSRA"/>
  </r>
  <r>
    <n v="6684109"/>
    <s v="Chang, Jefferson"/>
    <d v="2021-10-14T00:00:00"/>
    <n v="15"/>
    <m/>
    <m/>
    <m/>
    <s v="ACO AM"/>
    <n v="15"/>
    <n v="14536"/>
    <n v="-0.52500000000000002"/>
    <n v="14.475"/>
    <x v="1"/>
    <x v="1"/>
    <s v="Dues"/>
    <s v="NJSRA"/>
  </r>
  <r>
    <n v="6484492"/>
    <s v="Chang, Matthew"/>
    <d v="2021-10-14T00:00:00"/>
    <n v="30"/>
    <m/>
    <m/>
    <m/>
    <s v="AC_U16"/>
    <n v="30"/>
    <n v="14536"/>
    <n v="-1.05"/>
    <n v="28.95"/>
    <x v="1"/>
    <x v="0"/>
    <s v="Dues"/>
    <s v="NJSRA"/>
  </r>
  <r>
    <n v="6533973"/>
    <s v="Chang, Peter"/>
    <d v="2021-10-14T00:00:00"/>
    <n v="30"/>
    <m/>
    <m/>
    <m/>
    <s v="AC_U16"/>
    <n v="30"/>
    <n v="14536"/>
    <n v="-1.05"/>
    <n v="28.95"/>
    <x v="1"/>
    <x v="0"/>
    <s v="Dues"/>
    <s v="NJSRA"/>
  </r>
  <r>
    <n v="7064014"/>
    <s v="Cho, Benjamin"/>
    <d v="2021-10-15T00:00:00"/>
    <n v="30"/>
    <m/>
    <m/>
    <m/>
    <s v="AC_U12"/>
    <n v="30"/>
    <n v="14537"/>
    <n v="-1.05"/>
    <n v="28.95"/>
    <x v="1"/>
    <x v="0"/>
    <s v="Dues"/>
    <s v="NJSRA"/>
  </r>
  <r>
    <n v="7064021"/>
    <s v="Cho, Ryan"/>
    <d v="2021-10-15T00:00:00"/>
    <n v="30"/>
    <m/>
    <m/>
    <m/>
    <s v="AC_U12"/>
    <n v="30"/>
    <n v="14537"/>
    <n v="-1.05"/>
    <n v="28.95"/>
    <x v="1"/>
    <x v="0"/>
    <s v="Dues"/>
    <s v="NJSRA"/>
  </r>
  <r>
    <n v="6962278"/>
    <s v="Chun, Ethan"/>
    <d v="2021-09-20T00:00:00"/>
    <n v="30"/>
    <m/>
    <m/>
    <m/>
    <s v="AC_U12"/>
    <n v="30"/>
    <n v="14512"/>
    <n v="-1.05"/>
    <n v="28.95"/>
    <x v="0"/>
    <x v="0"/>
    <s v="Dues"/>
    <s v="NJSRA"/>
  </r>
  <r>
    <n v="6765175"/>
    <s v="Chun, Theodore"/>
    <d v="2021-09-20T00:00:00"/>
    <n v="30"/>
    <m/>
    <m/>
    <m/>
    <s v="AC_U16"/>
    <n v="30"/>
    <n v="14512"/>
    <n v="-1.05"/>
    <n v="28.95"/>
    <x v="0"/>
    <x v="0"/>
    <s v="Dues"/>
    <s v="NJSRA"/>
  </r>
  <r>
    <n v="6802552"/>
    <s v="Conklin, Caroline"/>
    <d v="2021-10-12T00:00:00"/>
    <n v="30"/>
    <m/>
    <m/>
    <m/>
    <s v="AC_U16"/>
    <n v="30"/>
    <n v="14534"/>
    <n v="-1.05"/>
    <n v="28.95"/>
    <x v="1"/>
    <x v="0"/>
    <s v="Dues"/>
    <s v="NJSRA"/>
  </r>
  <r>
    <n v="7064350"/>
    <s v="Conover, Dylan"/>
    <d v="2021-10-15T00:00:00"/>
    <n v="30"/>
    <m/>
    <m/>
    <m/>
    <s v="AC_U12"/>
    <n v="30"/>
    <n v="14537"/>
    <n v="-1.05"/>
    <n v="28.95"/>
    <x v="1"/>
    <x v="0"/>
    <s v="Dues"/>
    <s v="NJSRA"/>
  </r>
  <r>
    <n v="6999237"/>
    <s v="Conover, Michael"/>
    <d v="2021-10-15T00:00:00"/>
    <n v="30"/>
    <m/>
    <m/>
    <m/>
    <s v="AC_U12"/>
    <n v="30"/>
    <n v="14537"/>
    <n v="-1.05"/>
    <n v="28.95"/>
    <x v="1"/>
    <x v="0"/>
    <s v="Dues"/>
    <s v="NJSRA"/>
  </r>
  <r>
    <n v="7106764"/>
    <s v="Conover, Natalie"/>
    <d v="2021-10-15T00:00:00"/>
    <n v="30"/>
    <m/>
    <m/>
    <m/>
    <s v="AC_U12"/>
    <n v="30"/>
    <n v="14537"/>
    <n v="-1.05"/>
    <n v="28.95"/>
    <x v="1"/>
    <x v="0"/>
    <s v="Dues"/>
    <s v="NJSRA"/>
  </r>
  <r>
    <n v="7116009"/>
    <s v="Cranmer, Dash"/>
    <d v="2021-11-02T00:00:00"/>
    <n v="30"/>
    <m/>
    <m/>
    <m/>
    <s v="AC_U12"/>
    <n v="30"/>
    <n v="14555"/>
    <n v="-1.05"/>
    <n v="28.95"/>
    <x v="3"/>
    <x v="0"/>
    <s v="Dues"/>
    <s v="NJSRA"/>
  </r>
  <r>
    <n v="7054411"/>
    <s v="Cruz, Hadley"/>
    <d v="2021-10-21T00:00:00"/>
    <n v="30"/>
    <m/>
    <n v="20"/>
    <m/>
    <s v="AC_U12"/>
    <n v="50"/>
    <n v="14543"/>
    <n v="-1.7500000000000002"/>
    <n v="48.25"/>
    <x v="1"/>
    <x v="0"/>
    <s v="Dues"/>
    <s v="NJSRA"/>
  </r>
  <r>
    <n v="7054409"/>
    <s v="Cruz, Teagan"/>
    <d v="2021-10-21T00:00:00"/>
    <n v="30"/>
    <m/>
    <n v="20"/>
    <m/>
    <s v="AC_U12"/>
    <n v="50"/>
    <n v="14543"/>
    <n v="-1.7500000000000002"/>
    <n v="48.25"/>
    <x v="1"/>
    <x v="0"/>
    <s v="Dues"/>
    <s v="NJSRA"/>
  </r>
  <r>
    <n v="6293558"/>
    <s v="Cuddy, Thomas"/>
    <d v="2021-08-16T00:00:00"/>
    <n v="15"/>
    <m/>
    <m/>
    <m/>
    <s v="ACO AO"/>
    <n v="15"/>
    <n v="14477"/>
    <n v="-0.52500000000000002"/>
    <n v="14.475"/>
    <x v="2"/>
    <x v="1"/>
    <s v="Dues"/>
    <s v="NJSRA"/>
  </r>
  <r>
    <n v="7049113"/>
    <s v="De Burgh Codrington, Alexander"/>
    <d v="2021-10-15T00:00:00"/>
    <n v="30"/>
    <m/>
    <m/>
    <m/>
    <s v="AC_U12"/>
    <n v="30"/>
    <n v="14537"/>
    <n v="-1.05"/>
    <n v="28.95"/>
    <x v="1"/>
    <x v="0"/>
    <s v="Dues"/>
    <s v="NJSRA"/>
  </r>
  <r>
    <n v="7049141"/>
    <s v="De Burgh Codrington, Chloe"/>
    <d v="2021-10-15T00:00:00"/>
    <n v="30"/>
    <m/>
    <m/>
    <m/>
    <s v="AC_U12"/>
    <n v="30"/>
    <n v="14537"/>
    <n v="-1.05"/>
    <n v="28.95"/>
    <x v="1"/>
    <x v="0"/>
    <s v="Dues"/>
    <s v="NJSRA"/>
  </r>
  <r>
    <n v="7107976"/>
    <s v="De Burgh Codrington, Henry"/>
    <d v="2021-10-15T00:00:00"/>
    <n v="30"/>
    <m/>
    <m/>
    <m/>
    <s v="AC_U12"/>
    <n v="30"/>
    <n v="14537"/>
    <n v="-1.05"/>
    <n v="28.95"/>
    <x v="1"/>
    <x v="0"/>
    <s v="Dues"/>
    <s v="NJSRA"/>
  </r>
  <r>
    <n v="7052127"/>
    <s v="Debenedetto, Juliette"/>
    <d v="2021-11-05T00:00:00"/>
    <n v="30"/>
    <m/>
    <n v="20"/>
    <m/>
    <s v="AC_U16"/>
    <n v="50"/>
    <n v="14558"/>
    <n v="-1.7500000000000002"/>
    <n v="48.25"/>
    <x v="3"/>
    <x v="0"/>
    <s v="Dues"/>
    <s v="NJSRA"/>
  </r>
  <r>
    <n v="7112506"/>
    <s v="Devenuto, Anthony"/>
    <d v="2021-10-24T00:00:00"/>
    <n v="30"/>
    <m/>
    <m/>
    <m/>
    <s v="AC_U12"/>
    <n v="30"/>
    <n v="14546"/>
    <n v="-1.05"/>
    <n v="28.95"/>
    <x v="1"/>
    <x v="0"/>
    <s v="Dues"/>
    <s v="NJSRA"/>
  </r>
  <r>
    <n v="7112519"/>
    <s v="Devenuto, Michael"/>
    <d v="2021-10-24T00:00:00"/>
    <n v="30"/>
    <m/>
    <m/>
    <m/>
    <s v="AC_U12"/>
    <n v="30"/>
    <n v="14546"/>
    <n v="-1.05"/>
    <n v="28.95"/>
    <x v="1"/>
    <x v="0"/>
    <s v="Dues"/>
    <s v="NJSRA"/>
  </r>
  <r>
    <n v="7043003"/>
    <s v="Dinola, Jill"/>
    <d v="2021-10-05T00:00:00"/>
    <n v="15"/>
    <m/>
    <m/>
    <m/>
    <s v="AO"/>
    <n v="15"/>
    <n v="14527"/>
    <n v="-0.52500000000000002"/>
    <n v="14.475"/>
    <x v="1"/>
    <x v="1"/>
    <s v="Dues"/>
    <s v="NJSRA"/>
  </r>
  <r>
    <n v="7066015"/>
    <s v="Dipersia, John"/>
    <d v="2021-09-26T00:00:00"/>
    <n v="30"/>
    <m/>
    <m/>
    <m/>
    <s v="AC_U12"/>
    <n v="30"/>
    <n v="14519"/>
    <n v="-1.05"/>
    <n v="28.95"/>
    <x v="0"/>
    <x v="0"/>
    <s v="Dues"/>
    <s v="NJSRA"/>
  </r>
  <r>
    <n v="7063007"/>
    <s v="Dobbyn, Ava"/>
    <d v="2021-10-04T00:00:00"/>
    <n v="30"/>
    <m/>
    <m/>
    <m/>
    <s v="AC_U12"/>
    <n v="30"/>
    <n v="14526"/>
    <n v="-1.05"/>
    <n v="28.95"/>
    <x v="1"/>
    <x v="0"/>
    <s v="Dues"/>
    <s v="NJSRA"/>
  </r>
  <r>
    <n v="7063016"/>
    <s v="Dobbyn, Colton"/>
    <d v="2021-10-04T00:00:00"/>
    <n v="30"/>
    <m/>
    <m/>
    <m/>
    <s v="AC_U12"/>
    <n v="30"/>
    <n v="14526"/>
    <n v="-1.05"/>
    <n v="28.95"/>
    <x v="1"/>
    <x v="0"/>
    <s v="Dues"/>
    <s v="NJSRA"/>
  </r>
  <r>
    <n v="7032168"/>
    <s v="Dopozo, Alejandro"/>
    <d v="2021-09-17T00:00:00"/>
    <n v="15"/>
    <m/>
    <m/>
    <m/>
    <s v="ACO AO"/>
    <n v="15"/>
    <n v="14509"/>
    <n v="-0.52500000000000002"/>
    <n v="14.475"/>
    <x v="0"/>
    <x v="1"/>
    <s v="Dues"/>
    <s v="NJSRA"/>
  </r>
  <r>
    <n v="6997868"/>
    <s v="Dopozo, Ayden"/>
    <d v="2021-09-17T00:00:00"/>
    <n v="30"/>
    <m/>
    <m/>
    <m/>
    <s v="AC_U12"/>
    <n v="30"/>
    <n v="14509"/>
    <n v="-1.05"/>
    <n v="28.95"/>
    <x v="0"/>
    <x v="0"/>
    <s v="Dues"/>
    <s v="NJSRA"/>
  </r>
  <r>
    <n v="7044992"/>
    <s v="Dorfman, Ryan"/>
    <d v="2021-10-13T00:00:00"/>
    <n v="30"/>
    <m/>
    <m/>
    <m/>
    <s v="AC_U12"/>
    <n v="30"/>
    <n v="14535"/>
    <n v="-1.05"/>
    <n v="28.95"/>
    <x v="1"/>
    <x v="0"/>
    <s v="Dues"/>
    <s v="NJSRA"/>
  </r>
  <r>
    <n v="5868203"/>
    <s v="Dowd, Robert"/>
    <d v="2021-11-12T00:00:00"/>
    <n v="15"/>
    <m/>
    <n v="20"/>
    <m/>
    <s v="ACO AM"/>
    <n v="35"/>
    <n v="14565"/>
    <n v="-1.2250000000000001"/>
    <n v="33.774999999999999"/>
    <x v="3"/>
    <x v="1"/>
    <s v="Dues"/>
    <s v="NJSRA"/>
  </r>
  <r>
    <n v="7060362"/>
    <s v="Dudkeen, Olivia"/>
    <d v="2021-10-15T00:00:00"/>
    <n v="30"/>
    <m/>
    <m/>
    <m/>
    <s v="AC_U12"/>
    <n v="30"/>
    <n v="14538"/>
    <n v="-1.05"/>
    <n v="28.95"/>
    <x v="1"/>
    <x v="0"/>
    <s v="Dues"/>
    <s v="NJSRA"/>
  </r>
  <r>
    <n v="6474934"/>
    <s v="Duignan, Anne"/>
    <d v="2021-10-11T00:00:00"/>
    <n v="15"/>
    <m/>
    <m/>
    <m/>
    <s v="ACO AO"/>
    <n v="15"/>
    <n v="14534"/>
    <n v="-0.52500000000000002"/>
    <n v="14.475"/>
    <x v="1"/>
    <x v="1"/>
    <s v="Dues"/>
    <s v="NJSRA"/>
  </r>
  <r>
    <n v="7036947"/>
    <s v="Dzwonkowski, Daisy"/>
    <d v="2022-01-13T00:00:00"/>
    <n v="30"/>
    <m/>
    <n v="20"/>
    <m/>
    <s v="AC_U12"/>
    <n v="50"/>
    <n v="14627"/>
    <n v="-1.7500000000000002"/>
    <n v="48.25"/>
    <x v="4"/>
    <x v="0"/>
    <s v="Dues"/>
    <s v="NJSRA"/>
  </r>
  <r>
    <n v="6859952"/>
    <s v="Dzwonkowski, Drew"/>
    <d v="2022-01-13T00:00:00"/>
    <n v="30"/>
    <m/>
    <n v="20"/>
    <m/>
    <s v="AC_U12"/>
    <n v="50"/>
    <n v="14627"/>
    <n v="-1.7500000000000002"/>
    <n v="48.25"/>
    <x v="4"/>
    <x v="0"/>
    <s v="Dues"/>
    <s v="NJSRA"/>
  </r>
  <r>
    <n v="6619958"/>
    <s v="Dzwonkowski, Eli"/>
    <d v="2022-01-13T00:00:00"/>
    <n v="30"/>
    <m/>
    <n v="20"/>
    <m/>
    <s v="AC_U16"/>
    <n v="50"/>
    <n v="14627"/>
    <n v="-1.7500000000000002"/>
    <n v="48.25"/>
    <x v="4"/>
    <x v="0"/>
    <s v="Dues"/>
    <s v="NJSRA"/>
  </r>
  <r>
    <n v="7037374"/>
    <s v="Dzwonkowski, Jeffrey"/>
    <d v="2022-01-13T00:00:00"/>
    <n v="15"/>
    <m/>
    <n v="20"/>
    <m/>
    <s v="ACO AO"/>
    <n v="35"/>
    <n v="14627"/>
    <n v="-1.2250000000000001"/>
    <n v="33.774999999999999"/>
    <x v="4"/>
    <x v="1"/>
    <s v="Dues"/>
    <s v="NJSRA"/>
  </r>
  <r>
    <n v="6620227"/>
    <s v="Fagelman, Cara"/>
    <d v="2021-10-11T00:00:00"/>
    <n v="30"/>
    <m/>
    <m/>
    <m/>
    <s v="AC_U16"/>
    <n v="30"/>
    <n v="14534"/>
    <n v="-1.05"/>
    <n v="28.95"/>
    <x v="1"/>
    <x v="0"/>
    <s v="Dues"/>
    <s v="NJSRA"/>
  </r>
  <r>
    <n v="7105097"/>
    <s v="Fan, Randy"/>
    <d v="2021-10-14T00:00:00"/>
    <n v="30"/>
    <m/>
    <m/>
    <m/>
    <s v="AC_U12"/>
    <n v="30"/>
    <n v="14536"/>
    <n v="-1.05"/>
    <n v="28.95"/>
    <x v="1"/>
    <x v="0"/>
    <s v="Dues"/>
    <s v="NJSRA"/>
  </r>
  <r>
    <n v="7105097"/>
    <s v="Fan, Randy"/>
    <d v="2021-12-20T00:00:00"/>
    <m/>
    <n v="-30"/>
    <m/>
    <m/>
    <s v="AC_U12"/>
    <n v="-30"/>
    <n v="14578"/>
    <n v="1.05"/>
    <n v="-28.95"/>
    <x v="5"/>
    <x v="0"/>
    <s v="Dues"/>
    <s v="NJSRA"/>
  </r>
  <r>
    <n v="6963411"/>
    <s v="Fanos, Ava"/>
    <d v="2021-10-21T00:00:00"/>
    <n v="30"/>
    <m/>
    <n v="20"/>
    <m/>
    <s v="AC_U12"/>
    <n v="50"/>
    <n v="14543"/>
    <n v="-1.7500000000000002"/>
    <n v="48.25"/>
    <x v="1"/>
    <x v="0"/>
    <s v="Dues"/>
    <s v="NJSRA"/>
  </r>
  <r>
    <n v="6896399"/>
    <s v="Fitzsimmons, Patrick"/>
    <d v="2022-01-18T00:00:00"/>
    <n v="30"/>
    <m/>
    <n v="20"/>
    <m/>
    <s v="AC_U16"/>
    <n v="50"/>
    <n v="14632"/>
    <n v="-1.7500000000000002"/>
    <n v="48.25"/>
    <x v="4"/>
    <x v="0"/>
    <s v="Dues"/>
    <s v="NJSRA"/>
  </r>
  <r>
    <n v="7061674"/>
    <s v="Flarakos, Loukas"/>
    <d v="2021-10-07T00:00:00"/>
    <n v="30"/>
    <m/>
    <m/>
    <m/>
    <s v="AC_U12"/>
    <n v="30"/>
    <n v="14529"/>
    <n v="-1.05"/>
    <n v="28.95"/>
    <x v="1"/>
    <x v="0"/>
    <s v="Dues"/>
    <s v="NJSRA"/>
  </r>
  <r>
    <n v="7062623"/>
    <s v="Fletcher, Cash"/>
    <d v="2021-10-05T00:00:00"/>
    <n v="30"/>
    <m/>
    <m/>
    <m/>
    <s v="AC_U12"/>
    <n v="30"/>
    <n v="14527"/>
    <n v="-1.05"/>
    <n v="28.95"/>
    <x v="1"/>
    <x v="0"/>
    <s v="Dues"/>
    <s v="NJSRA"/>
  </r>
  <r>
    <n v="7047203"/>
    <s v="Fletcher, Lindsey"/>
    <d v="2021-10-11T00:00:00"/>
    <n v="30"/>
    <m/>
    <m/>
    <m/>
    <s v="AC_U14"/>
    <n v="30"/>
    <n v="14533"/>
    <n v="-1.05"/>
    <n v="28.95"/>
    <x v="1"/>
    <x v="0"/>
    <s v="Dues"/>
    <s v="NJSRA"/>
  </r>
  <r>
    <n v="6677665"/>
    <s v="Frost, Ella"/>
    <d v="2021-10-13T00:00:00"/>
    <n v="30"/>
    <m/>
    <m/>
    <m/>
    <s v="AC_U16"/>
    <n v="30"/>
    <n v="14535"/>
    <n v="-1.05"/>
    <n v="28.95"/>
    <x v="1"/>
    <x v="0"/>
    <s v="Dues"/>
    <s v="NJSRA"/>
  </r>
  <r>
    <n v="6841356"/>
    <s v="Frost, Victoria"/>
    <d v="2021-10-13T00:00:00"/>
    <n v="30"/>
    <m/>
    <m/>
    <m/>
    <s v="AC_U12"/>
    <n v="30"/>
    <n v="14535"/>
    <n v="-1.05"/>
    <n v="28.95"/>
    <x v="1"/>
    <x v="0"/>
    <s v="Dues"/>
    <s v="NJSRA"/>
  </r>
  <r>
    <n v="6669767"/>
    <s v="Fu, Logan"/>
    <d v="2021-11-15T00:00:00"/>
    <n v="30"/>
    <m/>
    <n v="20"/>
    <m/>
    <s v="AC_U16"/>
    <n v="50"/>
    <n v="14568"/>
    <n v="-1.7500000000000002"/>
    <n v="48.25"/>
    <x v="3"/>
    <x v="0"/>
    <s v="Dues"/>
    <s v="NJSRA"/>
  </r>
  <r>
    <n v="6715617"/>
    <s v="Fu, Madelyn"/>
    <d v="2021-11-15T00:00:00"/>
    <n v="30"/>
    <m/>
    <n v="20"/>
    <m/>
    <s v="AC_U14"/>
    <n v="50"/>
    <n v="14568"/>
    <n v="-1.7500000000000002"/>
    <n v="48.25"/>
    <x v="3"/>
    <x v="0"/>
    <s v="Dues"/>
    <s v="NJSRA"/>
  </r>
  <r>
    <n v="6912285"/>
    <s v="Fu, Sabrina"/>
    <d v="2021-12-01T00:00:00"/>
    <n v="30"/>
    <m/>
    <n v="20"/>
    <m/>
    <s v="AC_U14"/>
    <n v="50"/>
    <n v="14579"/>
    <n v="-1.7500000000000002"/>
    <n v="48.25"/>
    <x v="5"/>
    <x v="0"/>
    <s v="Dues"/>
    <s v="NJSRA"/>
  </r>
  <r>
    <n v="7132083"/>
    <s v="Gardner, Jackson"/>
    <d v="2021-12-08T00:00:00"/>
    <n v="30"/>
    <m/>
    <m/>
    <m/>
    <s v="AC_U12"/>
    <n v="30"/>
    <n v="14580"/>
    <n v="-1.05"/>
    <n v="28.95"/>
    <x v="5"/>
    <x v="0"/>
    <s v="Dues"/>
    <s v="NJSRA"/>
  </r>
  <r>
    <n v="6775948"/>
    <s v="Gilkes, Aaron"/>
    <d v="2021-10-02T00:00:00"/>
    <n v="30"/>
    <m/>
    <m/>
    <m/>
    <s v="AC_U16"/>
    <n v="30"/>
    <n v="14525"/>
    <n v="-1.05"/>
    <n v="28.95"/>
    <x v="1"/>
    <x v="0"/>
    <s v="Dues"/>
    <s v="NJSRA"/>
  </r>
  <r>
    <n v="6775953"/>
    <s v="Gilkes, Rosemarie"/>
    <d v="2021-10-02T00:00:00"/>
    <n v="30"/>
    <m/>
    <m/>
    <m/>
    <s v="AC_U14"/>
    <n v="30"/>
    <n v="14525"/>
    <n v="-1.05"/>
    <n v="28.95"/>
    <x v="1"/>
    <x v="0"/>
    <s v="Dues"/>
    <s v="NJSRA"/>
  </r>
  <r>
    <n v="7062120"/>
    <s v="Gimbrere, Alexandre"/>
    <d v="2021-09-21T00:00:00"/>
    <n v="30"/>
    <m/>
    <m/>
    <m/>
    <s v="AC_U14"/>
    <n v="30"/>
    <n v="14513"/>
    <n v="-1.05"/>
    <n v="28.95"/>
    <x v="0"/>
    <x v="0"/>
    <s v="Dues"/>
    <s v="NJSRA"/>
  </r>
  <r>
    <n v="7130498"/>
    <s v="Gimbrere, Arthur"/>
    <d v="2021-12-04T00:00:00"/>
    <n v="30"/>
    <m/>
    <m/>
    <m/>
    <s v="AC_U12"/>
    <n v="30"/>
    <n v="14581"/>
    <n v="-1.05"/>
    <n v="28.95"/>
    <x v="5"/>
    <x v="0"/>
    <s v="Dues"/>
    <s v="NJSRA"/>
  </r>
  <r>
    <n v="7039438"/>
    <s v="Gimbrere, Charlotte"/>
    <d v="2021-09-21T00:00:00"/>
    <n v="30"/>
    <m/>
    <m/>
    <m/>
    <s v="AC_U12"/>
    <n v="30"/>
    <n v="14513"/>
    <n v="-1.05"/>
    <n v="28.95"/>
    <x v="0"/>
    <x v="0"/>
    <s v="Dues"/>
    <s v="NJSRA"/>
  </r>
  <r>
    <n v="7131856"/>
    <s v="Glackin, Patrick"/>
    <d v="2021-12-08T00:00:00"/>
    <n v="15"/>
    <m/>
    <m/>
    <m/>
    <s v="AO"/>
    <n v="15"/>
    <n v="14582"/>
    <n v="-0.52500000000000002"/>
    <n v="14.475"/>
    <x v="5"/>
    <x v="0"/>
    <s v="Dues"/>
    <s v="NJSRA"/>
  </r>
  <r>
    <n v="6559141"/>
    <s v="Green, Erica"/>
    <d v="2021-10-03T00:00:00"/>
    <n v="15"/>
    <m/>
    <m/>
    <m/>
    <s v="ACO AO"/>
    <n v="15"/>
    <n v="14526"/>
    <n v="-0.52500000000000002"/>
    <n v="14.475"/>
    <x v="1"/>
    <x v="1"/>
    <s v="Dues"/>
    <s v="NJSRA"/>
  </r>
  <r>
    <n v="7060776"/>
    <s v="Gupta, Vikram"/>
    <d v="2021-09-29T00:00:00"/>
    <n v="30"/>
    <m/>
    <m/>
    <m/>
    <s v="AC_U12"/>
    <n v="30"/>
    <n v="14521"/>
    <n v="-1.05"/>
    <n v="28.95"/>
    <x v="0"/>
    <x v="0"/>
    <s v="Dues"/>
    <s v="NJSRA"/>
  </r>
  <r>
    <n v="6878183"/>
    <s v="Hankes, Sydney"/>
    <d v="2022-01-02T00:00:00"/>
    <n v="30"/>
    <m/>
    <m/>
    <m/>
    <s v="AC_U12"/>
    <n v="30"/>
    <n v="14616"/>
    <n v="-1.05"/>
    <n v="28.95"/>
    <x v="4"/>
    <x v="0"/>
    <s v="Dues"/>
    <s v="NJSRA"/>
  </r>
  <r>
    <n v="6533315"/>
    <s v="Hansen, Hallie"/>
    <d v="2021-09-25T00:00:00"/>
    <n v="30"/>
    <m/>
    <m/>
    <m/>
    <s v="AC_U16"/>
    <n v="30"/>
    <n v="14517"/>
    <n v="-1.05"/>
    <n v="28.95"/>
    <x v="0"/>
    <x v="0"/>
    <s v="Dues"/>
    <s v="NJSRA"/>
  </r>
  <r>
    <n v="6719870"/>
    <s v="Hansen, Hillary"/>
    <d v="2022-01-20T00:00:00"/>
    <n v="15"/>
    <m/>
    <m/>
    <m/>
    <s v="AO"/>
    <n v="15"/>
    <n v="4401"/>
    <n v="-0.52500000000000002"/>
    <n v="14.475"/>
    <x v="4"/>
    <x v="1"/>
    <s v="Dues"/>
    <s v="NJSRA"/>
  </r>
  <r>
    <n v="6720392"/>
    <s v="Hansen, Scott"/>
    <d v="2021-11-28T00:00:00"/>
    <n v="15"/>
    <m/>
    <n v="20"/>
    <m/>
    <s v="AO"/>
    <n v="35"/>
    <n v="14581"/>
    <n v="-1.2250000000000001"/>
    <n v="33.774999999999999"/>
    <x v="3"/>
    <x v="1"/>
    <s v="Dues"/>
    <s v="NJSRA"/>
  </r>
  <r>
    <n v="7044969"/>
    <s v="Hartwig, Emma"/>
    <d v="2021-10-15T00:00:00"/>
    <n v="30"/>
    <m/>
    <m/>
    <m/>
    <s v="AC_U14"/>
    <n v="30"/>
    <n v="14537"/>
    <n v="-1.05"/>
    <n v="28.95"/>
    <x v="1"/>
    <x v="0"/>
    <s v="Dues"/>
    <s v="NJSRA"/>
  </r>
  <r>
    <n v="7044982"/>
    <s v="Hartwig, Kaitlyn"/>
    <d v="2021-10-15T00:00:00"/>
    <n v="30"/>
    <m/>
    <m/>
    <m/>
    <s v="AC_U14"/>
    <n v="30"/>
    <n v="14537"/>
    <n v="-1.05"/>
    <n v="28.95"/>
    <x v="1"/>
    <x v="0"/>
    <s v="Dues"/>
    <s v="NJSRA"/>
  </r>
  <r>
    <n v="7052333"/>
    <s v="Hasiba, Rainer"/>
    <d v="2021-10-15T00:00:00"/>
    <n v="30"/>
    <m/>
    <m/>
    <m/>
    <s v="AC_U14"/>
    <n v="30"/>
    <n v="14537"/>
    <n v="-1.05"/>
    <n v="28.95"/>
    <x v="1"/>
    <x v="0"/>
    <s v="Dues"/>
    <s v="NJSRA"/>
  </r>
  <r>
    <n v="7124470"/>
    <s v="Horowitz, Abigail"/>
    <d v="2021-11-22T00:00:00"/>
    <n v="30"/>
    <m/>
    <m/>
    <m/>
    <s v="AC_U12"/>
    <n v="30"/>
    <n v="14575"/>
    <n v="-1.05"/>
    <n v="28.95"/>
    <x v="3"/>
    <x v="0"/>
    <s v="Dues"/>
    <s v="NJSRA"/>
  </r>
  <r>
    <n v="6613545"/>
    <s v="Hourihan, Jane"/>
    <d v="2021-10-02T00:00:00"/>
    <n v="30"/>
    <m/>
    <m/>
    <m/>
    <s v="AC_U16"/>
    <n v="30"/>
    <n v="14524"/>
    <n v="-1.05"/>
    <n v="28.95"/>
    <x v="1"/>
    <x v="0"/>
    <s v="Dues"/>
    <s v="NJSRA"/>
  </r>
  <r>
    <n v="7070253"/>
    <s v="Howell, Jack"/>
    <d v="2021-10-14T00:00:00"/>
    <n v="30"/>
    <m/>
    <m/>
    <m/>
    <s v="AC_U12"/>
    <n v="30"/>
    <n v="14536"/>
    <n v="-1.05"/>
    <n v="28.95"/>
    <x v="1"/>
    <x v="0"/>
    <s v="Dues"/>
    <s v="NJSRA"/>
  </r>
  <r>
    <n v="7060324"/>
    <s v="Howes, Landon"/>
    <d v="2021-10-20T00:00:00"/>
    <n v="30"/>
    <m/>
    <n v="20"/>
    <m/>
    <s v="AC_U12"/>
    <n v="50"/>
    <n v="14542"/>
    <n v="-1.7500000000000002"/>
    <n v="48.25"/>
    <x v="1"/>
    <x v="0"/>
    <s v="Dues"/>
    <s v="NJSRA"/>
  </r>
  <r>
    <n v="5149315"/>
    <s v="Howes, Rich"/>
    <d v="2021-10-03T00:00:00"/>
    <n v="15"/>
    <m/>
    <m/>
    <m/>
    <s v="AO"/>
    <n v="15"/>
    <n v="14525"/>
    <n v="-0.52500000000000002"/>
    <n v="14.475"/>
    <x v="1"/>
    <x v="1"/>
    <s v="Dues"/>
    <s v="NJSRA"/>
  </r>
  <r>
    <n v="4947412"/>
    <s v="Howes, Tom"/>
    <d v="2021-10-20T00:00:00"/>
    <n v="15"/>
    <m/>
    <n v="20"/>
    <m/>
    <s v="ACO AO"/>
    <n v="35"/>
    <n v="14542"/>
    <n v="-1.2250000000000001"/>
    <n v="33.774999999999999"/>
    <x v="1"/>
    <x v="1"/>
    <s v="Dues"/>
    <s v="NJSRA"/>
  </r>
  <r>
    <n v="6911357"/>
    <s v="Hrncir, Oscar"/>
    <d v="2021-10-15T00:00:00"/>
    <n v="30"/>
    <m/>
    <m/>
    <m/>
    <s v="AC_U14"/>
    <n v="30"/>
    <n v="14538"/>
    <n v="-1.05"/>
    <n v="28.95"/>
    <x v="1"/>
    <x v="0"/>
    <s v="Dues"/>
    <s v="NJSRA"/>
  </r>
  <r>
    <n v="6911334"/>
    <s v="Hrncir, Victoria"/>
    <d v="2021-10-15T00:00:00"/>
    <n v="30"/>
    <m/>
    <m/>
    <m/>
    <s v="AC_U14"/>
    <n v="30"/>
    <n v="14538"/>
    <n v="-1.05"/>
    <n v="28.95"/>
    <x v="1"/>
    <x v="0"/>
    <s v="Dues"/>
    <s v="NJSRA"/>
  </r>
  <r>
    <n v="6847737"/>
    <s v="Hsu, Owen"/>
    <d v="2021-08-16T00:00:00"/>
    <n v="30"/>
    <m/>
    <m/>
    <m/>
    <s v="AC_U16"/>
    <n v="30"/>
    <n v="14477"/>
    <n v="-1.05"/>
    <n v="28.95"/>
    <x v="2"/>
    <x v="0"/>
    <s v="Dues"/>
    <s v="NJSRA"/>
  </r>
  <r>
    <n v="6847737"/>
    <s v="Hsu, Owen"/>
    <d v="2021-12-03T00:00:00"/>
    <m/>
    <n v="-30"/>
    <m/>
    <m/>
    <s v="AC_U16"/>
    <n v="-30"/>
    <n v="14583"/>
    <n v="1.05"/>
    <n v="-28.95"/>
    <x v="5"/>
    <x v="0"/>
    <s v="Dues"/>
    <s v="NJSRA"/>
  </r>
  <r>
    <n v="7117527"/>
    <s v="Hussain, Isa"/>
    <d v="2021-11-05T00:00:00"/>
    <n v="30"/>
    <m/>
    <m/>
    <m/>
    <s v="AC_U12"/>
    <n v="30"/>
    <n v="14558"/>
    <n v="-1.05"/>
    <n v="28.95"/>
    <x v="3"/>
    <x v="0"/>
    <s v="Dues"/>
    <s v="NJSRA"/>
  </r>
  <r>
    <n v="7104510"/>
    <s v="Iwaniuk, Maia"/>
    <d v="2021-10-14T00:00:00"/>
    <n v="30"/>
    <m/>
    <m/>
    <m/>
    <s v="AC_U12"/>
    <n v="30"/>
    <n v="14536"/>
    <n v="-1.05"/>
    <n v="28.95"/>
    <x v="1"/>
    <x v="0"/>
    <s v="Dues"/>
    <s v="NJSRA"/>
  </r>
  <r>
    <n v="7090242"/>
    <s v="Iza, Catalina"/>
    <d v="2021-09-09T00:00:00"/>
    <n v="30"/>
    <m/>
    <m/>
    <m/>
    <s v="AC_U12"/>
    <n v="30"/>
    <n v="14501"/>
    <n v="-1.05"/>
    <n v="28.95"/>
    <x v="0"/>
    <x v="0"/>
    <s v="Dues"/>
    <s v="NJSRA"/>
  </r>
  <r>
    <n v="7062513"/>
    <s v="Iza, Charlie"/>
    <d v="2021-09-09T00:00:00"/>
    <n v="30"/>
    <m/>
    <m/>
    <m/>
    <s v="AC_U14"/>
    <n v="30"/>
    <n v="14501"/>
    <n v="-1.05"/>
    <n v="28.95"/>
    <x v="0"/>
    <x v="0"/>
    <s v="Dues"/>
    <s v="NJSRA"/>
  </r>
  <r>
    <n v="6986107"/>
    <s v="Jain, Anoushka"/>
    <d v="2021-10-14T00:00:00"/>
    <n v="30"/>
    <m/>
    <m/>
    <m/>
    <s v="AC_U14"/>
    <n v="30"/>
    <n v="14536"/>
    <n v="-1.05"/>
    <n v="28.95"/>
    <x v="1"/>
    <x v="0"/>
    <s v="Dues"/>
    <s v="NJSRA"/>
  </r>
  <r>
    <n v="6986119"/>
    <s v="Jain, Uma"/>
    <d v="2021-10-14T00:00:00"/>
    <n v="30"/>
    <m/>
    <m/>
    <m/>
    <s v="AC_U12"/>
    <n v="30"/>
    <n v="14536"/>
    <n v="-1.05"/>
    <n v="28.95"/>
    <x v="1"/>
    <x v="0"/>
    <s v="Dues"/>
    <s v="NJSRA"/>
  </r>
  <r>
    <n v="6926982"/>
    <s v="Jalbert, Juliette"/>
    <d v="2021-10-15T00:00:00"/>
    <n v="30"/>
    <m/>
    <m/>
    <m/>
    <s v="AC_U14"/>
    <n v="30"/>
    <n v="14537"/>
    <n v="-1.05"/>
    <n v="28.95"/>
    <x v="1"/>
    <x v="0"/>
    <s v="Dues"/>
    <s v="NJSRA"/>
  </r>
  <r>
    <n v="7054014"/>
    <s v="Johnson, Avery"/>
    <d v="2021-10-15T00:00:00"/>
    <n v="30"/>
    <m/>
    <m/>
    <m/>
    <s v="AC_U12"/>
    <n v="30"/>
    <n v="14537"/>
    <n v="-1.05"/>
    <n v="28.95"/>
    <x v="1"/>
    <x v="0"/>
    <s v="Dues"/>
    <s v="NJSRA"/>
  </r>
  <r>
    <n v="7044902"/>
    <s v="Kahle, Tegan"/>
    <d v="2021-09-26T00:00:00"/>
    <n v="30"/>
    <m/>
    <m/>
    <m/>
    <s v="AC_U14"/>
    <n v="30"/>
    <n v="14518"/>
    <n v="-1.05"/>
    <n v="28.95"/>
    <x v="0"/>
    <x v="0"/>
    <s v="Dues"/>
    <s v="NJSRA"/>
  </r>
  <r>
    <n v="7048640"/>
    <s v="Kahn, Jake"/>
    <d v="2022-01-14T00:00:00"/>
    <n v="30"/>
    <m/>
    <n v="20"/>
    <m/>
    <s v="AC_U14"/>
    <n v="50"/>
    <n v="14628"/>
    <n v="-1.7500000000000002"/>
    <n v="48.25"/>
    <x v="4"/>
    <x v="0"/>
    <s v="Dues"/>
    <s v="NJSRA"/>
  </r>
  <r>
    <n v="6986636"/>
    <s v="Kalay, Mira"/>
    <d v="2021-12-04T00:00:00"/>
    <n v="30"/>
    <m/>
    <n v="20"/>
    <m/>
    <s v="AC_U14"/>
    <n v="50"/>
    <n v="14584"/>
    <n v="-1.7500000000000002"/>
    <n v="48.25"/>
    <x v="5"/>
    <x v="0"/>
    <s v="Dues"/>
    <s v="NJSRA"/>
  </r>
  <r>
    <n v="5725015"/>
    <s v="Kattermann, Andrew"/>
    <d v="2021-10-05T00:00:00"/>
    <n v="15"/>
    <m/>
    <m/>
    <m/>
    <s v="ACO AO"/>
    <n v="15"/>
    <n v="14527"/>
    <n v="-0.52500000000000002"/>
    <n v="14.475"/>
    <x v="1"/>
    <x v="1"/>
    <s v="Dues"/>
    <s v="NJSRA"/>
  </r>
  <r>
    <n v="6818251"/>
    <s v="Kaushansky, Boris"/>
    <d v="2021-10-14T00:00:00"/>
    <n v="15"/>
    <m/>
    <m/>
    <m/>
    <s v="ACO AO"/>
    <n v="15"/>
    <n v="14536"/>
    <n v="-0.52500000000000002"/>
    <n v="14.475"/>
    <x v="1"/>
    <x v="1"/>
    <s v="Dues"/>
    <s v="NJSRA"/>
  </r>
  <r>
    <n v="6998236"/>
    <s v="Kaushansky, Violet"/>
    <d v="2021-10-14T00:00:00"/>
    <n v="30"/>
    <m/>
    <m/>
    <m/>
    <s v="AC_U12"/>
    <n v="30"/>
    <n v="14536"/>
    <n v="-1.05"/>
    <n v="28.95"/>
    <x v="1"/>
    <x v="0"/>
    <s v="Dues"/>
    <s v="NJSRA"/>
  </r>
  <r>
    <n v="6959175"/>
    <s v="Kawada, Kyle"/>
    <d v="2021-09-26T00:00:00"/>
    <n v="30"/>
    <m/>
    <m/>
    <m/>
    <s v="AC_U14"/>
    <n v="30"/>
    <n v="14518"/>
    <n v="-1.05"/>
    <n v="28.95"/>
    <x v="0"/>
    <x v="0"/>
    <s v="Dues"/>
    <s v="NJSRA"/>
  </r>
  <r>
    <n v="7062945"/>
    <s v="Kawada, Mia"/>
    <d v="2021-09-26T00:00:00"/>
    <n v="30"/>
    <m/>
    <m/>
    <m/>
    <s v="AC_U12"/>
    <n v="30"/>
    <n v="14518"/>
    <n v="-1.05"/>
    <n v="28.95"/>
    <x v="0"/>
    <x v="0"/>
    <s v="Dues"/>
    <s v="NJSRA"/>
  </r>
  <r>
    <n v="6965386"/>
    <s v="Kearns, Liam"/>
    <d v="2021-10-10T00:00:00"/>
    <n v="30"/>
    <m/>
    <m/>
    <m/>
    <s v="AC_U16"/>
    <n v="30"/>
    <n v="14532"/>
    <n v="-1.05"/>
    <n v="28.95"/>
    <x v="1"/>
    <x v="0"/>
    <s v="Dues"/>
    <s v="NJSRA"/>
  </r>
  <r>
    <n v="7058998"/>
    <s v="Kim, Mikayla"/>
    <d v="2021-09-20T00:00:00"/>
    <n v="30"/>
    <m/>
    <m/>
    <m/>
    <s v="AC_U12"/>
    <n v="30"/>
    <n v="14512"/>
    <n v="-1.05"/>
    <n v="28.95"/>
    <x v="0"/>
    <x v="0"/>
    <s v="Dues"/>
    <s v="NJSRA"/>
  </r>
  <r>
    <n v="7100266"/>
    <s v="Kim, Sooyoung"/>
    <d v="2021-10-08T00:00:00"/>
    <n v="30"/>
    <m/>
    <m/>
    <m/>
    <s v="AC_U12"/>
    <n v="30"/>
    <n v="14530"/>
    <n v="-1.05"/>
    <n v="28.95"/>
    <x v="1"/>
    <x v="0"/>
    <s v="Dues"/>
    <s v="NJSRA"/>
  </r>
  <r>
    <n v="7141850"/>
    <s v="Kloske, Kip"/>
    <d v="2021-12-31T00:00:00"/>
    <n v="30"/>
    <m/>
    <m/>
    <m/>
    <s v="AC_U12"/>
    <n v="30"/>
    <n v="14585"/>
    <n v="-1.05"/>
    <n v="28.95"/>
    <x v="5"/>
    <x v="0"/>
    <s v="Dues"/>
    <s v="NJSRA"/>
  </r>
  <r>
    <n v="6528673"/>
    <s v="Kluck, Andrew"/>
    <d v="2021-09-23T00:00:00"/>
    <n v="15"/>
    <m/>
    <m/>
    <m/>
    <s v="ACO AO"/>
    <n v="15"/>
    <n v="14516"/>
    <n v="-0.52500000000000002"/>
    <n v="14.475"/>
    <x v="0"/>
    <x v="1"/>
    <s v="Dues"/>
    <s v="NJSRA"/>
  </r>
  <r>
    <n v="6571406"/>
    <s v="Kluck, Robert"/>
    <d v="2021-09-09T00:00:00"/>
    <n v="15"/>
    <m/>
    <m/>
    <m/>
    <s v="AO"/>
    <n v="15"/>
    <n v="14501"/>
    <n v="-0.52500000000000002"/>
    <n v="14.475"/>
    <x v="0"/>
    <x v="1"/>
    <s v="Dues"/>
    <s v="NJSRA"/>
  </r>
  <r>
    <n v="6735578"/>
    <s v="Ko, Hannah"/>
    <d v="2021-10-16T00:00:00"/>
    <n v="30"/>
    <m/>
    <m/>
    <m/>
    <s v="AC_U16"/>
    <n v="30"/>
    <n v="14538"/>
    <n v="-1.05"/>
    <n v="28.95"/>
    <x v="1"/>
    <x v="0"/>
    <s v="Dues"/>
    <s v="NJSRA"/>
  </r>
  <r>
    <n v="7000813"/>
    <s v="Ko, Kwanghyon"/>
    <d v="2021-10-16T00:00:00"/>
    <n v="15"/>
    <m/>
    <m/>
    <m/>
    <s v="AO"/>
    <n v="15"/>
    <n v="14538"/>
    <n v="-0.52500000000000002"/>
    <n v="14.475"/>
    <x v="1"/>
    <x v="1"/>
    <s v="Dues"/>
    <s v="NJSRA"/>
  </r>
  <r>
    <n v="6735092"/>
    <s v="Ko, Mina"/>
    <d v="2021-10-16T00:00:00"/>
    <n v="30"/>
    <m/>
    <m/>
    <m/>
    <s v="AC_U16"/>
    <n v="30"/>
    <n v="14538"/>
    <n v="-1.05"/>
    <n v="28.95"/>
    <x v="1"/>
    <x v="0"/>
    <s v="Dues"/>
    <s v="NJSRA"/>
  </r>
  <r>
    <n v="7138552"/>
    <s v="Koehler, Willem"/>
    <d v="2021-12-23T00:00:00"/>
    <n v="30"/>
    <m/>
    <m/>
    <m/>
    <s v="AC_U12"/>
    <n v="30"/>
    <n v="14586"/>
    <n v="-1.05"/>
    <n v="28.95"/>
    <x v="5"/>
    <x v="0"/>
    <s v="Dues"/>
    <s v="NJSRA"/>
  </r>
  <r>
    <n v="7137047"/>
    <s v="Konzelmann, Jack"/>
    <d v="2021-12-19T00:00:00"/>
    <n v="30"/>
    <m/>
    <m/>
    <m/>
    <s v="AC_U12"/>
    <n v="30"/>
    <n v="14587"/>
    <n v="-1.05"/>
    <n v="28.95"/>
    <x v="5"/>
    <x v="0"/>
    <s v="Dues"/>
    <s v="NJSRA"/>
  </r>
  <r>
    <n v="7157238"/>
    <s v="Kossar, Jacob"/>
    <d v="2022-01-23T00:00:00"/>
    <n v="30"/>
    <m/>
    <m/>
    <m/>
    <s v="AC_U12"/>
    <n v="30"/>
    <n v="14637"/>
    <n v="-1.05"/>
    <n v="28.95"/>
    <x v="4"/>
    <x v="0"/>
    <s v="Dues"/>
    <s v="NJSRA"/>
  </r>
  <r>
    <n v="6760429"/>
    <s v="Kotch, Benjamin"/>
    <d v="2021-10-13T00:00:00"/>
    <n v="30"/>
    <m/>
    <m/>
    <m/>
    <s v="AC_U16"/>
    <n v="30"/>
    <n v="14535"/>
    <n v="-1.05"/>
    <n v="28.95"/>
    <x v="1"/>
    <x v="0"/>
    <s v="Dues"/>
    <s v="NJSRA"/>
  </r>
  <r>
    <n v="7052749"/>
    <s v="Krahulik, Sonya"/>
    <d v="2021-10-06T00:00:00"/>
    <n v="30"/>
    <m/>
    <m/>
    <m/>
    <s v="AC_U14"/>
    <n v="30"/>
    <n v="14528"/>
    <n v="-1.05"/>
    <n v="28.95"/>
    <x v="1"/>
    <x v="0"/>
    <s v="Dues"/>
    <s v="NJSRA"/>
  </r>
  <r>
    <n v="7007987"/>
    <s v="Krawczak, Colin"/>
    <d v="2021-10-15T00:00:00"/>
    <n v="30"/>
    <m/>
    <m/>
    <m/>
    <s v="AC_U14"/>
    <n v="30"/>
    <n v="14537"/>
    <n v="-1.05"/>
    <n v="28.95"/>
    <x v="1"/>
    <x v="0"/>
    <s v="Dues"/>
    <s v="NJSRA"/>
  </r>
  <r>
    <n v="7143760"/>
    <s v="Kretz, Kenzie"/>
    <d v="2022-01-03T00:00:00"/>
    <n v="30"/>
    <m/>
    <m/>
    <m/>
    <s v="AC_U12"/>
    <n v="30"/>
    <n v="14617"/>
    <n v="-1.05"/>
    <n v="28.95"/>
    <x v="4"/>
    <x v="0"/>
    <s v="Dues"/>
    <s v="NJSRA"/>
  </r>
  <r>
    <n v="7102121"/>
    <s v="Kumar, RAYNA"/>
    <d v="2021-10-12T00:00:00"/>
    <n v="30"/>
    <m/>
    <m/>
    <m/>
    <s v="AC_U12"/>
    <n v="30"/>
    <n v="14534"/>
    <n v="-1.05"/>
    <n v="28.95"/>
    <x v="1"/>
    <x v="0"/>
    <s v="Dues"/>
    <s v="NJSRA"/>
  </r>
  <r>
    <n v="6806447"/>
    <s v="Kumar, Veda"/>
    <d v="2021-10-12T00:00:00"/>
    <n v="30"/>
    <m/>
    <m/>
    <m/>
    <s v="AC_U16"/>
    <n v="30"/>
    <n v="14534"/>
    <n v="-1.05"/>
    <n v="28.95"/>
    <x v="1"/>
    <x v="0"/>
    <s v="Dues"/>
    <s v="NJSRA"/>
  </r>
  <r>
    <n v="7147037"/>
    <s v="Kumar, Vivaan Shiv"/>
    <d v="2022-01-07T00:00:00"/>
    <n v="30"/>
    <m/>
    <m/>
    <m/>
    <s v="AC_U12"/>
    <n v="30"/>
    <n v="14621"/>
    <n v="-1.05"/>
    <n v="28.95"/>
    <x v="4"/>
    <x v="0"/>
    <s v="Dues"/>
    <s v="NJSRA"/>
  </r>
  <r>
    <n v="7125176"/>
    <s v="Larko, Chase"/>
    <d v="2021-11-24T00:00:00"/>
    <n v="30"/>
    <m/>
    <m/>
    <m/>
    <s v="AC_U12"/>
    <n v="30"/>
    <n v="14577"/>
    <n v="-1.05"/>
    <n v="28.95"/>
    <x v="3"/>
    <x v="0"/>
    <s v="Dues"/>
    <s v="NJSRA"/>
  </r>
  <r>
    <n v="7125190"/>
    <s v="Larko, Gavin"/>
    <d v="2021-11-24T00:00:00"/>
    <n v="30"/>
    <m/>
    <m/>
    <m/>
    <s v="AC_U12"/>
    <n v="30"/>
    <n v="14577"/>
    <n v="-1.05"/>
    <n v="28.95"/>
    <x v="3"/>
    <x v="0"/>
    <s v="Dues"/>
    <s v="NJSRA"/>
  </r>
  <r>
    <n v="7119824"/>
    <s v="Lee, Nicholas"/>
    <d v="2021-11-10T00:00:00"/>
    <n v="30"/>
    <m/>
    <m/>
    <m/>
    <s v="AC_U12"/>
    <n v="30"/>
    <n v="14563"/>
    <n v="-1.05"/>
    <n v="28.95"/>
    <x v="3"/>
    <x v="0"/>
    <s v="Dues"/>
    <s v="NJSRA"/>
  </r>
  <r>
    <n v="5906367"/>
    <s v="Lees, Amber"/>
    <d v="2021-10-14T00:00:00"/>
    <n v="30"/>
    <m/>
    <m/>
    <m/>
    <s v="AC_U16"/>
    <n v="30"/>
    <n v="14536"/>
    <n v="-1.05"/>
    <n v="28.95"/>
    <x v="1"/>
    <x v="0"/>
    <s v="Dues"/>
    <s v="NJSRA"/>
  </r>
  <r>
    <n v="7128186"/>
    <s v="Lim, Senna"/>
    <d v="2021-12-01T00:00:00"/>
    <n v="30"/>
    <m/>
    <m/>
    <m/>
    <s v="AC_U12"/>
    <n v="30"/>
    <n v="14588"/>
    <n v="-1.05"/>
    <n v="28.95"/>
    <x v="5"/>
    <x v="0"/>
    <s v="Dues"/>
    <s v="NJSRA"/>
  </r>
  <r>
    <n v="7128175"/>
    <s v="Lim, Serina"/>
    <d v="2021-12-01T00:00:00"/>
    <n v="30"/>
    <m/>
    <m/>
    <m/>
    <s v="AC_U12"/>
    <n v="30"/>
    <n v="14589"/>
    <n v="-1.05"/>
    <n v="28.95"/>
    <x v="5"/>
    <x v="0"/>
    <s v="Dues"/>
    <s v="NJSRA"/>
  </r>
  <r>
    <n v="6726389"/>
    <s v="Lincoln, Robert"/>
    <d v="2021-10-15T00:00:00"/>
    <n v="15"/>
    <m/>
    <m/>
    <m/>
    <s v="ACO AO"/>
    <n v="15"/>
    <n v="14537"/>
    <n v="-0.52500000000000002"/>
    <n v="14.475"/>
    <x v="1"/>
    <x v="1"/>
    <s v="Dues"/>
    <s v="NJSRA"/>
  </r>
  <r>
    <n v="6928050"/>
    <s v="Lincoln, Robert"/>
    <d v="2021-10-15T00:00:00"/>
    <n v="30"/>
    <m/>
    <m/>
    <m/>
    <s v="AC_U14"/>
    <n v="30"/>
    <n v="14537"/>
    <n v="-1.05"/>
    <n v="28.95"/>
    <x v="1"/>
    <x v="0"/>
    <s v="Dues"/>
    <s v="NJSRA"/>
  </r>
  <r>
    <n v="7128903"/>
    <s v="Liu, Ethan"/>
    <d v="2021-12-02T00:00:00"/>
    <n v="30"/>
    <m/>
    <m/>
    <m/>
    <s v="AC_U12"/>
    <n v="30"/>
    <n v="14590"/>
    <n v="-1.05"/>
    <n v="28.95"/>
    <x v="5"/>
    <x v="0"/>
    <s v="Dues"/>
    <s v="NJSRA"/>
  </r>
  <r>
    <n v="6286793"/>
    <s v="Loverich, Sydney"/>
    <d v="2021-10-15T00:00:00"/>
    <n v="30"/>
    <m/>
    <m/>
    <m/>
    <s v="AC_U16"/>
    <n v="30"/>
    <n v="14537"/>
    <n v="-1.05"/>
    <n v="28.95"/>
    <x v="1"/>
    <x v="0"/>
    <s v="Dues"/>
    <s v="NJSRA"/>
  </r>
  <r>
    <n v="7100037"/>
    <s v="Low, Ethan"/>
    <d v="2021-11-03T00:00:00"/>
    <n v="30"/>
    <m/>
    <m/>
    <m/>
    <s v="AC_U12"/>
    <n v="30"/>
    <n v="4392"/>
    <n v="-1.05"/>
    <n v="28.95"/>
    <x v="3"/>
    <x v="0"/>
    <s v="Dues"/>
    <s v="NJSRA"/>
  </r>
  <r>
    <n v="7151731"/>
    <s v="Lozano, Maria Fatima"/>
    <d v="2022-01-13T00:00:00"/>
    <n v="30"/>
    <m/>
    <m/>
    <m/>
    <s v="AC_U12"/>
    <n v="30"/>
    <n v="14627"/>
    <n v="-1.05"/>
    <n v="28.95"/>
    <x v="4"/>
    <x v="0"/>
    <s v="Dues"/>
    <s v="NJSRA"/>
  </r>
  <r>
    <n v="6752627"/>
    <s v="Maguire, Matthew"/>
    <d v="2021-10-04T00:00:00"/>
    <n v="30"/>
    <m/>
    <m/>
    <m/>
    <s v="AC_U14"/>
    <n v="30"/>
    <n v="14526"/>
    <n v="-1.05"/>
    <n v="28.95"/>
    <x v="1"/>
    <x v="0"/>
    <s v="Dues"/>
    <s v="NJSRA"/>
  </r>
  <r>
    <n v="7060408"/>
    <s v="Malachovsky, Lars"/>
    <d v="2021-09-20T00:00:00"/>
    <n v="30"/>
    <m/>
    <m/>
    <m/>
    <s v="AC_U12"/>
    <n v="30"/>
    <n v="14512"/>
    <n v="-1.05"/>
    <n v="28.95"/>
    <x v="0"/>
    <x v="0"/>
    <s v="Dues"/>
    <s v="NJSRA"/>
  </r>
  <r>
    <n v="7149930"/>
    <s v="Malachovsky, Leo"/>
    <d v="2022-01-11T00:00:00"/>
    <n v="30"/>
    <m/>
    <m/>
    <m/>
    <s v="AC_U12"/>
    <n v="30"/>
    <n v="14625"/>
    <n v="-1.05"/>
    <n v="28.95"/>
    <x v="4"/>
    <x v="0"/>
    <s v="Dues"/>
    <s v="NJSRA"/>
  </r>
  <r>
    <n v="7009727"/>
    <s v="Malachovsky, Lucas"/>
    <d v="2022-01-17T00:00:00"/>
    <n v="30"/>
    <m/>
    <m/>
    <m/>
    <s v="AC_U14"/>
    <n v="30"/>
    <n v="4401"/>
    <n v="-1.05"/>
    <n v="28.95"/>
    <x v="4"/>
    <x v="0"/>
    <s v="Dues"/>
    <s v="NJSRA"/>
  </r>
  <r>
    <n v="6869934"/>
    <s v="Male, William"/>
    <d v="2021-10-04T00:00:00"/>
    <n v="30"/>
    <m/>
    <m/>
    <m/>
    <s v="AC_U14"/>
    <n v="30"/>
    <n v="14526"/>
    <n v="-1.05"/>
    <n v="28.95"/>
    <x v="1"/>
    <x v="0"/>
    <s v="Dues"/>
    <s v="NJSRA"/>
  </r>
  <r>
    <n v="5240593"/>
    <s v="Malliet, Schone"/>
    <d v="2021-08-12T00:00:00"/>
    <m/>
    <n v="-15"/>
    <m/>
    <m/>
    <s v="ACO AO"/>
    <n v="-15"/>
    <n v="4376"/>
    <n v="0.52500000000000002"/>
    <n v="-14.475"/>
    <x v="2"/>
    <x v="1"/>
    <s v="Refund"/>
    <s v="Other"/>
  </r>
  <r>
    <n v="6483373"/>
    <s v="Marcovici, Jacob"/>
    <d v="2021-10-14T00:00:00"/>
    <n v="30"/>
    <m/>
    <m/>
    <m/>
    <s v="AC_U16"/>
    <n v="30"/>
    <n v="14536"/>
    <n v="-1.05"/>
    <n v="28.95"/>
    <x v="1"/>
    <x v="0"/>
    <s v="Dues"/>
    <s v="NJSRA"/>
  </r>
  <r>
    <n v="7061741"/>
    <s v="Marcovici, Sofie"/>
    <d v="2021-10-15T00:00:00"/>
    <n v="30"/>
    <m/>
    <m/>
    <m/>
    <s v="AC_U12"/>
    <n v="30"/>
    <n v="14537"/>
    <n v="-1.05"/>
    <n v="28.95"/>
    <x v="1"/>
    <x v="0"/>
    <s v="Dues"/>
    <s v="NJSRA"/>
  </r>
  <r>
    <n v="6962745"/>
    <s v="McAuley, Nadia"/>
    <d v="2021-10-16T00:00:00"/>
    <n v="30"/>
    <m/>
    <m/>
    <m/>
    <s v="AC_U14"/>
    <n v="30"/>
    <n v="14538"/>
    <n v="-1.05"/>
    <n v="28.95"/>
    <x v="1"/>
    <x v="0"/>
    <s v="Dues"/>
    <s v="NJSRA"/>
  </r>
  <r>
    <n v="7036095"/>
    <s v="McKeever, Elizabeth"/>
    <d v="2021-10-13T00:00:00"/>
    <n v="30"/>
    <m/>
    <m/>
    <m/>
    <s v="AC_U12"/>
    <n v="30"/>
    <n v="14535"/>
    <n v="-1.05"/>
    <n v="28.95"/>
    <x v="1"/>
    <x v="0"/>
    <s v="Dues"/>
    <s v="NJSRA"/>
  </r>
  <r>
    <n v="6752893"/>
    <s v="McKeever, Matthew"/>
    <d v="2021-10-13T00:00:00"/>
    <n v="30"/>
    <m/>
    <m/>
    <m/>
    <s v="AC_U14"/>
    <n v="30"/>
    <n v="14535"/>
    <n v="-1.05"/>
    <n v="28.95"/>
    <x v="1"/>
    <x v="0"/>
    <s v="Dues"/>
    <s v="NJSRA"/>
  </r>
  <r>
    <n v="6447371"/>
    <s v="McKeever, Timothy"/>
    <d v="2021-10-13T00:00:00"/>
    <n v="30"/>
    <m/>
    <m/>
    <m/>
    <s v="AC_U16"/>
    <n v="30"/>
    <n v="14535"/>
    <n v="-1.05"/>
    <n v="28.95"/>
    <x v="1"/>
    <x v="0"/>
    <s v="Dues"/>
    <s v="NJSRA"/>
  </r>
  <r>
    <n v="6018139"/>
    <s v="Meramo, Heidi"/>
    <d v="2021-11-06T00:00:00"/>
    <n v="15"/>
    <m/>
    <n v="20"/>
    <m/>
    <s v="ACO AO"/>
    <n v="35"/>
    <n v="14559"/>
    <n v="-1.2250000000000001"/>
    <n v="33.774999999999999"/>
    <x v="3"/>
    <x v="1"/>
    <s v="Dues"/>
    <s v="NJSRA"/>
  </r>
  <r>
    <n v="6611983"/>
    <s v="Michalowicz, Andrew"/>
    <d v="2021-10-06T00:00:00"/>
    <n v="30"/>
    <m/>
    <m/>
    <m/>
    <s v="AC_U16"/>
    <n v="30"/>
    <n v="14528"/>
    <n v="-1.05"/>
    <n v="28.95"/>
    <x v="1"/>
    <x v="0"/>
    <s v="Dues"/>
    <s v="NJSRA"/>
  </r>
  <r>
    <n v="6721090"/>
    <s v="Michalowicz, Joseph"/>
    <d v="2021-10-05T00:00:00"/>
    <n v="15"/>
    <m/>
    <m/>
    <m/>
    <s v="ACO"/>
    <n v="15"/>
    <n v="14527"/>
    <n v="-0.52500000000000002"/>
    <n v="14.475"/>
    <x v="1"/>
    <x v="1"/>
    <s v="Dues"/>
    <s v="NJSRA"/>
  </r>
  <r>
    <n v="6223856"/>
    <s v="Mierop, Mark"/>
    <d v="2021-10-03T00:00:00"/>
    <n v="15"/>
    <m/>
    <m/>
    <m/>
    <s v="ACO AO"/>
    <n v="15"/>
    <n v="14525"/>
    <n v="-0.52500000000000002"/>
    <n v="14.475"/>
    <x v="1"/>
    <x v="1"/>
    <s v="Dues"/>
    <s v="NJSRA"/>
  </r>
  <r>
    <n v="6273499"/>
    <s v="Mierop, Mark"/>
    <d v="2021-10-03T00:00:00"/>
    <n v="15"/>
    <m/>
    <m/>
    <m/>
    <s v="ACO AO"/>
    <n v="15"/>
    <n v="14525"/>
    <n v="-0.52500000000000002"/>
    <n v="14.475"/>
    <x v="1"/>
    <x v="1"/>
    <s v="Dues"/>
    <s v="NJSRA"/>
  </r>
  <r>
    <n v="6625424"/>
    <s v="Miller, Jake"/>
    <d v="2021-10-16T00:00:00"/>
    <n v="30"/>
    <m/>
    <n v="20"/>
    <m/>
    <s v="AC_U16"/>
    <n v="50"/>
    <n v="14539"/>
    <n v="-1.7500000000000002"/>
    <n v="48.25"/>
    <x v="1"/>
    <x v="0"/>
    <s v="Dues"/>
    <s v="NJSRA"/>
  </r>
  <r>
    <n v="6767693"/>
    <s v="Mirnitchenko, Stephen"/>
    <d v="2022-01-16T00:00:00"/>
    <n v="30"/>
    <m/>
    <n v="20"/>
    <m/>
    <s v="AC_U14"/>
    <n v="50"/>
    <n v="14631"/>
    <n v="-1.7500000000000002"/>
    <n v="48.25"/>
    <x v="4"/>
    <x v="0"/>
    <s v="Dues"/>
    <s v="NJSRA"/>
  </r>
  <r>
    <n v="7061634"/>
    <s v="Mitsuda, Leila"/>
    <d v="2021-10-09T00:00:00"/>
    <n v="30"/>
    <m/>
    <m/>
    <m/>
    <s v="AC_U12"/>
    <n v="30"/>
    <n v="14531"/>
    <n v="-1.05"/>
    <n v="28.95"/>
    <x v="1"/>
    <x v="0"/>
    <s v="Dues"/>
    <s v="NJSRA"/>
  </r>
  <r>
    <n v="6790652"/>
    <s v="Mitsuda, Nicolas"/>
    <d v="2021-10-09T00:00:00"/>
    <n v="30"/>
    <m/>
    <m/>
    <m/>
    <s v="AC_U16"/>
    <n v="30"/>
    <n v="14531"/>
    <n v="-1.05"/>
    <n v="28.95"/>
    <x v="1"/>
    <x v="0"/>
    <s v="Dues"/>
    <s v="NJSRA"/>
  </r>
  <r>
    <n v="7130979"/>
    <s v="Morcate-Martin, Claudia"/>
    <d v="2021-12-06T00:00:00"/>
    <n v="30"/>
    <m/>
    <m/>
    <m/>
    <s v="AC_U12"/>
    <n v="30"/>
    <n v="14591"/>
    <n v="-1.05"/>
    <n v="28.95"/>
    <x v="5"/>
    <x v="0"/>
    <s v="Dues"/>
    <s v="NJSRA"/>
  </r>
  <r>
    <n v="6658417"/>
    <s v="Mueller, Alexander"/>
    <d v="2022-01-16T00:00:00"/>
    <n v="30"/>
    <m/>
    <n v="20"/>
    <m/>
    <s v="AC_U16"/>
    <n v="50"/>
    <n v="14630"/>
    <n v="-1.7500000000000002"/>
    <n v="48.25"/>
    <x v="4"/>
    <x v="0"/>
    <s v="Dues"/>
    <s v="NJSRA"/>
  </r>
  <r>
    <n v="7109162"/>
    <s v="Mulcahy, Callan"/>
    <d v="2021-10-16T00:00:00"/>
    <n v="30"/>
    <m/>
    <m/>
    <m/>
    <s v="AC_U12"/>
    <n v="30"/>
    <n v="14538"/>
    <n v="-1.05"/>
    <n v="28.95"/>
    <x v="1"/>
    <x v="0"/>
    <s v="Dues"/>
    <s v="NJSRA"/>
  </r>
  <r>
    <n v="6837993"/>
    <s v="Mulcahy, Declan"/>
    <d v="2021-10-16T00:00:00"/>
    <n v="30"/>
    <m/>
    <m/>
    <m/>
    <s v="AC_U14"/>
    <n v="30"/>
    <n v="14538"/>
    <n v="-1.05"/>
    <n v="28.95"/>
    <x v="1"/>
    <x v="0"/>
    <s v="Dues"/>
    <s v="NJSRA"/>
  </r>
  <r>
    <n v="6880982"/>
    <s v="Mulcahy, Rowan"/>
    <d v="2021-10-16T00:00:00"/>
    <n v="30"/>
    <m/>
    <m/>
    <m/>
    <s v="AC_U12"/>
    <n v="30"/>
    <n v="14538"/>
    <n v="-1.05"/>
    <n v="28.95"/>
    <x v="1"/>
    <x v="0"/>
    <s v="Dues"/>
    <s v="NJSRA"/>
  </r>
  <r>
    <n v="7063922"/>
    <s v="Munteanu, Cristian"/>
    <d v="2021-10-14T00:00:00"/>
    <n v="30"/>
    <m/>
    <m/>
    <m/>
    <s v="AC_U12"/>
    <n v="30"/>
    <n v="14536"/>
    <n v="-1.05"/>
    <n v="28.95"/>
    <x v="1"/>
    <x v="0"/>
    <s v="Dues"/>
    <s v="NJSRA"/>
  </r>
  <r>
    <n v="7142933"/>
    <s v="Namburi, Ronan"/>
    <d v="2022-01-02T00:00:00"/>
    <n v="30"/>
    <m/>
    <m/>
    <m/>
    <s v="AC_U12"/>
    <n v="30"/>
    <n v="14616"/>
    <n v="-1.05"/>
    <n v="28.95"/>
    <x v="4"/>
    <x v="0"/>
    <s v="Dues"/>
    <s v="NJSRA"/>
  </r>
  <r>
    <n v="7142915"/>
    <s v="Namburi, Uma"/>
    <d v="2022-01-02T00:00:00"/>
    <n v="30"/>
    <m/>
    <m/>
    <m/>
    <s v="AC_U12"/>
    <n v="30"/>
    <n v="14616"/>
    <n v="-1.05"/>
    <n v="28.95"/>
    <x v="4"/>
    <x v="0"/>
    <s v="Dues"/>
    <s v="NJSRA"/>
  </r>
  <r>
    <n v="6962844"/>
    <s v="Neenan, Connor"/>
    <d v="2021-10-14T00:00:00"/>
    <n v="30"/>
    <m/>
    <m/>
    <m/>
    <s v="AC_U16"/>
    <n v="30"/>
    <n v="14536"/>
    <n v="-1.05"/>
    <n v="28.95"/>
    <x v="1"/>
    <x v="0"/>
    <s v="Dues"/>
    <s v="NJSRA"/>
  </r>
  <r>
    <n v="7150495"/>
    <s v="Ninnis, Tristan"/>
    <d v="2022-01-11T00:00:00"/>
    <n v="30"/>
    <m/>
    <m/>
    <m/>
    <s v="AC_U12"/>
    <n v="30"/>
    <n v="14625"/>
    <n v="-1.05"/>
    <n v="28.95"/>
    <x v="4"/>
    <x v="0"/>
    <s v="Dues"/>
    <s v="NJSRA"/>
  </r>
  <r>
    <n v="7093712"/>
    <s v="O'Byrne, Theresa"/>
    <d v="2021-09-23T00:00:00"/>
    <n v="15"/>
    <m/>
    <m/>
    <m/>
    <s v="ACO AO"/>
    <n v="15"/>
    <n v="14515"/>
    <n v="-0.52500000000000002"/>
    <n v="14.475"/>
    <x v="0"/>
    <x v="1"/>
    <s v="Dues"/>
    <s v="NJSRA"/>
  </r>
  <r>
    <n v="6969228"/>
    <s v="Omahony, Thomas"/>
    <d v="2021-10-16T00:00:00"/>
    <n v="30"/>
    <m/>
    <m/>
    <m/>
    <s v="AC_U12"/>
    <n v="30"/>
    <n v="14538"/>
    <n v="-1.05"/>
    <n v="28.95"/>
    <x v="1"/>
    <x v="0"/>
    <s v="Dues"/>
    <s v="NJSRA"/>
  </r>
  <r>
    <n v="7111607"/>
    <s v="Ortega, Antonio"/>
    <d v="2021-10-21T00:00:00"/>
    <n v="30"/>
    <m/>
    <m/>
    <m/>
    <s v="AC_U12"/>
    <n v="30"/>
    <n v="14543"/>
    <n v="-1.05"/>
    <n v="28.95"/>
    <x v="1"/>
    <x v="0"/>
    <s v="Dues"/>
    <s v="NJSRA"/>
  </r>
  <r>
    <n v="7123821"/>
    <s v="Osak, Julius"/>
    <d v="2021-11-20T00:00:00"/>
    <n v="15"/>
    <m/>
    <m/>
    <m/>
    <s v="ACO AO"/>
    <n v="15"/>
    <n v="14573"/>
    <n v="-0.52500000000000002"/>
    <n v="14.475"/>
    <x v="3"/>
    <x v="1"/>
    <s v="Dues"/>
    <s v="NJSRA"/>
  </r>
  <r>
    <n v="6155006"/>
    <s v="Osak, Shelbie"/>
    <d v="2021-11-19T00:00:00"/>
    <n v="30"/>
    <m/>
    <m/>
    <m/>
    <s v="ACO"/>
    <n v="30"/>
    <n v="14572"/>
    <n v="-1.05"/>
    <n v="28.95"/>
    <x v="3"/>
    <x v="1"/>
    <s v="Dues"/>
    <s v="NJSRA"/>
  </r>
  <r>
    <n v="6880390"/>
    <s v="Osbun, Alexandra"/>
    <d v="2022-01-08T00:00:00"/>
    <n v="30"/>
    <m/>
    <m/>
    <m/>
    <s v="AC_U14"/>
    <n v="30"/>
    <n v="14622"/>
    <n v="-1.05"/>
    <n v="28.95"/>
    <x v="4"/>
    <x v="0"/>
    <s v="Dues"/>
    <s v="NJSRA"/>
  </r>
  <r>
    <n v="6925611"/>
    <s v="Osman, Emil"/>
    <d v="2021-11-22T00:00:00"/>
    <n v="30"/>
    <m/>
    <m/>
    <m/>
    <s v="AC_U14"/>
    <n v="30"/>
    <n v="14575"/>
    <n v="-1.05"/>
    <n v="28.95"/>
    <x v="3"/>
    <x v="0"/>
    <s v="Dues"/>
    <s v="NJSRA"/>
  </r>
  <r>
    <n v="7116431"/>
    <s v="Paik, Danny"/>
    <d v="2021-11-02T00:00:00"/>
    <n v="30"/>
    <m/>
    <m/>
    <m/>
    <s v="AC_U14"/>
    <n v="30"/>
    <n v="14556"/>
    <n v="-1.05"/>
    <n v="28.95"/>
    <x v="3"/>
    <x v="0"/>
    <s v="Dues"/>
    <s v="NJSRA"/>
  </r>
  <r>
    <n v="6326292"/>
    <s v="Paliwoda, Katelyn"/>
    <d v="2021-10-05T00:00:00"/>
    <n v="30"/>
    <m/>
    <m/>
    <m/>
    <s v="AC_U16"/>
    <n v="30"/>
    <n v="14527"/>
    <n v="-1.05"/>
    <n v="28.95"/>
    <x v="1"/>
    <x v="0"/>
    <s v="Dues"/>
    <s v="NJSRA"/>
  </r>
  <r>
    <n v="4961017"/>
    <s v="Paliwoda, Ted"/>
    <d v="2021-10-05T00:00:00"/>
    <n v="15"/>
    <m/>
    <m/>
    <m/>
    <s v="ACO AO"/>
    <n v="15"/>
    <n v="14527"/>
    <n v="-0.52500000000000002"/>
    <n v="14.475"/>
    <x v="1"/>
    <x v="1"/>
    <s v="Dues"/>
    <s v="NJSRA"/>
  </r>
  <r>
    <n v="7148158"/>
    <s v="Pandit, Kimaya"/>
    <d v="2022-01-08T00:00:00"/>
    <n v="30"/>
    <m/>
    <m/>
    <m/>
    <s v="AC_U14"/>
    <n v="30"/>
    <n v="14622"/>
    <n v="-1.05"/>
    <n v="28.95"/>
    <x v="4"/>
    <x v="0"/>
    <s v="Dues"/>
    <s v="NJSRA"/>
  </r>
  <r>
    <n v="7057696"/>
    <s v="Park, Arthur"/>
    <d v="2021-11-17T00:00:00"/>
    <n v="30"/>
    <m/>
    <n v="20"/>
    <m/>
    <s v="AC_U12"/>
    <n v="50"/>
    <n v="14570"/>
    <n v="-1.7500000000000002"/>
    <n v="48.25"/>
    <x v="3"/>
    <x v="0"/>
    <s v="Dues"/>
    <s v="NJSRA"/>
  </r>
  <r>
    <n v="6972287"/>
    <s v="Patrie, Tanya"/>
    <d v="2021-10-11T00:00:00"/>
    <n v="15"/>
    <m/>
    <m/>
    <m/>
    <s v="AO"/>
    <n v="15"/>
    <n v="14533"/>
    <n v="-0.52500000000000002"/>
    <n v="14.475"/>
    <x v="1"/>
    <x v="1"/>
    <s v="Dues"/>
    <s v="NJSRA"/>
  </r>
  <r>
    <n v="5414586"/>
    <s v="Paulovich, John"/>
    <d v="2021-10-05T00:00:00"/>
    <n v="15"/>
    <m/>
    <m/>
    <m/>
    <s v="ACO AO"/>
    <n v="15"/>
    <n v="14527"/>
    <n v="-0.52500000000000002"/>
    <n v="14.475"/>
    <x v="1"/>
    <x v="1"/>
    <s v="Dues"/>
    <s v="NJSRA"/>
  </r>
  <r>
    <n v="7135708"/>
    <s v="Pawluk, Kateryna"/>
    <d v="2021-12-16T00:00:00"/>
    <n v="30"/>
    <m/>
    <m/>
    <m/>
    <s v="AC_U12"/>
    <n v="30"/>
    <n v="14592"/>
    <n v="-1.05"/>
    <n v="28.95"/>
    <x v="5"/>
    <x v="0"/>
    <s v="Dues"/>
    <s v="NJSRA"/>
  </r>
  <r>
    <n v="6992424"/>
    <s v="Peker, Alp"/>
    <d v="2022-01-05T00:00:00"/>
    <n v="30"/>
    <m/>
    <n v="20"/>
    <m/>
    <s v="AC_U12"/>
    <n v="50"/>
    <n v="14619"/>
    <n v="-1.7500000000000002"/>
    <n v="48.25"/>
    <x v="4"/>
    <x v="0"/>
    <s v="Dues"/>
    <s v="NJSRA"/>
  </r>
  <r>
    <n v="6625662"/>
    <s v="Petras, Oliver"/>
    <d v="2021-10-13T00:00:00"/>
    <n v="30"/>
    <m/>
    <m/>
    <m/>
    <s v="AC_U16"/>
    <n v="30"/>
    <n v="14535"/>
    <n v="-1.05"/>
    <n v="28.95"/>
    <x v="1"/>
    <x v="0"/>
    <s v="Dues"/>
    <s v="NJSRA"/>
  </r>
  <r>
    <n v="7146337"/>
    <s v="Phillips, Lake"/>
    <d v="2022-01-10T00:00:00"/>
    <n v="30"/>
    <m/>
    <m/>
    <m/>
    <s v="AC_U12"/>
    <n v="30"/>
    <n v="4400"/>
    <n v="-1.05"/>
    <n v="28.95"/>
    <x v="4"/>
    <x v="0"/>
    <s v="Dues"/>
    <s v="NJSRA"/>
  </r>
  <r>
    <n v="7056939"/>
    <s v="Pichlmeier, Nicholas"/>
    <d v="2021-09-06T00:00:00"/>
    <n v="30"/>
    <m/>
    <m/>
    <m/>
    <s v="AC_U12"/>
    <n v="30"/>
    <n v="14498"/>
    <n v="-1.05"/>
    <n v="28.95"/>
    <x v="0"/>
    <x v="0"/>
    <s v="Dues"/>
    <s v="NJSRA"/>
  </r>
  <r>
    <n v="6670690"/>
    <s v="Pierce, Annaka"/>
    <d v="2021-09-21T00:00:00"/>
    <n v="30"/>
    <m/>
    <m/>
    <m/>
    <s v="AC_U16"/>
    <n v="30"/>
    <n v="14513"/>
    <n v="-1.05"/>
    <n v="28.95"/>
    <x v="0"/>
    <x v="0"/>
    <s v="Dues"/>
    <s v="NJSRA"/>
  </r>
  <r>
    <n v="5259528"/>
    <s v="Pierce, John"/>
    <d v="2021-09-21T00:00:00"/>
    <n v="30"/>
    <m/>
    <m/>
    <m/>
    <s v="AC_U16"/>
    <n v="30"/>
    <n v="14513"/>
    <n v="-1.05"/>
    <n v="28.95"/>
    <x v="0"/>
    <x v="0"/>
    <s v="Dues"/>
    <s v="NJSRA"/>
  </r>
  <r>
    <n v="7121201"/>
    <s v="Prasad, Karina"/>
    <d v="2021-11-13T00:00:00"/>
    <n v="30"/>
    <m/>
    <m/>
    <m/>
    <s v="AC_U12"/>
    <n v="30"/>
    <n v="14566"/>
    <n v="-1.05"/>
    <n v="28.95"/>
    <x v="3"/>
    <x v="0"/>
    <s v="Dues"/>
    <s v="NJSRA"/>
  </r>
  <r>
    <n v="7121195"/>
    <s v="Prasad, Nikhil"/>
    <d v="2021-11-13T00:00:00"/>
    <n v="30"/>
    <m/>
    <m/>
    <m/>
    <s v="AC_U14"/>
    <n v="30"/>
    <n v="14566"/>
    <n v="-1.05"/>
    <n v="28.95"/>
    <x v="3"/>
    <x v="0"/>
    <s v="Dues"/>
    <s v="NJSRA"/>
  </r>
  <r>
    <n v="7123710"/>
    <s v="Prendergast, Connor"/>
    <d v="2021-11-19T00:00:00"/>
    <n v="30"/>
    <m/>
    <m/>
    <m/>
    <s v="AC_U12"/>
    <n v="30"/>
    <n v="14572"/>
    <n v="-1.05"/>
    <n v="28.95"/>
    <x v="3"/>
    <x v="0"/>
    <s v="Dues"/>
    <s v="NJSRA"/>
  </r>
  <r>
    <n v="7056478"/>
    <s v="Prendergast, Henry"/>
    <d v="2021-11-19T00:00:00"/>
    <n v="30"/>
    <m/>
    <n v="20"/>
    <m/>
    <s v="AC_U12"/>
    <n v="50"/>
    <n v="14572"/>
    <n v="-1.7500000000000002"/>
    <n v="48.25"/>
    <x v="3"/>
    <x v="0"/>
    <s v="Dues"/>
    <s v="NJSRA"/>
  </r>
  <r>
    <n v="4996641"/>
    <s v="Prendergast, Michael"/>
    <d v="2022-01-21T00:00:00"/>
    <n v="15"/>
    <m/>
    <m/>
    <m/>
    <s v="ACO AO"/>
    <n v="15"/>
    <n v="14635"/>
    <n v="-0.52500000000000002"/>
    <n v="14.475"/>
    <x v="4"/>
    <x v="1"/>
    <s v="Dues"/>
    <s v="NJSRA"/>
  </r>
  <r>
    <n v="7056482"/>
    <s v="Prendergast, Scarlett"/>
    <d v="2021-11-19T00:00:00"/>
    <n v="30"/>
    <m/>
    <n v="20"/>
    <m/>
    <s v="AC_U12"/>
    <n v="50"/>
    <n v="14572"/>
    <n v="-1.7500000000000002"/>
    <n v="48.25"/>
    <x v="3"/>
    <x v="0"/>
    <s v="Dues"/>
    <s v="NJSRA"/>
  </r>
  <r>
    <n v="5480587"/>
    <s v="Previ, John"/>
    <d v="2022-01-17T00:00:00"/>
    <n v="15"/>
    <m/>
    <n v="20"/>
    <m/>
    <s v="ACO AO"/>
    <n v="35"/>
    <n v="14631"/>
    <n v="-1.2250000000000001"/>
    <n v="33.774999999999999"/>
    <x v="4"/>
    <x v="1"/>
    <s v="Dues"/>
    <s v="NJSRA"/>
  </r>
  <r>
    <n v="7044916"/>
    <s v="Priber, Ryan"/>
    <d v="2021-09-22T00:00:00"/>
    <n v="30"/>
    <m/>
    <m/>
    <m/>
    <s v="AC_U12"/>
    <n v="30"/>
    <n v="14514"/>
    <n v="-1.05"/>
    <n v="28.95"/>
    <x v="0"/>
    <x v="0"/>
    <s v="Dues"/>
    <s v="NJSRA"/>
  </r>
  <r>
    <n v="7061038"/>
    <s v="Pruchansky, Julia"/>
    <d v="2022-01-18T00:00:00"/>
    <n v="30"/>
    <m/>
    <n v="20"/>
    <m/>
    <s v="AC_U14"/>
    <n v="50"/>
    <n v="14632"/>
    <n v="-1.7500000000000002"/>
    <n v="48.25"/>
    <x v="4"/>
    <x v="0"/>
    <s v="Dues"/>
    <s v="NJSRA"/>
  </r>
  <r>
    <n v="6210041"/>
    <s v="Queally, Cally"/>
    <d v="2021-08-04T00:00:00"/>
    <n v="15"/>
    <m/>
    <m/>
    <m/>
    <s v="ACO AO"/>
    <n v="15"/>
    <n v="14465"/>
    <n v="-0.52500000000000002"/>
    <n v="14.475"/>
    <x v="2"/>
    <x v="1"/>
    <s v="Dues"/>
    <s v="NJSRA"/>
  </r>
  <r>
    <n v="7124579"/>
    <s v="Rahman, Aran"/>
    <d v="2021-11-22T00:00:00"/>
    <n v="30"/>
    <m/>
    <m/>
    <m/>
    <s v="AC_U12"/>
    <n v="30"/>
    <n v="14575"/>
    <n v="-1.05"/>
    <n v="28.95"/>
    <x v="3"/>
    <x v="0"/>
    <s v="Dues"/>
    <s v="NJSRA"/>
  </r>
  <r>
    <n v="6552315"/>
    <s v="Raoult, Benjamin"/>
    <d v="2021-10-14T00:00:00"/>
    <n v="30"/>
    <m/>
    <m/>
    <m/>
    <s v="AC_U16"/>
    <n v="30"/>
    <n v="14536"/>
    <n v="-1.05"/>
    <n v="28.95"/>
    <x v="1"/>
    <x v="0"/>
    <s v="Dues"/>
    <s v="NJSRA"/>
  </r>
  <r>
    <n v="7011484"/>
    <s v="Ravennati, Lia"/>
    <d v="2021-10-15T00:00:00"/>
    <n v="30"/>
    <m/>
    <m/>
    <m/>
    <s v="AC_U14"/>
    <n v="30"/>
    <n v="14537"/>
    <n v="-1.05"/>
    <n v="28.95"/>
    <x v="1"/>
    <x v="0"/>
    <s v="Dues"/>
    <s v="NJSRA"/>
  </r>
  <r>
    <n v="6190250"/>
    <s v="Rea, Shane"/>
    <d v="2022-01-20T00:00:00"/>
    <n v="15"/>
    <m/>
    <n v="20"/>
    <m/>
    <s v="ACO AO"/>
    <n v="35"/>
    <n v="14634"/>
    <n v="-1.2250000000000001"/>
    <n v="33.774999999999999"/>
    <x v="4"/>
    <x v="1"/>
    <s v="Dues"/>
    <s v="NJSRA"/>
  </r>
  <r>
    <n v="6873283"/>
    <s v="Reichert, Nicholas"/>
    <d v="2021-10-03T00:00:00"/>
    <n v="30"/>
    <m/>
    <m/>
    <m/>
    <s v="AC_U16"/>
    <n v="30"/>
    <n v="14525"/>
    <n v="-1.05"/>
    <n v="28.95"/>
    <x v="1"/>
    <x v="0"/>
    <s v="Dues"/>
    <s v="NJSRA"/>
  </r>
  <r>
    <n v="6867188"/>
    <s v="Ritiu, Peter"/>
    <d v="2021-10-03T00:00:00"/>
    <n v="30"/>
    <m/>
    <m/>
    <m/>
    <s v="AC_U14"/>
    <n v="30"/>
    <n v="14525"/>
    <n v="-1.05"/>
    <n v="28.95"/>
    <x v="1"/>
    <x v="0"/>
    <s v="Dues"/>
    <s v="NJSRA"/>
  </r>
  <r>
    <n v="4922662"/>
    <s v="Roecker, Karl"/>
    <d v="2021-11-13T00:00:00"/>
    <n v="15"/>
    <m/>
    <n v="20"/>
    <m/>
    <s v="ACO AO"/>
    <n v="35"/>
    <n v="14566"/>
    <n v="-1.2250000000000001"/>
    <n v="33.774999999999999"/>
    <x v="3"/>
    <x v="1"/>
    <s v="Dues"/>
    <s v="NJSRA"/>
  </r>
  <r>
    <n v="5512264"/>
    <s v="Romanazzi, Rob"/>
    <d v="2021-08-02T00:00:00"/>
    <n v="15"/>
    <m/>
    <m/>
    <m/>
    <s v="ACO AM"/>
    <n v="15"/>
    <n v="14463"/>
    <n v="-0.52500000000000002"/>
    <n v="14.475"/>
    <x v="2"/>
    <x v="1"/>
    <s v="Dues"/>
    <s v="NJSRA"/>
  </r>
  <r>
    <n v="7158040"/>
    <s v="Rosazza, Carter"/>
    <d v="2022-01-25T00:00:00"/>
    <n v="30"/>
    <m/>
    <m/>
    <m/>
    <s v="AC_U12"/>
    <n v="30"/>
    <n v="14639"/>
    <n v="-1.05"/>
    <n v="28.95"/>
    <x v="4"/>
    <x v="0"/>
    <s v="Dues"/>
    <s v="NJSRA"/>
  </r>
  <r>
    <n v="7066955"/>
    <s v="Rosazza, Ella"/>
    <d v="2021-10-15T00:00:00"/>
    <n v="30"/>
    <m/>
    <m/>
    <m/>
    <s v="AC_U12"/>
    <n v="30"/>
    <n v="14537"/>
    <n v="-1.05"/>
    <n v="28.95"/>
    <x v="1"/>
    <x v="0"/>
    <s v="Dues"/>
    <s v="NJSRA"/>
  </r>
  <r>
    <n v="7038354"/>
    <s v="Rubinstein, Hadley"/>
    <d v="2021-09-08T00:00:00"/>
    <n v="30"/>
    <m/>
    <m/>
    <m/>
    <s v="AC_U12"/>
    <n v="30"/>
    <n v="14500"/>
    <n v="-1.05"/>
    <n v="28.95"/>
    <x v="0"/>
    <x v="0"/>
    <s v="Dues"/>
    <s v="NJSRA"/>
  </r>
  <r>
    <n v="5519327"/>
    <s v="Rubinstein, Justin"/>
    <d v="2021-09-08T00:00:00"/>
    <n v="15"/>
    <m/>
    <m/>
    <m/>
    <s v="ACO AO"/>
    <n v="15"/>
    <n v="14500"/>
    <n v="-0.52500000000000002"/>
    <n v="14.475"/>
    <x v="0"/>
    <x v="1"/>
    <s v="Dues"/>
    <s v="NJSRA"/>
  </r>
  <r>
    <n v="6968001"/>
    <s v="Rubinstein, Sawyer"/>
    <d v="2021-09-08T00:00:00"/>
    <n v="30"/>
    <m/>
    <m/>
    <m/>
    <s v="AC_U12"/>
    <n v="30"/>
    <n v="14500"/>
    <n v="-1.05"/>
    <n v="28.95"/>
    <x v="0"/>
    <x v="0"/>
    <s v="Dues"/>
    <s v="NJSRA"/>
  </r>
  <r>
    <n v="5182233"/>
    <s v="Rullis, Judie"/>
    <d v="2021-09-23T00:00:00"/>
    <n v="15"/>
    <m/>
    <m/>
    <m/>
    <s v="AO"/>
    <n v="15"/>
    <n v="14515"/>
    <n v="-0.52500000000000002"/>
    <n v="14.475"/>
    <x v="0"/>
    <x v="1"/>
    <s v="Dues"/>
    <s v="NJSRA"/>
  </r>
  <r>
    <n v="6152789"/>
    <s v="Russo, Tripp"/>
    <d v="2021-10-16T00:00:00"/>
    <n v="15"/>
    <m/>
    <m/>
    <m/>
    <s v="ACO AO"/>
    <n v="15"/>
    <n v="14538"/>
    <n v="-0.52500000000000002"/>
    <n v="14.475"/>
    <x v="1"/>
    <x v="1"/>
    <s v="Dues"/>
    <s v="NJSRA"/>
  </r>
  <r>
    <n v="7147072"/>
    <s v="Sainsbury, Carlyn"/>
    <d v="2022-01-07T00:00:00"/>
    <n v="30"/>
    <m/>
    <m/>
    <m/>
    <s v="AC_U12"/>
    <n v="30"/>
    <n v="14621"/>
    <n v="-1.05"/>
    <n v="28.95"/>
    <x v="4"/>
    <x v="0"/>
    <s v="Dues"/>
    <s v="NJSRA"/>
  </r>
  <r>
    <n v="5512835"/>
    <s v="Sampson-Kullberg, Rebecca"/>
    <d v="2021-10-16T00:00:00"/>
    <n v="15"/>
    <m/>
    <m/>
    <m/>
    <s v="AO"/>
    <n v="15"/>
    <n v="14538"/>
    <n v="-0.52500000000000002"/>
    <n v="14.475"/>
    <x v="1"/>
    <x v="1"/>
    <s v="Dues"/>
    <s v="NJSRA"/>
  </r>
  <r>
    <n v="7152882"/>
    <s v="Sanz, Nicolas"/>
    <d v="2022-01-16T00:00:00"/>
    <n v="30"/>
    <m/>
    <m/>
    <m/>
    <s v="AC_U12"/>
    <n v="30"/>
    <n v="14630"/>
    <n v="-1.05"/>
    <n v="28.95"/>
    <x v="4"/>
    <x v="0"/>
    <s v="Dues"/>
    <s v="NJSRA"/>
  </r>
  <r>
    <n v="6445630"/>
    <s v="Scarola, Ella"/>
    <d v="2021-10-15T00:00:00"/>
    <n v="30"/>
    <m/>
    <m/>
    <m/>
    <s v="AC_U16"/>
    <n v="30"/>
    <n v="14538"/>
    <n v="-1.05"/>
    <n v="28.95"/>
    <x v="1"/>
    <x v="0"/>
    <s v="Dues"/>
    <s v="NJSRA"/>
  </r>
  <r>
    <n v="5082540"/>
    <s v="Scarola, Vito"/>
    <d v="2021-10-15T00:00:00"/>
    <n v="15"/>
    <m/>
    <m/>
    <m/>
    <s v="ACO AO"/>
    <n v="15"/>
    <n v="14538"/>
    <n v="-0.52500000000000002"/>
    <n v="14.475"/>
    <x v="1"/>
    <x v="1"/>
    <s v="Dues"/>
    <s v="NJSRA"/>
  </r>
  <r>
    <n v="6870750"/>
    <s v="Scaturro, Emma"/>
    <d v="2021-09-20T00:00:00"/>
    <n v="30"/>
    <m/>
    <m/>
    <m/>
    <s v="AC_U16"/>
    <n v="30"/>
    <n v="14512"/>
    <n v="-1.05"/>
    <n v="28.95"/>
    <x v="0"/>
    <x v="0"/>
    <s v="Dues"/>
    <s v="NJSRA"/>
  </r>
  <r>
    <n v="6920609"/>
    <s v="Scaturro, Julian"/>
    <d v="2021-09-20T00:00:00"/>
    <n v="30"/>
    <m/>
    <m/>
    <m/>
    <s v="AC_U12"/>
    <n v="30"/>
    <n v="14512"/>
    <n v="-1.05"/>
    <n v="28.95"/>
    <x v="0"/>
    <x v="0"/>
    <s v="Dues"/>
    <s v="NJSRA"/>
  </r>
  <r>
    <n v="5351853"/>
    <s v="Scaturro, Samuel"/>
    <d v="2021-09-20T00:00:00"/>
    <n v="15"/>
    <m/>
    <m/>
    <m/>
    <s v="ACO AO"/>
    <n v="15"/>
    <n v="14512"/>
    <n v="-0.52500000000000002"/>
    <n v="14.475"/>
    <x v="0"/>
    <x v="1"/>
    <s v="Dues"/>
    <s v="NJSRA"/>
  </r>
  <r>
    <n v="7126240"/>
    <s v="Schay, Avery"/>
    <d v="2021-11-28T00:00:00"/>
    <n v="30"/>
    <m/>
    <m/>
    <m/>
    <s v="AC_U12"/>
    <n v="30"/>
    <n v="14581"/>
    <n v="-1.05"/>
    <n v="28.95"/>
    <x v="3"/>
    <x v="0"/>
    <s v="Dues"/>
    <s v="NJSRA"/>
  </r>
  <r>
    <n v="7094308"/>
    <s v="Schinder, Jesse"/>
    <d v="2021-09-25T00:00:00"/>
    <n v="30"/>
    <m/>
    <m/>
    <m/>
    <s v="AC_U12"/>
    <n v="30"/>
    <n v="14517"/>
    <n v="-1.05"/>
    <n v="28.95"/>
    <x v="0"/>
    <x v="0"/>
    <s v="Dues"/>
    <s v="NJSRA"/>
  </r>
  <r>
    <n v="7126583"/>
    <s v="Schultz, John"/>
    <d v="2021-11-29T00:00:00"/>
    <n v="30"/>
    <m/>
    <m/>
    <m/>
    <s v="AC_U12"/>
    <n v="30"/>
    <n v="14582"/>
    <n v="-1.05"/>
    <n v="28.95"/>
    <x v="3"/>
    <x v="0"/>
    <s v="Dues"/>
    <s v="NJSRA"/>
  </r>
  <r>
    <n v="7105585"/>
    <s v="Scorsune, Mckenna"/>
    <d v="2021-10-14T00:00:00"/>
    <n v="30"/>
    <m/>
    <m/>
    <m/>
    <s v="AC_U12"/>
    <n v="30"/>
    <n v="14536"/>
    <n v="-1.05"/>
    <n v="28.95"/>
    <x v="1"/>
    <x v="0"/>
    <s v="Dues"/>
    <s v="NJSRA"/>
  </r>
  <r>
    <n v="6965977"/>
    <s v="Scotto, Sean"/>
    <d v="2021-10-12T00:00:00"/>
    <n v="30"/>
    <m/>
    <m/>
    <m/>
    <s v="AC_U14"/>
    <n v="30"/>
    <n v="14534"/>
    <n v="-1.05"/>
    <n v="28.95"/>
    <x v="1"/>
    <x v="0"/>
    <s v="Dues"/>
    <s v="NJSRA"/>
  </r>
  <r>
    <n v="4820759"/>
    <s v="Scovill, Roy"/>
    <d v="2021-10-13T00:00:00"/>
    <n v="15"/>
    <m/>
    <m/>
    <m/>
    <s v="ACO AM"/>
    <n v="15"/>
    <n v="14535"/>
    <n v="-0.52500000000000002"/>
    <n v="14.475"/>
    <x v="1"/>
    <x v="1"/>
    <s v="Dues"/>
    <s v="NJSRA"/>
  </r>
  <r>
    <n v="5000120"/>
    <s v="Selsor, James Russell"/>
    <d v="2021-10-14T00:00:00"/>
    <n v="15"/>
    <m/>
    <m/>
    <m/>
    <s v="ACO AO"/>
    <n v="15"/>
    <n v="14536"/>
    <n v="-0.52500000000000002"/>
    <n v="14.475"/>
    <x v="1"/>
    <x v="1"/>
    <s v="Dues"/>
    <s v="NJSRA"/>
  </r>
  <r>
    <n v="4884854"/>
    <s v="Seymour, Andrew"/>
    <d v="2021-10-16T00:00:00"/>
    <n v="30"/>
    <m/>
    <m/>
    <m/>
    <s v="AC_U16"/>
    <n v="30"/>
    <n v="14538"/>
    <n v="-1.05"/>
    <n v="28.95"/>
    <x v="1"/>
    <x v="0"/>
    <s v="Dues"/>
    <s v="NJSRA"/>
  </r>
  <r>
    <n v="7062637"/>
    <s v="Shimpfky, Estelle"/>
    <d v="2021-09-27T00:00:00"/>
    <n v="30"/>
    <m/>
    <m/>
    <m/>
    <s v="AC_U12"/>
    <n v="30"/>
    <n v="14519"/>
    <n v="-1.05"/>
    <n v="28.95"/>
    <x v="0"/>
    <x v="0"/>
    <s v="Dues"/>
    <s v="NJSRA"/>
  </r>
  <r>
    <n v="7062617"/>
    <s v="Shimpfky, Jono"/>
    <d v="2021-09-27T00:00:00"/>
    <n v="30"/>
    <m/>
    <m/>
    <m/>
    <s v="AC_U12"/>
    <n v="30"/>
    <n v="14519"/>
    <n v="-1.05"/>
    <n v="28.95"/>
    <x v="0"/>
    <x v="0"/>
    <s v="Dues"/>
    <s v="NJSRA"/>
  </r>
  <r>
    <n v="6882216"/>
    <s v="Sink, Ernest"/>
    <d v="2021-09-26T00:00:00"/>
    <n v="15"/>
    <m/>
    <m/>
    <m/>
    <s v="ACO AO"/>
    <n v="15"/>
    <n v="14518"/>
    <n v="-0.52500000000000002"/>
    <n v="14.475"/>
    <x v="0"/>
    <x v="1"/>
    <s v="Dues"/>
    <s v="NJSRA"/>
  </r>
  <r>
    <n v="6882216"/>
    <s v="Sink, Ernest"/>
    <d v="2021-11-20T00:00:00"/>
    <m/>
    <n v="-15"/>
    <m/>
    <m/>
    <s v="ACO AO"/>
    <n v="-15"/>
    <n v="4395"/>
    <n v="0.52500000000000002"/>
    <n v="-14.475"/>
    <x v="3"/>
    <x v="1"/>
    <s v="Refund"/>
    <s v="NJSRA"/>
  </r>
  <r>
    <n v="6875754"/>
    <s v="Sink, Tate"/>
    <d v="2021-09-26T00:00:00"/>
    <n v="30"/>
    <m/>
    <m/>
    <m/>
    <s v="AC_U14"/>
    <n v="30"/>
    <n v="14518"/>
    <n v="-1.05"/>
    <n v="28.95"/>
    <x v="0"/>
    <x v="0"/>
    <s v="Dues"/>
    <s v="NJSRA"/>
  </r>
  <r>
    <n v="6875754"/>
    <s v="Sink, Tate"/>
    <d v="2021-11-20T00:00:00"/>
    <m/>
    <n v="-30"/>
    <m/>
    <m/>
    <s v="AC_U14"/>
    <n v="-30"/>
    <n v="4395"/>
    <n v="1.05"/>
    <n v="-28.95"/>
    <x v="3"/>
    <x v="0"/>
    <s v="Refund"/>
    <s v="NJSRA"/>
  </r>
  <r>
    <n v="6557626"/>
    <s v="Sivertsson, Elva"/>
    <d v="2021-09-23T00:00:00"/>
    <n v="30"/>
    <m/>
    <m/>
    <m/>
    <s v="AC_U16"/>
    <n v="30"/>
    <n v="14515"/>
    <n v="-1.05"/>
    <n v="28.95"/>
    <x v="0"/>
    <x v="0"/>
    <s v="Dues"/>
    <s v="NJSRA"/>
  </r>
  <r>
    <n v="6406912"/>
    <s v="Sivertsson, Per Rudolf"/>
    <d v="2021-09-23T00:00:00"/>
    <n v="15"/>
    <m/>
    <m/>
    <m/>
    <s v="AO"/>
    <n v="15"/>
    <n v="14515"/>
    <n v="-0.52500000000000002"/>
    <n v="14.475"/>
    <x v="0"/>
    <x v="1"/>
    <s v="Dues"/>
    <s v="NJSRA"/>
  </r>
  <r>
    <n v="6568171"/>
    <s v="Sivertsson, Sylvia Camilla"/>
    <d v="2022-01-07T00:00:00"/>
    <n v="15"/>
    <m/>
    <m/>
    <m/>
    <s v="ACO AO"/>
    <n v="15"/>
    <n v="14621"/>
    <n v="-0.52500000000000002"/>
    <n v="14.475"/>
    <x v="4"/>
    <x v="1"/>
    <s v="Dues"/>
    <s v="NJSRA"/>
  </r>
  <r>
    <n v="6279701"/>
    <s v="Smith, David"/>
    <d v="2021-10-15T00:00:00"/>
    <n v="15"/>
    <m/>
    <m/>
    <m/>
    <s v="ACO AO"/>
    <n v="15"/>
    <n v="14537"/>
    <n v="-0.52500000000000002"/>
    <n v="14.475"/>
    <x v="1"/>
    <x v="1"/>
    <s v="Dues"/>
    <s v="NJSRA"/>
  </r>
  <r>
    <n v="7121725"/>
    <s v="Smith, Laura"/>
    <d v="2021-11-15T00:00:00"/>
    <n v="15"/>
    <m/>
    <m/>
    <m/>
    <s v="ACO AO"/>
    <n v="15"/>
    <n v="14568"/>
    <n v="-0.52500000000000002"/>
    <n v="14.475"/>
    <x v="3"/>
    <x v="1"/>
    <s v="Dues"/>
    <s v="NJSRA"/>
  </r>
  <r>
    <n v="6570014"/>
    <s v="Son, Jisae"/>
    <d v="2021-10-03T00:00:00"/>
    <n v="30"/>
    <m/>
    <m/>
    <m/>
    <s v="AC_U16"/>
    <n v="30"/>
    <n v="14525"/>
    <n v="-1.05"/>
    <n v="28.95"/>
    <x v="1"/>
    <x v="0"/>
    <s v="Dues"/>
    <s v="NJSRA"/>
  </r>
  <r>
    <n v="6965587"/>
    <s v="Sonntag, Thomas"/>
    <d v="2021-12-10T00:00:00"/>
    <n v="15"/>
    <m/>
    <n v="20"/>
    <m/>
    <s v="ACO AO"/>
    <n v="35"/>
    <n v="14593"/>
    <n v="-1.2250000000000001"/>
    <n v="33.774999999999999"/>
    <x v="5"/>
    <x v="0"/>
    <s v="Dues"/>
    <s v="NJSRA"/>
  </r>
  <r>
    <n v="7053457"/>
    <s v="Souto, Amalia"/>
    <d v="2021-11-21T00:00:00"/>
    <n v="30"/>
    <m/>
    <n v="20"/>
    <m/>
    <s v="AC_U12"/>
    <n v="50"/>
    <n v="14574"/>
    <n v="-1.7500000000000002"/>
    <n v="48.25"/>
    <x v="3"/>
    <x v="0"/>
    <s v="Dues"/>
    <s v="NJSRA"/>
  </r>
  <r>
    <n v="6521090"/>
    <s v="Storaska, Daniel"/>
    <d v="2021-11-12T00:00:00"/>
    <n v="15"/>
    <m/>
    <n v="20"/>
    <m/>
    <s v="ACO AO"/>
    <n v="35"/>
    <n v="14565"/>
    <n v="-1.2250000000000001"/>
    <n v="33.774999999999999"/>
    <x v="3"/>
    <x v="1"/>
    <s v="Dues"/>
    <s v="NJSRA"/>
  </r>
  <r>
    <n v="6997710"/>
    <s v="Storaska, Elise"/>
    <d v="2021-11-12T00:00:00"/>
    <n v="30"/>
    <m/>
    <n v="20"/>
    <m/>
    <s v="AC_U12"/>
    <n v="50"/>
    <n v="14565"/>
    <n v="-1.7500000000000002"/>
    <n v="48.25"/>
    <x v="3"/>
    <x v="0"/>
    <s v="Dues"/>
    <s v="NJSRA"/>
  </r>
  <r>
    <n v="6722186"/>
    <s v="Stoyanov, Steven"/>
    <d v="2021-10-15T00:00:00"/>
    <n v="30"/>
    <m/>
    <m/>
    <m/>
    <s v="AC_U14"/>
    <n v="30"/>
    <n v="14537"/>
    <n v="-1.05"/>
    <n v="28.95"/>
    <x v="1"/>
    <x v="0"/>
    <s v="Dues"/>
    <s v="NJSRA"/>
  </r>
  <r>
    <n v="6996814"/>
    <s v="Stratton, Daniel"/>
    <d v="2021-09-24T00:00:00"/>
    <n v="30"/>
    <m/>
    <m/>
    <m/>
    <s v="AC_U14"/>
    <n v="30"/>
    <n v="14516"/>
    <n v="-1.05"/>
    <n v="28.95"/>
    <x v="0"/>
    <x v="0"/>
    <s v="Dues"/>
    <s v="NJSRA"/>
  </r>
  <r>
    <n v="6959912"/>
    <s v="Subramanian, Arjun"/>
    <d v="2021-10-15T00:00:00"/>
    <n v="30"/>
    <m/>
    <m/>
    <m/>
    <s v="AC_U14"/>
    <n v="30"/>
    <n v="14537"/>
    <n v="-1.05"/>
    <n v="28.95"/>
    <x v="1"/>
    <x v="0"/>
    <s v="Dues"/>
    <s v="NJSRA"/>
  </r>
  <r>
    <n v="7032738"/>
    <s v="Sullivan, Connor"/>
    <d v="2021-10-25T00:00:00"/>
    <n v="30"/>
    <m/>
    <n v="20"/>
    <m/>
    <s v="AC_U12"/>
    <n v="50"/>
    <n v="14547"/>
    <n v="-1.7500000000000002"/>
    <n v="48.25"/>
    <x v="1"/>
    <x v="0"/>
    <s v="Dues"/>
    <s v="NJSRA"/>
  </r>
  <r>
    <n v="6589105"/>
    <s v="Tavares, Gabi"/>
    <d v="2021-10-13T00:00:00"/>
    <n v="30"/>
    <m/>
    <m/>
    <m/>
    <s v="AC_U16"/>
    <n v="30"/>
    <n v="14535"/>
    <n v="-1.05"/>
    <n v="28.95"/>
    <x v="1"/>
    <x v="0"/>
    <s v="Dues"/>
    <s v="NJSRA"/>
  </r>
  <r>
    <n v="6593150"/>
    <s v="Tavares, Grace"/>
    <d v="2021-10-13T00:00:00"/>
    <n v="30"/>
    <m/>
    <m/>
    <m/>
    <s v="AC_U16"/>
    <n v="30"/>
    <n v="14535"/>
    <n v="-1.05"/>
    <n v="28.95"/>
    <x v="1"/>
    <x v="0"/>
    <s v="Dues"/>
    <s v="NJSRA"/>
  </r>
  <r>
    <n v="6450506"/>
    <s v="Tavares, Matt"/>
    <d v="2021-10-13T00:00:00"/>
    <n v="30"/>
    <m/>
    <m/>
    <m/>
    <s v="AC_U16"/>
    <n v="30"/>
    <n v="14535"/>
    <n v="-1.05"/>
    <n v="28.95"/>
    <x v="1"/>
    <x v="0"/>
    <s v="Dues"/>
    <s v="NJSRA"/>
  </r>
  <r>
    <n v="4597738"/>
    <s v="Tavares, Todd"/>
    <d v="2021-10-13T00:00:00"/>
    <n v="15"/>
    <m/>
    <m/>
    <m/>
    <s v="ACO AO"/>
    <n v="15"/>
    <n v="14535"/>
    <n v="-0.52500000000000002"/>
    <n v="14.475"/>
    <x v="1"/>
    <x v="1"/>
    <s v="Dues"/>
    <s v="NJSRA"/>
  </r>
  <r>
    <n v="7125220"/>
    <s v="Tighe, Caroline"/>
    <d v="2021-11-24T00:00:00"/>
    <n v="30"/>
    <m/>
    <m/>
    <m/>
    <s v="AC_U14"/>
    <n v="30"/>
    <n v="14577"/>
    <n v="-1.05"/>
    <n v="28.95"/>
    <x v="3"/>
    <x v="0"/>
    <s v="Dues"/>
    <s v="NJSRA"/>
  </r>
  <r>
    <n v="7120850"/>
    <s v="Tiwari, Shaayan"/>
    <d v="2021-11-13T00:00:00"/>
    <n v="30"/>
    <m/>
    <m/>
    <m/>
    <s v="AC_U14"/>
    <n v="30"/>
    <n v="14566"/>
    <n v="-1.05"/>
    <n v="28.95"/>
    <x v="3"/>
    <x v="0"/>
    <s v="Dues"/>
    <s v="NJSRA"/>
  </r>
  <r>
    <n v="7120863"/>
    <s v="Tiwari, Suhaani"/>
    <d v="2021-11-13T00:00:00"/>
    <n v="30"/>
    <m/>
    <m/>
    <m/>
    <s v="AC_U12"/>
    <n v="30"/>
    <n v="14566"/>
    <n v="-1.05"/>
    <n v="28.95"/>
    <x v="3"/>
    <x v="0"/>
    <s v="Dues"/>
    <s v="NJSRA"/>
  </r>
  <r>
    <n v="7065544"/>
    <s v="Tobin, Declan"/>
    <d v="2021-10-05T00:00:00"/>
    <n v="30"/>
    <m/>
    <m/>
    <m/>
    <s v="AC_U16"/>
    <n v="30"/>
    <n v="14527"/>
    <n v="-1.05"/>
    <n v="28.95"/>
    <x v="1"/>
    <x v="0"/>
    <s v="Dues"/>
    <s v="NJSRA"/>
  </r>
  <r>
    <n v="7042994"/>
    <s v="Tran, Aaron"/>
    <d v="2022-01-05T00:00:00"/>
    <n v="30"/>
    <m/>
    <m/>
    <m/>
    <s v="AC_U12"/>
    <n v="30"/>
    <n v="4399"/>
    <n v="-1.05"/>
    <n v="28.95"/>
    <x v="4"/>
    <x v="0"/>
    <s v="Dues"/>
    <s v="NJSRA"/>
  </r>
  <r>
    <n v="7109106"/>
    <s v="Tran, Ethan"/>
    <d v="2022-01-05T00:00:00"/>
    <n v="30"/>
    <m/>
    <m/>
    <m/>
    <s v="AC_U12"/>
    <n v="30"/>
    <n v="4399"/>
    <n v="-1.05"/>
    <n v="28.95"/>
    <x v="4"/>
    <x v="0"/>
    <s v="Dues"/>
    <s v="NJSRA"/>
  </r>
  <r>
    <n v="7042985"/>
    <s v="Tran, Katherine"/>
    <d v="2022-01-05T00:00:00"/>
    <n v="30"/>
    <m/>
    <m/>
    <m/>
    <s v="AC_U12"/>
    <n v="30"/>
    <n v="4399"/>
    <n v="-1.05"/>
    <n v="28.95"/>
    <x v="4"/>
    <x v="0"/>
    <s v="Dues"/>
    <s v="NJSRA"/>
  </r>
  <r>
    <n v="7142090"/>
    <s v="Triggs, Paige"/>
    <d v="2021-12-31T00:00:00"/>
    <n v="30"/>
    <m/>
    <m/>
    <m/>
    <s v="AC_U12"/>
    <n v="30"/>
    <n v="14594"/>
    <n v="-1.05"/>
    <n v="28.95"/>
    <x v="5"/>
    <x v="0"/>
    <s v="Dues"/>
    <s v="NJSRA"/>
  </r>
  <r>
    <n v="6928007"/>
    <s v="Urrutia, Natalia"/>
    <d v="2022-01-15T00:00:00"/>
    <n v="30"/>
    <m/>
    <n v="20"/>
    <m/>
    <s v="AC_U12"/>
    <n v="50"/>
    <n v="14629"/>
    <n v="-1.7500000000000002"/>
    <n v="48.25"/>
    <x v="4"/>
    <x v="0"/>
    <s v="Dues"/>
    <s v="NJSRA"/>
  </r>
  <r>
    <n v="7147931"/>
    <s v="Valcic, Angelina"/>
    <d v="2022-01-08T00:00:00"/>
    <n v="30"/>
    <m/>
    <m/>
    <m/>
    <s v="AC_U12"/>
    <n v="30"/>
    <n v="14622"/>
    <n v="-1.05"/>
    <n v="28.95"/>
    <x v="4"/>
    <x v="0"/>
    <s v="Dues"/>
    <s v="NJSRA"/>
  </r>
  <r>
    <n v="7063108"/>
    <s v="Van Blarcom, Madigan"/>
    <d v="2022-01-09T00:00:00"/>
    <n v="30"/>
    <m/>
    <n v="20"/>
    <m/>
    <s v="AC_U14"/>
    <n v="50"/>
    <n v="14623"/>
    <n v="-1.7500000000000002"/>
    <n v="48.25"/>
    <x v="4"/>
    <x v="0"/>
    <s v="Dues"/>
    <s v="NJSRA"/>
  </r>
  <r>
    <n v="7063831"/>
    <s v="Van Poucke, Walter"/>
    <d v="2021-10-13T00:00:00"/>
    <n v="30"/>
    <m/>
    <m/>
    <m/>
    <s v="AC_U12"/>
    <n v="30"/>
    <n v="14535"/>
    <n v="-1.05"/>
    <n v="28.95"/>
    <x v="1"/>
    <x v="0"/>
    <s v="Dues"/>
    <s v="NJSRA"/>
  </r>
  <r>
    <n v="6976639"/>
    <s v="Vetlov, Alex"/>
    <d v="2021-10-15T00:00:00"/>
    <n v="15"/>
    <m/>
    <m/>
    <m/>
    <s v="AO"/>
    <n v="15"/>
    <n v="14537"/>
    <n v="-0.52500000000000002"/>
    <n v="14.475"/>
    <x v="1"/>
    <x v="1"/>
    <s v="Dues"/>
    <s v="NJSRA"/>
  </r>
  <r>
    <n v="6997341"/>
    <s v="Vetlov, Vivienne"/>
    <d v="2021-10-13T00:00:00"/>
    <n v="30"/>
    <m/>
    <m/>
    <m/>
    <s v="AC_U14"/>
    <n v="30"/>
    <n v="14535"/>
    <n v="-1.05"/>
    <n v="28.95"/>
    <x v="1"/>
    <x v="0"/>
    <s v="Dues"/>
    <s v="NJSRA"/>
  </r>
  <r>
    <n v="7152753"/>
    <s v="Vogel, Rowan"/>
    <d v="2022-01-15T00:00:00"/>
    <n v="30"/>
    <m/>
    <m/>
    <m/>
    <s v="AC_U12"/>
    <n v="30"/>
    <n v="14629"/>
    <n v="-1.05"/>
    <n v="28.95"/>
    <x v="4"/>
    <x v="0"/>
    <s v="Dues"/>
    <s v="NJSRA"/>
  </r>
  <r>
    <n v="7150457"/>
    <s v="Walker, Brielle"/>
    <d v="2022-01-11T00:00:00"/>
    <n v="30"/>
    <m/>
    <m/>
    <m/>
    <s v="AC_U12"/>
    <n v="30"/>
    <n v="14625"/>
    <n v="-1.05"/>
    <n v="28.95"/>
    <x v="4"/>
    <x v="0"/>
    <s v="Dues"/>
    <s v="NJSRA"/>
  </r>
  <r>
    <n v="5949318"/>
    <s v="Watson, Evan"/>
    <d v="2021-12-02T00:00:00"/>
    <n v="15"/>
    <m/>
    <n v="20"/>
    <m/>
    <s v="ACO AO"/>
    <n v="35"/>
    <n v="14595"/>
    <n v="-1.2250000000000001"/>
    <n v="33.774999999999999"/>
    <x v="5"/>
    <x v="0"/>
    <s v="Dues"/>
    <s v="NJSRA"/>
  </r>
  <r>
    <n v="7032850"/>
    <s v="Wilkins, Sofia"/>
    <d v="2021-08-13T00:00:00"/>
    <n v="30"/>
    <m/>
    <m/>
    <m/>
    <s v="AC_U14"/>
    <n v="30"/>
    <n v="14474"/>
    <n v="-1.05"/>
    <n v="28.95"/>
    <x v="2"/>
    <x v="0"/>
    <s v="Dues"/>
    <s v="NJSRA"/>
  </r>
  <r>
    <n v="5810361"/>
    <s v="Witte, Robert"/>
    <d v="2021-11-23T00:00:00"/>
    <n v="15"/>
    <m/>
    <n v="20"/>
    <m/>
    <s v="ACO AO"/>
    <n v="35"/>
    <n v="14576"/>
    <n v="-1.2250000000000001"/>
    <n v="33.774999999999999"/>
    <x v="3"/>
    <x v="1"/>
    <s v="Dues"/>
    <s v="NJSRA"/>
  </r>
  <r>
    <n v="7061825"/>
    <s v="Wong, Jaina"/>
    <d v="2021-10-06T00:00:00"/>
    <n v="30"/>
    <m/>
    <m/>
    <m/>
    <s v="AC_U12"/>
    <n v="30"/>
    <n v="14528"/>
    <n v="-1.05"/>
    <n v="28.95"/>
    <x v="1"/>
    <x v="0"/>
    <s v="Dues"/>
    <s v="NJSRA"/>
  </r>
  <r>
    <n v="7122844"/>
    <s v="Wong, Tobias"/>
    <d v="2021-11-17T00:00:00"/>
    <n v="30"/>
    <m/>
    <m/>
    <m/>
    <s v="AC_U12"/>
    <n v="30"/>
    <n v="14570"/>
    <n v="-1.05"/>
    <n v="28.95"/>
    <x v="3"/>
    <x v="0"/>
    <s v="Dues"/>
    <s v="NJSRA"/>
  </r>
  <r>
    <n v="6958725"/>
    <s v="Wong, Tyler"/>
    <d v="2021-10-06T00:00:00"/>
    <n v="30"/>
    <m/>
    <m/>
    <m/>
    <s v="AC_U14"/>
    <n v="30"/>
    <n v="14528"/>
    <n v="-1.05"/>
    <n v="28.95"/>
    <x v="1"/>
    <x v="0"/>
    <s v="Dues"/>
    <s v="NJSRA"/>
  </r>
  <r>
    <n v="6620460"/>
    <s v="Yang, Chien-Mu"/>
    <d v="2021-10-14T00:00:00"/>
    <n v="30"/>
    <m/>
    <m/>
    <m/>
    <s v="AC_U16"/>
    <n v="30"/>
    <n v="14536"/>
    <n v="-1.05"/>
    <n v="28.95"/>
    <x v="1"/>
    <x v="0"/>
    <s v="Dues"/>
    <s v="NJSRA"/>
  </r>
  <r>
    <n v="7048942"/>
    <s v="Yetis, Erin"/>
    <d v="2022-01-22T00:00:00"/>
    <n v="30"/>
    <m/>
    <n v="20"/>
    <m/>
    <s v="AC_U12"/>
    <n v="50"/>
    <n v="14636"/>
    <n v="-1.7500000000000002"/>
    <n v="48.25"/>
    <x v="4"/>
    <x v="0"/>
    <s v="Dues"/>
    <s v="NJSRA"/>
  </r>
  <r>
    <n v="6874223"/>
    <s v="Zimmermann, Aubrey"/>
    <d v="2021-09-23T00:00:00"/>
    <n v="30"/>
    <m/>
    <m/>
    <m/>
    <s v="AC_U16"/>
    <n v="30"/>
    <n v="14515"/>
    <n v="-1.05"/>
    <n v="28.95"/>
    <x v="0"/>
    <x v="0"/>
    <s v="Dues"/>
    <s v="NJSRA"/>
  </r>
  <r>
    <n v="7056281"/>
    <s v="Zubaydullin, Lily"/>
    <d v="2021-11-12T00:00:00"/>
    <n v="30"/>
    <m/>
    <n v="20"/>
    <m/>
    <s v="AC_U12"/>
    <n v="50"/>
    <n v="14566"/>
    <n v="-1.7500000000000002"/>
    <n v="48.25"/>
    <x v="3"/>
    <x v="0"/>
    <s v="Dues"/>
    <s v="NJSRA"/>
  </r>
  <r>
    <n v="7056262"/>
    <s v="Zubaydullin, Maxim"/>
    <d v="2021-11-12T00:00:00"/>
    <n v="30"/>
    <m/>
    <n v="20"/>
    <m/>
    <s v="AC_U12"/>
    <n v="50"/>
    <n v="14566"/>
    <n v="-1.7500000000000002"/>
    <n v="48.25"/>
    <x v="3"/>
    <x v="0"/>
    <s v="Dues"/>
    <s v="NJSR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CF0A0-9829-F144-B0D1-99F9BC34EE29}" name="PivotTable3" cacheId="0" applyNumberFormats="0" applyBorderFormats="0" applyFontFormats="0" applyPatternFormats="0" applyAlignmentFormats="0" applyWidthHeightFormats="1" dataCaption="Values" updatedVersion="7" minRefreshableVersion="3" itemPrintTitles="1" mergeItem="1" createdVersion="7" indent="0" outline="1" outlineData="1" multipleFieldFilters="0" fieldListSortAscending="1">
  <location ref="S1:X19" firstHeaderRow="0" firstDataRow="1" firstDataCol="1"/>
  <pivotFields count="16">
    <pivotField showAll="0" defaultSubtotal="0"/>
    <pivotField showAll="0" defaultSubtotal="0"/>
    <pivotField numFmtId="164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numFmtId="39" showAll="0" defaultSubtotal="0"/>
    <pivotField showAll="0" defaultSubtotal="0"/>
    <pivotField dataField="1" numFmtId="39" showAll="0" defaultSubtotal="0"/>
    <pivotField dataField="1" numFmtId="39" showAll="0" defaultSubtotal="0"/>
    <pivotField axis="axisRow" numFmtId="165" showAll="0" defaultSubtotal="0">
      <items count="7">
        <item m="1" x="6"/>
        <item x="2"/>
        <item x="0"/>
        <item x="1"/>
        <item x="3"/>
        <item x="5"/>
        <item x="4"/>
      </items>
    </pivotField>
    <pivotField axis="axisRow" showAll="0" defaultSubtotal="0">
      <items count="2">
        <item x="1"/>
        <item x="0"/>
      </items>
    </pivotField>
    <pivotField showAll="0" defaultSubtotal="0"/>
    <pivotField subtotalTop="0" showAll="0" defaultSubtotal="0"/>
  </pivotFields>
  <rowFields count="2">
    <field x="12"/>
    <field x="13"/>
  </rowFields>
  <rowItems count="18"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ues" fld="3" baseField="0" baseItem="0"/>
    <dataField name="Sum of Refund" fld="4" baseField="0" baseItem="0"/>
    <dataField name="Sum of Late Fee" fld="5" baseField="0" baseItem="0"/>
    <dataField name="Sum of Fee" fld="10" baseField="0" baseItem="0"/>
    <dataField name="Sum of Net" fld="11" baseField="0" baseItem="0"/>
  </dataFields>
  <formats count="41">
    <format dxfId="41">
      <pivotArea type="all" dataOnly="0" outline="0" fieldPosition="0"/>
    </format>
    <format dxfId="40">
      <pivotArea outline="0" collapsedLevelsAreSubtotals="1" fieldPosition="0"/>
    </format>
    <format dxfId="39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  <format dxfId="38">
      <pivotArea field="12" type="button" dataOnly="0" labelOnly="1" outline="0" axis="axisRow" fieldPosition="0"/>
    </format>
    <format dxfId="37">
      <pivotArea dataOnly="0" labelOnly="1" fieldPosition="0">
        <references count="1">
          <reference field="12" count="0"/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2">
          <reference field="12" count="1" selected="0">
            <x v="1"/>
          </reference>
          <reference field="13" count="0"/>
        </references>
      </pivotArea>
    </format>
    <format dxfId="34">
      <pivotArea dataOnly="0" labelOnly="1" fieldPosition="0">
        <references count="2">
          <reference field="12" count="1" selected="0">
            <x v="2"/>
          </reference>
          <reference field="13" count="0"/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12" type="button" dataOnly="0" labelOnly="1" outline="0" axis="axisRow" fieldPosition="0"/>
    </format>
    <format dxfId="30">
      <pivotArea dataOnly="0" labelOnly="1" fieldPosition="0">
        <references count="1">
          <reference field="12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2">
          <reference field="12" count="1" selected="0">
            <x v="1"/>
          </reference>
          <reference field="13" count="0"/>
        </references>
      </pivotArea>
    </format>
    <format dxfId="27">
      <pivotArea dataOnly="0" labelOnly="1" fieldPosition="0">
        <references count="2">
          <reference field="12" count="1" selected="0">
            <x v="2"/>
          </reference>
          <reference field="13" count="0"/>
        </references>
      </pivotArea>
    </format>
    <format dxfId="26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2" type="button" dataOnly="0" labelOnly="1" outline="0" axis="axisRow" fieldPosition="0"/>
    </format>
    <format dxfId="22">
      <pivotArea dataOnly="0" labelOnly="1" fieldPosition="0">
        <references count="1">
          <reference field="12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2">
          <reference field="12" count="1" selected="0">
            <x v="1"/>
          </reference>
          <reference field="13" count="0"/>
        </references>
      </pivotArea>
    </format>
    <format dxfId="19">
      <pivotArea dataOnly="0" labelOnly="1" fieldPosition="0">
        <references count="2">
          <reference field="12" count="1" selected="0">
            <x v="2"/>
          </reference>
          <reference field="13" count="0"/>
        </references>
      </pivotArea>
    </format>
    <format dxfId="18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2" type="button" dataOnly="0" labelOnly="1" outline="0" axis="axisRow" fieldPosition="0"/>
    </format>
    <format dxfId="14">
      <pivotArea dataOnly="0" labelOnly="1" fieldPosition="0">
        <references count="1">
          <reference field="12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2">
          <reference field="12" count="1" selected="0">
            <x v="1"/>
          </reference>
          <reference field="13" count="0"/>
        </references>
      </pivotArea>
    </format>
    <format dxfId="11">
      <pivotArea dataOnly="0" labelOnly="1" fieldPosition="0">
        <references count="2">
          <reference field="12" count="1" selected="0">
            <x v="2"/>
          </reference>
          <reference field="13" count="0"/>
        </references>
      </pivotArea>
    </format>
    <format dxfId="10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2" type="button" dataOnly="0" labelOnly="1" outline="0" axis="axisRow" fieldPosition="0"/>
    </format>
    <format dxfId="6">
      <pivotArea dataOnly="0" labelOnly="1" fieldPosition="0">
        <references count="1">
          <reference field="12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12" count="1" selected="0">
            <x v="1"/>
          </reference>
          <reference field="13" count="0"/>
        </references>
      </pivotArea>
    </format>
    <format dxfId="3">
      <pivotArea dataOnly="0" labelOnly="1" fieldPosition="0">
        <references count="2">
          <reference field="12" count="1" selected="0">
            <x v="2"/>
          </reference>
          <reference field="13" count="0"/>
        </references>
      </pivotArea>
    </format>
    <format dxfId="2">
      <pivotArea dataOnly="0" labelOnly="1" fieldPosition="0">
        <references count="2">
          <reference field="12" count="1" selected="0">
            <x v="3"/>
          </reference>
          <reference field="13" count="0"/>
        </references>
      </pivotArea>
    </format>
    <format dxfId="1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773D-36D0-4F46-B2CE-94D15BCE86E9}">
  <dimension ref="A1:X304"/>
  <sheetViews>
    <sheetView tabSelected="1" zoomScaleNormal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ColWidth="11" defaultRowHeight="20.100000000000001" customHeight="1"/>
  <cols>
    <col min="1" max="3" width="16" style="1" customWidth="1"/>
    <col min="4" max="4" width="16" style="2" customWidth="1"/>
    <col min="5" max="8" width="16" style="3" customWidth="1"/>
    <col min="9" max="9" width="16" style="1" customWidth="1"/>
    <col min="10" max="10" width="16" style="3" customWidth="1"/>
    <col min="11" max="11" width="16" style="1" customWidth="1"/>
    <col min="12" max="13" width="16" style="3" customWidth="1"/>
    <col min="14" max="14" width="16" style="4" customWidth="1"/>
    <col min="15" max="17" width="16" style="1" customWidth="1"/>
    <col min="18" max="18" width="6" style="1" customWidth="1"/>
    <col min="19" max="19" width="16" style="4" customWidth="1"/>
    <col min="20" max="23" width="16" style="3" customWidth="1"/>
    <col min="24" max="24" width="16" style="1" customWidth="1"/>
    <col min="25" max="16384" width="11" style="1"/>
  </cols>
  <sheetData>
    <row r="1" spans="1:24" ht="20.100000000000001" customHeight="1">
      <c r="A1" s="1" t="s">
        <v>27</v>
      </c>
      <c r="B1" s="1" t="s">
        <v>329</v>
      </c>
      <c r="C1" s="1" t="s">
        <v>0</v>
      </c>
      <c r="D1" s="2" t="s">
        <v>28</v>
      </c>
      <c r="E1" s="3" t="s">
        <v>1</v>
      </c>
      <c r="F1" s="3" t="s">
        <v>2</v>
      </c>
      <c r="G1" s="3" t="s">
        <v>3</v>
      </c>
      <c r="H1" s="3" t="s">
        <v>4</v>
      </c>
      <c r="I1" s="1" t="s">
        <v>5</v>
      </c>
      <c r="J1" s="3" t="s">
        <v>6</v>
      </c>
      <c r="K1" s="1" t="s">
        <v>7</v>
      </c>
      <c r="L1" s="3" t="s">
        <v>24</v>
      </c>
      <c r="M1" s="3" t="s">
        <v>25</v>
      </c>
      <c r="N1" s="4" t="s">
        <v>26</v>
      </c>
      <c r="O1" s="1" t="s">
        <v>32</v>
      </c>
      <c r="P1" s="1" t="s">
        <v>31</v>
      </c>
      <c r="Q1" s="1" t="s">
        <v>89</v>
      </c>
      <c r="S1" s="5" t="s">
        <v>88</v>
      </c>
      <c r="T1" s="6" t="s">
        <v>84</v>
      </c>
      <c r="U1" s="7" t="s">
        <v>85</v>
      </c>
      <c r="V1" s="7" t="s">
        <v>228</v>
      </c>
      <c r="W1" s="7" t="s">
        <v>86</v>
      </c>
      <c r="X1" s="8" t="s">
        <v>87</v>
      </c>
    </row>
    <row r="2" spans="1:24" ht="20.100000000000001" customHeight="1">
      <c r="A2" s="1">
        <v>7066433</v>
      </c>
      <c r="B2" s="1" t="str">
        <f>"E"&amp;A2</f>
        <v>E7066433</v>
      </c>
      <c r="C2" s="1" t="s">
        <v>33</v>
      </c>
      <c r="D2" s="2">
        <v>44462</v>
      </c>
      <c r="E2" s="3">
        <v>30</v>
      </c>
      <c r="I2" s="1" t="s">
        <v>11</v>
      </c>
      <c r="J2" s="3">
        <f t="shared" ref="J2:J16" si="0">SUM(E2:H2)</f>
        <v>30</v>
      </c>
      <c r="K2" s="1">
        <v>14515</v>
      </c>
      <c r="L2" s="3">
        <f t="shared" ref="L2:L65" si="1">-SUM(J2*0.035)</f>
        <v>-1.05</v>
      </c>
      <c r="M2" s="3">
        <f t="shared" ref="M2:M65" si="2">SUM(J2+L2)</f>
        <v>28.95</v>
      </c>
      <c r="N2" s="4">
        <f t="shared" ref="N2:N65" si="3">EOMONTH(D2,0)</f>
        <v>44469</v>
      </c>
      <c r="O2" s="1" t="s">
        <v>30</v>
      </c>
      <c r="P2" s="1" t="s">
        <v>1</v>
      </c>
      <c r="Q2" s="1" t="s">
        <v>90</v>
      </c>
      <c r="S2" s="9">
        <v>44439</v>
      </c>
      <c r="T2" s="10"/>
      <c r="U2" s="11"/>
      <c r="V2" s="11"/>
      <c r="W2" s="11"/>
      <c r="X2" s="12"/>
    </row>
    <row r="3" spans="1:24" ht="20.100000000000001" customHeight="1">
      <c r="A3" s="1">
        <v>7111492</v>
      </c>
      <c r="B3" s="1" t="str">
        <f t="shared" ref="B3:B66" si="4">"E"&amp;A3</f>
        <v>E7111492</v>
      </c>
      <c r="C3" s="1" t="s">
        <v>221</v>
      </c>
      <c r="D3" s="2">
        <v>44490</v>
      </c>
      <c r="E3" s="3">
        <v>30</v>
      </c>
      <c r="I3" s="1" t="s">
        <v>11</v>
      </c>
      <c r="J3" s="3">
        <f t="shared" si="0"/>
        <v>30</v>
      </c>
      <c r="K3" s="1">
        <v>14543</v>
      </c>
      <c r="L3" s="3">
        <f t="shared" si="1"/>
        <v>-1.05</v>
      </c>
      <c r="M3" s="3">
        <f t="shared" si="2"/>
        <v>28.95</v>
      </c>
      <c r="N3" s="4">
        <f t="shared" si="3"/>
        <v>44500</v>
      </c>
      <c r="O3" s="1" t="s">
        <v>30</v>
      </c>
      <c r="P3" s="1" t="s">
        <v>1</v>
      </c>
      <c r="Q3" s="1" t="s">
        <v>90</v>
      </c>
      <c r="S3" s="13" t="s">
        <v>29</v>
      </c>
      <c r="T3" s="14">
        <v>60</v>
      </c>
      <c r="U3" s="15">
        <v>-30</v>
      </c>
      <c r="V3" s="15"/>
      <c r="W3" s="15">
        <v>-1.05</v>
      </c>
      <c r="X3" s="16">
        <v>28.95</v>
      </c>
    </row>
    <row r="4" spans="1:24" ht="20.100000000000001" customHeight="1">
      <c r="A4" s="1">
        <v>7064209</v>
      </c>
      <c r="B4" s="1" t="str">
        <f t="shared" si="4"/>
        <v>E7064209</v>
      </c>
      <c r="C4" s="1" t="s">
        <v>34</v>
      </c>
      <c r="D4" s="2">
        <v>44459</v>
      </c>
      <c r="E4" s="3">
        <v>30</v>
      </c>
      <c r="I4" s="1" t="s">
        <v>11</v>
      </c>
      <c r="J4" s="3">
        <f t="shared" si="0"/>
        <v>30</v>
      </c>
      <c r="K4" s="1">
        <v>14512</v>
      </c>
      <c r="L4" s="3">
        <f t="shared" si="1"/>
        <v>-1.05</v>
      </c>
      <c r="M4" s="3">
        <f t="shared" si="2"/>
        <v>28.95</v>
      </c>
      <c r="N4" s="4">
        <f t="shared" si="3"/>
        <v>44469</v>
      </c>
      <c r="O4" s="1" t="s">
        <v>30</v>
      </c>
      <c r="P4" s="1" t="s">
        <v>1</v>
      </c>
      <c r="Q4" s="1" t="s">
        <v>90</v>
      </c>
      <c r="S4" s="13" t="s">
        <v>30</v>
      </c>
      <c r="T4" s="14">
        <v>90</v>
      </c>
      <c r="U4" s="15">
        <v>-60</v>
      </c>
      <c r="V4" s="15"/>
      <c r="W4" s="15">
        <v>-1.05</v>
      </c>
      <c r="X4" s="16">
        <v>28.95</v>
      </c>
    </row>
    <row r="5" spans="1:24" ht="20.100000000000001" customHeight="1">
      <c r="A5" s="1">
        <v>6322171</v>
      </c>
      <c r="B5" s="1" t="str">
        <f t="shared" si="4"/>
        <v>E6322171</v>
      </c>
      <c r="C5" s="1" t="s">
        <v>8</v>
      </c>
      <c r="D5" s="2">
        <v>44435</v>
      </c>
      <c r="E5" s="3">
        <v>30</v>
      </c>
      <c r="I5" s="1" t="s">
        <v>9</v>
      </c>
      <c r="J5" s="3">
        <f t="shared" si="0"/>
        <v>30</v>
      </c>
      <c r="K5" s="1">
        <v>14488</v>
      </c>
      <c r="L5" s="3">
        <f t="shared" si="1"/>
        <v>-1.05</v>
      </c>
      <c r="M5" s="3">
        <f t="shared" si="2"/>
        <v>28.95</v>
      </c>
      <c r="N5" s="4">
        <f t="shared" si="3"/>
        <v>44439</v>
      </c>
      <c r="O5" s="1" t="s">
        <v>30</v>
      </c>
      <c r="P5" s="1" t="s">
        <v>1</v>
      </c>
      <c r="Q5" s="1" t="s">
        <v>90</v>
      </c>
      <c r="S5" s="13">
        <v>44469</v>
      </c>
      <c r="T5" s="14"/>
      <c r="U5" s="15"/>
      <c r="V5" s="15"/>
      <c r="W5" s="15"/>
      <c r="X5" s="16"/>
    </row>
    <row r="6" spans="1:24" ht="20.100000000000001" customHeight="1">
      <c r="A6" s="1">
        <v>7037879</v>
      </c>
      <c r="B6" s="1" t="str">
        <f t="shared" si="4"/>
        <v>E7037879</v>
      </c>
      <c r="C6" s="1" t="s">
        <v>35</v>
      </c>
      <c r="D6" s="2">
        <v>44467</v>
      </c>
      <c r="E6" s="3">
        <v>30</v>
      </c>
      <c r="I6" s="1" t="s">
        <v>11</v>
      </c>
      <c r="J6" s="3">
        <f t="shared" si="0"/>
        <v>30</v>
      </c>
      <c r="K6" s="1">
        <v>14520</v>
      </c>
      <c r="L6" s="3">
        <f t="shared" si="1"/>
        <v>-1.05</v>
      </c>
      <c r="M6" s="3">
        <f t="shared" si="2"/>
        <v>28.95</v>
      </c>
      <c r="N6" s="4">
        <f t="shared" si="3"/>
        <v>44469</v>
      </c>
      <c r="O6" s="1" t="s">
        <v>30</v>
      </c>
      <c r="P6" s="1" t="s">
        <v>1</v>
      </c>
      <c r="Q6" s="1" t="s">
        <v>90</v>
      </c>
      <c r="S6" s="13" t="s">
        <v>29</v>
      </c>
      <c r="T6" s="14">
        <v>150</v>
      </c>
      <c r="U6" s="15"/>
      <c r="V6" s="15"/>
      <c r="W6" s="15">
        <v>-5.2500000000000009</v>
      </c>
      <c r="X6" s="16">
        <v>144.74999999999997</v>
      </c>
    </row>
    <row r="7" spans="1:24" ht="20.100000000000001" customHeight="1">
      <c r="A7" s="1">
        <v>6954468</v>
      </c>
      <c r="B7" s="1" t="str">
        <f t="shared" si="4"/>
        <v>E6954468</v>
      </c>
      <c r="C7" s="1" t="s">
        <v>36</v>
      </c>
      <c r="D7" s="2">
        <v>44454</v>
      </c>
      <c r="E7" s="3">
        <v>30</v>
      </c>
      <c r="I7" s="1" t="s">
        <v>13</v>
      </c>
      <c r="J7" s="3">
        <f t="shared" si="0"/>
        <v>30</v>
      </c>
      <c r="K7" s="1">
        <v>14508</v>
      </c>
      <c r="L7" s="3">
        <f t="shared" si="1"/>
        <v>-1.05</v>
      </c>
      <c r="M7" s="3">
        <f t="shared" si="2"/>
        <v>28.95</v>
      </c>
      <c r="N7" s="4">
        <f t="shared" si="3"/>
        <v>44469</v>
      </c>
      <c r="O7" s="1" t="s">
        <v>30</v>
      </c>
      <c r="P7" s="1" t="s">
        <v>1</v>
      </c>
      <c r="Q7" s="1" t="s">
        <v>90</v>
      </c>
      <c r="S7" s="13" t="s">
        <v>30</v>
      </c>
      <c r="T7" s="14">
        <v>1140</v>
      </c>
      <c r="U7" s="15">
        <v>-60</v>
      </c>
      <c r="V7" s="15"/>
      <c r="W7" s="15">
        <v>-37.799999999999997</v>
      </c>
      <c r="X7" s="16">
        <v>1042.2000000000007</v>
      </c>
    </row>
    <row r="8" spans="1:24" ht="20.100000000000001" customHeight="1">
      <c r="A8" s="1">
        <v>6985469</v>
      </c>
      <c r="B8" s="1" t="str">
        <f t="shared" si="4"/>
        <v>E6985469</v>
      </c>
      <c r="C8" s="1" t="s">
        <v>170</v>
      </c>
      <c r="D8" s="2">
        <v>44485</v>
      </c>
      <c r="E8" s="3">
        <v>30</v>
      </c>
      <c r="I8" s="1" t="s">
        <v>11</v>
      </c>
      <c r="J8" s="3">
        <f t="shared" si="0"/>
        <v>30</v>
      </c>
      <c r="K8" s="1">
        <v>14538</v>
      </c>
      <c r="L8" s="3">
        <f t="shared" si="1"/>
        <v>-1.05</v>
      </c>
      <c r="M8" s="3">
        <f t="shared" si="2"/>
        <v>28.95</v>
      </c>
      <c r="N8" s="4">
        <f t="shared" si="3"/>
        <v>44500</v>
      </c>
      <c r="O8" s="1" t="s">
        <v>30</v>
      </c>
      <c r="P8" s="1" t="s">
        <v>1</v>
      </c>
      <c r="Q8" s="1" t="s">
        <v>90</v>
      </c>
      <c r="S8" s="13">
        <v>44500</v>
      </c>
      <c r="T8" s="14"/>
      <c r="U8" s="15"/>
      <c r="V8" s="15"/>
      <c r="W8" s="15"/>
      <c r="X8" s="16"/>
    </row>
    <row r="9" spans="1:24" ht="20.100000000000001" customHeight="1">
      <c r="A9" s="1">
        <v>7060869</v>
      </c>
      <c r="B9" s="1" t="str">
        <f t="shared" si="4"/>
        <v>E7060869</v>
      </c>
      <c r="C9" s="1" t="s">
        <v>196</v>
      </c>
      <c r="D9" s="2">
        <v>44483</v>
      </c>
      <c r="E9" s="3">
        <v>30</v>
      </c>
      <c r="I9" s="1" t="s">
        <v>11</v>
      </c>
      <c r="J9" s="3">
        <f t="shared" si="0"/>
        <v>30</v>
      </c>
      <c r="K9" s="1">
        <v>14536</v>
      </c>
      <c r="L9" s="3">
        <f t="shared" si="1"/>
        <v>-1.05</v>
      </c>
      <c r="M9" s="3">
        <f t="shared" si="2"/>
        <v>28.95</v>
      </c>
      <c r="N9" s="4">
        <f t="shared" si="3"/>
        <v>44500</v>
      </c>
      <c r="O9" s="1" t="s">
        <v>30</v>
      </c>
      <c r="P9" s="1" t="s">
        <v>1</v>
      </c>
      <c r="Q9" s="1" t="s">
        <v>90</v>
      </c>
      <c r="S9" s="21" t="s">
        <v>29</v>
      </c>
      <c r="T9" s="14">
        <v>375</v>
      </c>
      <c r="U9" s="15"/>
      <c r="V9" s="15">
        <v>20</v>
      </c>
      <c r="W9" s="15">
        <v>-13.825000000000006</v>
      </c>
      <c r="X9" s="16">
        <v>381.17500000000013</v>
      </c>
    </row>
    <row r="10" spans="1:24" ht="20.100000000000001" customHeight="1">
      <c r="A10" s="1">
        <v>6844013</v>
      </c>
      <c r="B10" s="1" t="str">
        <f t="shared" si="4"/>
        <v>E6844013</v>
      </c>
      <c r="C10" s="1" t="s">
        <v>149</v>
      </c>
      <c r="D10" s="2">
        <v>44483</v>
      </c>
      <c r="E10" s="3">
        <v>30</v>
      </c>
      <c r="I10" s="1" t="s">
        <v>9</v>
      </c>
      <c r="J10" s="3">
        <f t="shared" si="0"/>
        <v>30</v>
      </c>
      <c r="K10" s="1">
        <v>14536</v>
      </c>
      <c r="L10" s="3">
        <f t="shared" si="1"/>
        <v>-1.05</v>
      </c>
      <c r="M10" s="3">
        <f t="shared" si="2"/>
        <v>28.95</v>
      </c>
      <c r="N10" s="4">
        <f t="shared" si="3"/>
        <v>44500</v>
      </c>
      <c r="O10" s="1" t="s">
        <v>30</v>
      </c>
      <c r="P10" s="1" t="s">
        <v>1</v>
      </c>
      <c r="Q10" s="1" t="s">
        <v>90</v>
      </c>
      <c r="S10" s="21" t="s">
        <v>30</v>
      </c>
      <c r="T10" s="14">
        <v>3390</v>
      </c>
      <c r="U10" s="15"/>
      <c r="V10" s="15">
        <v>140</v>
      </c>
      <c r="W10" s="15">
        <v>-123.54999999999978</v>
      </c>
      <c r="X10" s="16">
        <v>3406.4499999999939</v>
      </c>
    </row>
    <row r="11" spans="1:24" ht="20.100000000000001" customHeight="1">
      <c r="A11" s="1">
        <v>6876175</v>
      </c>
      <c r="B11" s="1" t="str">
        <f t="shared" si="4"/>
        <v>E6876175</v>
      </c>
      <c r="C11" s="1" t="s">
        <v>153</v>
      </c>
      <c r="D11" s="2">
        <v>44483</v>
      </c>
      <c r="E11" s="3">
        <v>30</v>
      </c>
      <c r="I11" s="1" t="s">
        <v>13</v>
      </c>
      <c r="J11" s="3">
        <f t="shared" si="0"/>
        <v>30</v>
      </c>
      <c r="K11" s="1">
        <v>14536</v>
      </c>
      <c r="L11" s="3">
        <f t="shared" si="1"/>
        <v>-1.05</v>
      </c>
      <c r="M11" s="3">
        <f t="shared" si="2"/>
        <v>28.95</v>
      </c>
      <c r="N11" s="4">
        <f t="shared" si="3"/>
        <v>44500</v>
      </c>
      <c r="O11" s="1" t="s">
        <v>30</v>
      </c>
      <c r="P11" s="1" t="s">
        <v>1</v>
      </c>
      <c r="Q11" s="1" t="s">
        <v>90</v>
      </c>
      <c r="S11" s="13">
        <v>44530</v>
      </c>
      <c r="T11" s="14"/>
      <c r="U11" s="15"/>
      <c r="V11" s="15"/>
      <c r="W11" s="15"/>
      <c r="X11" s="16"/>
    </row>
    <row r="12" spans="1:24" ht="20.100000000000001" customHeight="1">
      <c r="A12" s="1">
        <v>6911375</v>
      </c>
      <c r="B12" s="1" t="str">
        <f t="shared" si="4"/>
        <v>E6911375</v>
      </c>
      <c r="C12" s="1" t="s">
        <v>158</v>
      </c>
      <c r="D12" s="2">
        <v>44481</v>
      </c>
      <c r="E12" s="3">
        <v>30</v>
      </c>
      <c r="I12" s="1" t="s">
        <v>9</v>
      </c>
      <c r="J12" s="3">
        <f t="shared" si="0"/>
        <v>30</v>
      </c>
      <c r="K12" s="1">
        <v>14534</v>
      </c>
      <c r="L12" s="3">
        <f t="shared" si="1"/>
        <v>-1.05</v>
      </c>
      <c r="M12" s="3">
        <f t="shared" si="2"/>
        <v>28.95</v>
      </c>
      <c r="N12" s="4">
        <f t="shared" si="3"/>
        <v>44500</v>
      </c>
      <c r="O12" s="1" t="s">
        <v>30</v>
      </c>
      <c r="P12" s="1" t="s">
        <v>1</v>
      </c>
      <c r="Q12" s="1" t="s">
        <v>90</v>
      </c>
      <c r="S12" s="21" t="s">
        <v>29</v>
      </c>
      <c r="T12" s="14">
        <v>165</v>
      </c>
      <c r="U12" s="15">
        <v>-15</v>
      </c>
      <c r="V12" s="15">
        <v>140</v>
      </c>
      <c r="W12" s="15">
        <v>-10.15</v>
      </c>
      <c r="X12" s="16">
        <v>279.84999999999997</v>
      </c>
    </row>
    <row r="13" spans="1:24" ht="20.100000000000001" customHeight="1">
      <c r="A13" s="1">
        <v>6861521</v>
      </c>
      <c r="B13" s="1" t="str">
        <f t="shared" si="4"/>
        <v>E6861521</v>
      </c>
      <c r="C13" s="1" t="s">
        <v>10</v>
      </c>
      <c r="D13" s="2">
        <v>44420</v>
      </c>
      <c r="F13" s="3">
        <v>-30</v>
      </c>
      <c r="I13" s="1" t="s">
        <v>11</v>
      </c>
      <c r="J13" s="3">
        <f t="shared" si="0"/>
        <v>-30</v>
      </c>
      <c r="K13" s="1">
        <v>4376</v>
      </c>
      <c r="L13" s="3">
        <f t="shared" si="1"/>
        <v>1.05</v>
      </c>
      <c r="M13" s="3">
        <f t="shared" si="2"/>
        <v>-28.95</v>
      </c>
      <c r="N13" s="4">
        <f t="shared" si="3"/>
        <v>44439</v>
      </c>
      <c r="O13" s="1" t="s">
        <v>30</v>
      </c>
      <c r="P13" s="1" t="s">
        <v>2</v>
      </c>
      <c r="Q13" s="1" t="s">
        <v>91</v>
      </c>
      <c r="S13" s="21" t="s">
        <v>30</v>
      </c>
      <c r="T13" s="14">
        <v>870</v>
      </c>
      <c r="U13" s="15">
        <v>-30</v>
      </c>
      <c r="V13" s="15">
        <v>200</v>
      </c>
      <c r="W13" s="15">
        <v>-36.400000000000013</v>
      </c>
      <c r="X13" s="16">
        <v>1003.6000000000001</v>
      </c>
    </row>
    <row r="14" spans="1:24" ht="20.100000000000001" customHeight="1">
      <c r="A14" s="1">
        <v>6671743</v>
      </c>
      <c r="B14" s="1" t="str">
        <f t="shared" si="4"/>
        <v>E6671743</v>
      </c>
      <c r="C14" s="1" t="s">
        <v>12</v>
      </c>
      <c r="D14" s="2">
        <v>44420</v>
      </c>
      <c r="F14" s="3">
        <v>-30</v>
      </c>
      <c r="I14" s="1" t="s">
        <v>13</v>
      </c>
      <c r="J14" s="3">
        <f t="shared" si="0"/>
        <v>-30</v>
      </c>
      <c r="K14" s="1">
        <v>4376</v>
      </c>
      <c r="L14" s="3">
        <f t="shared" si="1"/>
        <v>1.05</v>
      </c>
      <c r="M14" s="3">
        <f t="shared" si="2"/>
        <v>-28.95</v>
      </c>
      <c r="N14" s="4">
        <f t="shared" si="3"/>
        <v>44439</v>
      </c>
      <c r="O14" s="1" t="s">
        <v>30</v>
      </c>
      <c r="P14" s="1" t="s">
        <v>2</v>
      </c>
      <c r="Q14" s="1" t="s">
        <v>91</v>
      </c>
      <c r="S14" s="13">
        <v>44561</v>
      </c>
      <c r="T14" s="14"/>
      <c r="U14" s="15"/>
      <c r="V14" s="15"/>
      <c r="W14" s="15"/>
      <c r="X14" s="16"/>
    </row>
    <row r="15" spans="1:24" ht="20.100000000000001" customHeight="1">
      <c r="A15" s="1">
        <v>6907870</v>
      </c>
      <c r="B15" s="1" t="str">
        <f t="shared" si="4"/>
        <v>E6907870</v>
      </c>
      <c r="C15" s="1" t="s">
        <v>155</v>
      </c>
      <c r="D15" s="2">
        <v>44488</v>
      </c>
      <c r="E15" s="3">
        <v>30</v>
      </c>
      <c r="G15" s="3">
        <v>20</v>
      </c>
      <c r="I15" s="1" t="s">
        <v>13</v>
      </c>
      <c r="J15" s="3">
        <f t="shared" si="0"/>
        <v>50</v>
      </c>
      <c r="K15" s="1">
        <v>14541</v>
      </c>
      <c r="L15" s="3">
        <f t="shared" si="1"/>
        <v>-1.7500000000000002</v>
      </c>
      <c r="M15" s="3">
        <f t="shared" si="2"/>
        <v>48.25</v>
      </c>
      <c r="N15" s="4">
        <f t="shared" si="3"/>
        <v>44500</v>
      </c>
      <c r="O15" s="1" t="s">
        <v>30</v>
      </c>
      <c r="P15" s="1" t="s">
        <v>1</v>
      </c>
      <c r="Q15" s="1" t="s">
        <v>90</v>
      </c>
      <c r="S15" s="21" t="s">
        <v>30</v>
      </c>
      <c r="T15" s="14">
        <v>495</v>
      </c>
      <c r="U15" s="15">
        <v>-60</v>
      </c>
      <c r="V15" s="15">
        <v>80</v>
      </c>
      <c r="W15" s="15">
        <v>-18.025000000000006</v>
      </c>
      <c r="X15" s="16">
        <v>496.97499999999985</v>
      </c>
    </row>
    <row r="16" spans="1:24" ht="20.100000000000001" customHeight="1">
      <c r="A16" s="1">
        <v>5296512</v>
      </c>
      <c r="B16" s="1" t="str">
        <f t="shared" si="4"/>
        <v>E5296512</v>
      </c>
      <c r="C16" s="1" t="s">
        <v>229</v>
      </c>
      <c r="D16" s="2">
        <v>44517</v>
      </c>
      <c r="E16" s="3">
        <v>15</v>
      </c>
      <c r="G16" s="3">
        <v>20</v>
      </c>
      <c r="I16" s="1" t="s">
        <v>15</v>
      </c>
      <c r="J16" s="3">
        <f t="shared" si="0"/>
        <v>35</v>
      </c>
      <c r="K16" s="1">
        <v>14570</v>
      </c>
      <c r="L16" s="3">
        <f t="shared" si="1"/>
        <v>-1.2250000000000001</v>
      </c>
      <c r="M16" s="3">
        <f t="shared" si="2"/>
        <v>33.774999999999999</v>
      </c>
      <c r="N16" s="4">
        <f t="shared" si="3"/>
        <v>44530</v>
      </c>
      <c r="O16" s="1" t="s">
        <v>29</v>
      </c>
      <c r="P16" s="1" t="s">
        <v>1</v>
      </c>
      <c r="Q16" s="1" t="s">
        <v>90</v>
      </c>
      <c r="S16" s="13">
        <v>44592</v>
      </c>
      <c r="T16" s="14"/>
      <c r="U16" s="15"/>
      <c r="V16" s="15"/>
      <c r="W16" s="15"/>
      <c r="X16" s="16"/>
    </row>
    <row r="17" spans="1:24" ht="20.100000000000001" customHeight="1">
      <c r="A17" s="1">
        <v>5726005</v>
      </c>
      <c r="B17" s="1" t="str">
        <f t="shared" si="4"/>
        <v>E5726005</v>
      </c>
      <c r="C17" s="1" t="s">
        <v>288</v>
      </c>
      <c r="D17" s="2">
        <v>44573</v>
      </c>
      <c r="E17" s="3">
        <v>15</v>
      </c>
      <c r="I17" s="1" t="s">
        <v>15</v>
      </c>
      <c r="J17" s="3">
        <v>15</v>
      </c>
      <c r="K17" s="1">
        <v>14626</v>
      </c>
      <c r="L17" s="3">
        <f t="shared" si="1"/>
        <v>-0.52500000000000002</v>
      </c>
      <c r="M17" s="3">
        <f t="shared" si="2"/>
        <v>14.475</v>
      </c>
      <c r="N17" s="4">
        <f t="shared" si="3"/>
        <v>44592</v>
      </c>
      <c r="O17" s="1" t="s">
        <v>29</v>
      </c>
      <c r="P17" s="1" t="s">
        <v>1</v>
      </c>
      <c r="Q17" s="1" t="s">
        <v>90</v>
      </c>
      <c r="S17" s="21" t="s">
        <v>29</v>
      </c>
      <c r="T17" s="14">
        <v>105</v>
      </c>
      <c r="U17" s="15"/>
      <c r="V17" s="15">
        <v>60</v>
      </c>
      <c r="W17" s="15">
        <v>-5.7750000000000004</v>
      </c>
      <c r="X17" s="16">
        <v>159.22499999999999</v>
      </c>
    </row>
    <row r="18" spans="1:24" ht="20.100000000000001" customHeight="1">
      <c r="A18" s="1">
        <v>6612538</v>
      </c>
      <c r="B18" s="1" t="str">
        <f t="shared" si="4"/>
        <v>E6612538</v>
      </c>
      <c r="C18" s="1" t="s">
        <v>268</v>
      </c>
      <c r="D18" s="2">
        <v>44532</v>
      </c>
      <c r="E18" s="3">
        <v>30</v>
      </c>
      <c r="I18" s="1" t="s">
        <v>9</v>
      </c>
      <c r="J18" s="3">
        <f>SUM(E18:H18)</f>
        <v>30</v>
      </c>
      <c r="K18" s="1">
        <v>14576</v>
      </c>
      <c r="L18" s="3">
        <f t="shared" si="1"/>
        <v>-1.05</v>
      </c>
      <c r="M18" s="3">
        <f t="shared" si="2"/>
        <v>28.95</v>
      </c>
      <c r="N18" s="4">
        <f t="shared" si="3"/>
        <v>44561</v>
      </c>
      <c r="O18" s="1" t="s">
        <v>30</v>
      </c>
      <c r="P18" s="1" t="s">
        <v>1</v>
      </c>
      <c r="Q18" s="1" t="s">
        <v>90</v>
      </c>
      <c r="S18" s="21" t="s">
        <v>30</v>
      </c>
      <c r="T18" s="14">
        <v>1080</v>
      </c>
      <c r="U18" s="15"/>
      <c r="V18" s="15">
        <v>240</v>
      </c>
      <c r="W18" s="15">
        <v>-46.199999999999989</v>
      </c>
      <c r="X18" s="16">
        <v>1273.8000000000006</v>
      </c>
    </row>
    <row r="19" spans="1:24" ht="20.100000000000001" customHeight="1">
      <c r="A19" s="1">
        <v>7160105</v>
      </c>
      <c r="B19" s="1" t="str">
        <f t="shared" si="4"/>
        <v>E7160105</v>
      </c>
      <c r="C19" s="1" t="s">
        <v>328</v>
      </c>
      <c r="D19" s="2">
        <v>44589</v>
      </c>
      <c r="E19" s="3">
        <v>30</v>
      </c>
      <c r="I19" s="1" t="s">
        <v>11</v>
      </c>
      <c r="J19" s="3">
        <v>30</v>
      </c>
      <c r="K19" s="1">
        <v>14642</v>
      </c>
      <c r="L19" s="3">
        <f t="shared" si="1"/>
        <v>-1.05</v>
      </c>
      <c r="M19" s="3">
        <f t="shared" si="2"/>
        <v>28.95</v>
      </c>
      <c r="N19" s="4">
        <f t="shared" si="3"/>
        <v>44592</v>
      </c>
      <c r="O19" s="1" t="s">
        <v>30</v>
      </c>
      <c r="P19" s="1" t="s">
        <v>1</v>
      </c>
      <c r="Q19" s="1" t="s">
        <v>90</v>
      </c>
      <c r="S19" s="17" t="s">
        <v>83</v>
      </c>
      <c r="T19" s="18">
        <v>7920</v>
      </c>
      <c r="U19" s="19">
        <v>-255</v>
      </c>
      <c r="V19" s="19">
        <v>880</v>
      </c>
      <c r="W19" s="19">
        <v>-299.07499999999982</v>
      </c>
      <c r="X19" s="20">
        <v>8245.9249999999956</v>
      </c>
    </row>
    <row r="20" spans="1:24" ht="20.100000000000001" customHeight="1">
      <c r="A20" s="1">
        <v>7115272</v>
      </c>
      <c r="B20" s="1" t="str">
        <f t="shared" si="4"/>
        <v>E7115272</v>
      </c>
      <c r="C20" s="1" t="s">
        <v>226</v>
      </c>
      <c r="D20" s="2">
        <v>44500</v>
      </c>
      <c r="E20" s="3">
        <v>30</v>
      </c>
      <c r="I20" s="1" t="s">
        <v>13</v>
      </c>
      <c r="J20" s="3">
        <f t="shared" ref="J20:J25" si="5">SUM(E20:H20)</f>
        <v>30</v>
      </c>
      <c r="K20" s="1">
        <v>14553</v>
      </c>
      <c r="L20" s="3">
        <f t="shared" si="1"/>
        <v>-1.05</v>
      </c>
      <c r="M20" s="3">
        <f t="shared" si="2"/>
        <v>28.95</v>
      </c>
      <c r="N20" s="4">
        <f t="shared" si="3"/>
        <v>44500</v>
      </c>
      <c r="O20" s="1" t="s">
        <v>30</v>
      </c>
      <c r="P20" s="1" t="s">
        <v>1</v>
      </c>
      <c r="Q20" s="1" t="s">
        <v>90</v>
      </c>
    </row>
    <row r="21" spans="1:24" ht="20.100000000000001" customHeight="1">
      <c r="A21" s="1">
        <v>6775074</v>
      </c>
      <c r="B21" s="1" t="str">
        <f t="shared" si="4"/>
        <v>E6775074</v>
      </c>
      <c r="C21" s="1" t="s">
        <v>140</v>
      </c>
      <c r="D21" s="2">
        <v>44484</v>
      </c>
      <c r="E21" s="3">
        <v>30</v>
      </c>
      <c r="I21" s="1" t="s">
        <v>9</v>
      </c>
      <c r="J21" s="3">
        <f t="shared" si="5"/>
        <v>30</v>
      </c>
      <c r="K21" s="1">
        <v>14537</v>
      </c>
      <c r="L21" s="3">
        <f t="shared" si="1"/>
        <v>-1.05</v>
      </c>
      <c r="M21" s="3">
        <f t="shared" si="2"/>
        <v>28.95</v>
      </c>
      <c r="N21" s="4">
        <f t="shared" si="3"/>
        <v>44500</v>
      </c>
      <c r="O21" s="1" t="s">
        <v>30</v>
      </c>
      <c r="P21" s="1" t="s">
        <v>1</v>
      </c>
      <c r="Q21" s="1" t="s">
        <v>90</v>
      </c>
    </row>
    <row r="22" spans="1:24" ht="20.100000000000001" customHeight="1">
      <c r="A22" s="1">
        <v>7094651</v>
      </c>
      <c r="B22" s="1" t="str">
        <f t="shared" si="4"/>
        <v>E7094651</v>
      </c>
      <c r="C22" s="1" t="s">
        <v>37</v>
      </c>
      <c r="D22" s="2">
        <v>44466</v>
      </c>
      <c r="E22" s="3">
        <v>15</v>
      </c>
      <c r="I22" s="1" t="s">
        <v>15</v>
      </c>
      <c r="J22" s="3">
        <f t="shared" si="5"/>
        <v>15</v>
      </c>
      <c r="K22" s="1">
        <v>14519</v>
      </c>
      <c r="L22" s="3">
        <f t="shared" si="1"/>
        <v>-0.52500000000000002</v>
      </c>
      <c r="M22" s="3">
        <f t="shared" si="2"/>
        <v>14.475</v>
      </c>
      <c r="N22" s="4">
        <f t="shared" si="3"/>
        <v>44469</v>
      </c>
      <c r="O22" s="1" t="s">
        <v>29</v>
      </c>
      <c r="P22" s="1" t="s">
        <v>1</v>
      </c>
      <c r="Q22" s="1" t="s">
        <v>90</v>
      </c>
    </row>
    <row r="23" spans="1:24" ht="20.100000000000001" customHeight="1">
      <c r="A23" s="1">
        <v>5751128</v>
      </c>
      <c r="B23" s="1" t="str">
        <f t="shared" si="4"/>
        <v>E5751128</v>
      </c>
      <c r="C23" s="1" t="s">
        <v>14</v>
      </c>
      <c r="D23" s="2">
        <v>44420</v>
      </c>
      <c r="F23" s="3">
        <v>-15</v>
      </c>
      <c r="I23" s="1" t="s">
        <v>15</v>
      </c>
      <c r="J23" s="3">
        <f t="shared" si="5"/>
        <v>-15</v>
      </c>
      <c r="K23" s="1">
        <v>4376</v>
      </c>
      <c r="L23" s="3">
        <f t="shared" si="1"/>
        <v>0.52500000000000002</v>
      </c>
      <c r="M23" s="3">
        <f t="shared" si="2"/>
        <v>-14.475</v>
      </c>
      <c r="N23" s="4">
        <f t="shared" si="3"/>
        <v>44439</v>
      </c>
      <c r="O23" s="1" t="s">
        <v>29</v>
      </c>
      <c r="P23" s="1" t="s">
        <v>2</v>
      </c>
      <c r="Q23" s="1" t="s">
        <v>91</v>
      </c>
    </row>
    <row r="24" spans="1:24" ht="20.100000000000001" customHeight="1">
      <c r="A24" s="1">
        <v>6496391</v>
      </c>
      <c r="B24" s="1" t="str">
        <f t="shared" si="4"/>
        <v>E6496391</v>
      </c>
      <c r="C24" s="1" t="s">
        <v>117</v>
      </c>
      <c r="D24" s="2">
        <v>44483</v>
      </c>
      <c r="E24" s="3">
        <v>15</v>
      </c>
      <c r="I24" s="1" t="s">
        <v>15</v>
      </c>
      <c r="J24" s="3">
        <f t="shared" si="5"/>
        <v>15</v>
      </c>
      <c r="K24" s="1">
        <v>14536</v>
      </c>
      <c r="L24" s="3">
        <f t="shared" si="1"/>
        <v>-0.52500000000000002</v>
      </c>
      <c r="M24" s="3">
        <f t="shared" si="2"/>
        <v>14.475</v>
      </c>
      <c r="N24" s="4">
        <f t="shared" si="3"/>
        <v>44500</v>
      </c>
      <c r="O24" s="1" t="s">
        <v>29</v>
      </c>
      <c r="P24" s="1" t="s">
        <v>1</v>
      </c>
      <c r="Q24" s="1" t="s">
        <v>90</v>
      </c>
    </row>
    <row r="25" spans="1:24" ht="20.100000000000001" customHeight="1">
      <c r="A25" s="1">
        <v>6483744</v>
      </c>
      <c r="B25" s="1" t="str">
        <f t="shared" si="4"/>
        <v>E6483744</v>
      </c>
      <c r="C25" s="1" t="s">
        <v>115</v>
      </c>
      <c r="D25" s="2">
        <v>44483</v>
      </c>
      <c r="E25" s="3">
        <v>30</v>
      </c>
      <c r="I25" s="1" t="s">
        <v>9</v>
      </c>
      <c r="J25" s="3">
        <f t="shared" si="5"/>
        <v>30</v>
      </c>
      <c r="K25" s="1">
        <v>14536</v>
      </c>
      <c r="L25" s="3">
        <f t="shared" si="1"/>
        <v>-1.05</v>
      </c>
      <c r="M25" s="3">
        <f t="shared" si="2"/>
        <v>28.95</v>
      </c>
      <c r="N25" s="4">
        <f t="shared" si="3"/>
        <v>44500</v>
      </c>
      <c r="O25" s="1" t="s">
        <v>30</v>
      </c>
      <c r="P25" s="1" t="s">
        <v>1</v>
      </c>
      <c r="Q25" s="1" t="s">
        <v>90</v>
      </c>
    </row>
    <row r="26" spans="1:24" ht="20.100000000000001" customHeight="1">
      <c r="A26" s="1">
        <v>7149590</v>
      </c>
      <c r="B26" s="1" t="str">
        <f t="shared" si="4"/>
        <v>E7149590</v>
      </c>
      <c r="C26" s="1" t="s">
        <v>319</v>
      </c>
      <c r="D26" s="2">
        <v>44571</v>
      </c>
      <c r="E26" s="3">
        <v>30</v>
      </c>
      <c r="I26" s="1" t="s">
        <v>11</v>
      </c>
      <c r="J26" s="3">
        <v>30</v>
      </c>
      <c r="K26" s="1">
        <v>14624</v>
      </c>
      <c r="L26" s="3">
        <f t="shared" si="1"/>
        <v>-1.05</v>
      </c>
      <c r="M26" s="3">
        <f t="shared" si="2"/>
        <v>28.95</v>
      </c>
      <c r="N26" s="4">
        <f t="shared" si="3"/>
        <v>44592</v>
      </c>
      <c r="O26" s="1" t="s">
        <v>30</v>
      </c>
      <c r="P26" s="1" t="s">
        <v>1</v>
      </c>
      <c r="Q26" s="1" t="s">
        <v>90</v>
      </c>
    </row>
    <row r="27" spans="1:24" ht="20.100000000000001" customHeight="1">
      <c r="A27" s="1">
        <v>6899101</v>
      </c>
      <c r="B27" s="1" t="str">
        <f t="shared" si="4"/>
        <v>E6899101</v>
      </c>
      <c r="C27" s="1" t="s">
        <v>38</v>
      </c>
      <c r="D27" s="2">
        <v>44463</v>
      </c>
      <c r="E27" s="3">
        <v>30</v>
      </c>
      <c r="I27" s="1" t="s">
        <v>81</v>
      </c>
      <c r="J27" s="3">
        <f t="shared" ref="J27:J70" si="6">SUM(E27:H27)</f>
        <v>30</v>
      </c>
      <c r="K27" s="1">
        <v>14505</v>
      </c>
      <c r="L27" s="3">
        <f t="shared" si="1"/>
        <v>-1.05</v>
      </c>
      <c r="M27" s="3">
        <f t="shared" si="2"/>
        <v>28.95</v>
      </c>
      <c r="N27" s="4">
        <f t="shared" si="3"/>
        <v>44469</v>
      </c>
      <c r="O27" s="1" t="s">
        <v>30</v>
      </c>
      <c r="P27" s="1" t="s">
        <v>1</v>
      </c>
      <c r="Q27" s="1" t="s">
        <v>91</v>
      </c>
    </row>
    <row r="28" spans="1:24" ht="20.100000000000001" customHeight="1">
      <c r="A28" s="1">
        <v>6899101</v>
      </c>
      <c r="B28" s="1" t="str">
        <f t="shared" si="4"/>
        <v>E6899101</v>
      </c>
      <c r="C28" s="1" t="s">
        <v>38</v>
      </c>
      <c r="D28" s="2">
        <v>44463</v>
      </c>
      <c r="F28" s="3">
        <v>-30</v>
      </c>
      <c r="I28" s="1" t="s">
        <v>81</v>
      </c>
      <c r="J28" s="3">
        <f t="shared" si="6"/>
        <v>-30</v>
      </c>
      <c r="K28" s="1">
        <v>14505</v>
      </c>
      <c r="L28" s="3">
        <f t="shared" si="1"/>
        <v>1.05</v>
      </c>
      <c r="M28" s="3">
        <f t="shared" si="2"/>
        <v>-28.95</v>
      </c>
      <c r="N28" s="4">
        <f t="shared" si="3"/>
        <v>44469</v>
      </c>
      <c r="O28" s="1" t="s">
        <v>30</v>
      </c>
      <c r="P28" s="1" t="s">
        <v>2</v>
      </c>
      <c r="Q28" s="1" t="s">
        <v>91</v>
      </c>
    </row>
    <row r="29" spans="1:24" ht="20.100000000000001" customHeight="1">
      <c r="A29" s="1">
        <v>6899132</v>
      </c>
      <c r="B29" s="1" t="str">
        <f t="shared" si="4"/>
        <v>E6899132</v>
      </c>
      <c r="C29" s="1" t="s">
        <v>39</v>
      </c>
      <c r="D29" s="2">
        <v>44463</v>
      </c>
      <c r="E29" s="3">
        <v>30</v>
      </c>
      <c r="I29" s="1" t="s">
        <v>81</v>
      </c>
      <c r="J29" s="3">
        <f t="shared" si="6"/>
        <v>30</v>
      </c>
      <c r="K29" s="1">
        <v>14505</v>
      </c>
      <c r="L29" s="3">
        <f t="shared" si="1"/>
        <v>-1.05</v>
      </c>
      <c r="M29" s="3">
        <f t="shared" si="2"/>
        <v>28.95</v>
      </c>
      <c r="N29" s="4">
        <f t="shared" si="3"/>
        <v>44469</v>
      </c>
      <c r="O29" s="1" t="s">
        <v>30</v>
      </c>
      <c r="P29" s="1" t="s">
        <v>1</v>
      </c>
      <c r="Q29" s="1" t="s">
        <v>91</v>
      </c>
    </row>
    <row r="30" spans="1:24" ht="20.100000000000001" customHeight="1">
      <c r="A30" s="1">
        <v>6899132</v>
      </c>
      <c r="B30" s="1" t="str">
        <f t="shared" si="4"/>
        <v>E6899132</v>
      </c>
      <c r="C30" s="1" t="s">
        <v>39</v>
      </c>
      <c r="D30" s="2">
        <v>44463</v>
      </c>
      <c r="F30" s="3">
        <v>-30</v>
      </c>
      <c r="I30" s="1" t="s">
        <v>81</v>
      </c>
      <c r="J30" s="3">
        <f t="shared" si="6"/>
        <v>-30</v>
      </c>
      <c r="K30" s="1">
        <v>14505</v>
      </c>
      <c r="L30" s="3">
        <f t="shared" si="1"/>
        <v>1.05</v>
      </c>
      <c r="M30" s="3">
        <f t="shared" si="2"/>
        <v>-28.95</v>
      </c>
      <c r="N30" s="4">
        <f t="shared" si="3"/>
        <v>44469</v>
      </c>
      <c r="O30" s="1" t="s">
        <v>30</v>
      </c>
      <c r="P30" s="1" t="s">
        <v>2</v>
      </c>
      <c r="Q30" s="1" t="s">
        <v>91</v>
      </c>
    </row>
    <row r="31" spans="1:24" ht="20.100000000000001" customHeight="1">
      <c r="A31" s="1">
        <v>6426908</v>
      </c>
      <c r="B31" s="1" t="str">
        <f t="shared" si="4"/>
        <v>E6426908</v>
      </c>
      <c r="C31" s="1" t="s">
        <v>109</v>
      </c>
      <c r="D31" s="2">
        <v>44480</v>
      </c>
      <c r="E31" s="3">
        <v>30</v>
      </c>
      <c r="I31" s="1" t="s">
        <v>9</v>
      </c>
      <c r="J31" s="3">
        <f t="shared" si="6"/>
        <v>30</v>
      </c>
      <c r="K31" s="1">
        <v>14534</v>
      </c>
      <c r="L31" s="3">
        <f t="shared" si="1"/>
        <v>-1.05</v>
      </c>
      <c r="M31" s="3">
        <f t="shared" si="2"/>
        <v>28.95</v>
      </c>
      <c r="N31" s="4">
        <f t="shared" si="3"/>
        <v>44500</v>
      </c>
      <c r="O31" s="1" t="s">
        <v>30</v>
      </c>
      <c r="P31" s="1" t="s">
        <v>1</v>
      </c>
      <c r="Q31" s="1" t="s">
        <v>90</v>
      </c>
    </row>
    <row r="32" spans="1:24" ht="20.100000000000001" customHeight="1">
      <c r="A32" s="1">
        <v>6682521</v>
      </c>
      <c r="B32" s="1" t="str">
        <f t="shared" si="4"/>
        <v>E6682521</v>
      </c>
      <c r="C32" s="1" t="s">
        <v>16</v>
      </c>
      <c r="D32" s="2">
        <v>44409</v>
      </c>
      <c r="E32" s="3">
        <v>15</v>
      </c>
      <c r="I32" s="1" t="s">
        <v>15</v>
      </c>
      <c r="J32" s="3">
        <f t="shared" si="6"/>
        <v>15</v>
      </c>
      <c r="K32" s="1">
        <v>14462</v>
      </c>
      <c r="L32" s="3">
        <f t="shared" si="1"/>
        <v>-0.52500000000000002</v>
      </c>
      <c r="M32" s="3">
        <f t="shared" si="2"/>
        <v>14.475</v>
      </c>
      <c r="N32" s="4">
        <f t="shared" si="3"/>
        <v>44439</v>
      </c>
      <c r="O32" s="1" t="s">
        <v>29</v>
      </c>
      <c r="P32" s="1" t="s">
        <v>1</v>
      </c>
      <c r="Q32" s="1" t="s">
        <v>90</v>
      </c>
    </row>
    <row r="33" spans="1:17" ht="20.100000000000001" customHeight="1">
      <c r="A33" s="1">
        <v>6620130</v>
      </c>
      <c r="B33" s="1" t="str">
        <f t="shared" si="4"/>
        <v>E6620130</v>
      </c>
      <c r="C33" s="1" t="s">
        <v>16</v>
      </c>
      <c r="D33" s="2">
        <v>44480</v>
      </c>
      <c r="E33" s="3">
        <v>30</v>
      </c>
      <c r="I33" s="1" t="s">
        <v>9</v>
      </c>
      <c r="J33" s="3">
        <f t="shared" si="6"/>
        <v>30</v>
      </c>
      <c r="K33" s="1">
        <v>14534</v>
      </c>
      <c r="L33" s="3">
        <f t="shared" si="1"/>
        <v>-1.05</v>
      </c>
      <c r="M33" s="3">
        <f t="shared" si="2"/>
        <v>28.95</v>
      </c>
      <c r="N33" s="4">
        <f t="shared" si="3"/>
        <v>44500</v>
      </c>
      <c r="O33" s="1" t="s">
        <v>30</v>
      </c>
      <c r="P33" s="1" t="s">
        <v>1</v>
      </c>
      <c r="Q33" s="1" t="s">
        <v>90</v>
      </c>
    </row>
    <row r="34" spans="1:17" ht="20.100000000000001" customHeight="1">
      <c r="A34" s="1">
        <v>7110179</v>
      </c>
      <c r="B34" s="1" t="str">
        <f t="shared" si="4"/>
        <v>E7110179</v>
      </c>
      <c r="C34" s="1" t="s">
        <v>220</v>
      </c>
      <c r="D34" s="2">
        <v>44487</v>
      </c>
      <c r="E34" s="3">
        <v>30</v>
      </c>
      <c r="I34" s="1" t="s">
        <v>11</v>
      </c>
      <c r="J34" s="3">
        <f t="shared" si="6"/>
        <v>30</v>
      </c>
      <c r="K34" s="1">
        <v>14540</v>
      </c>
      <c r="L34" s="3">
        <f t="shared" si="1"/>
        <v>-1.05</v>
      </c>
      <c r="M34" s="3">
        <f t="shared" si="2"/>
        <v>28.95</v>
      </c>
      <c r="N34" s="4">
        <f t="shared" si="3"/>
        <v>44500</v>
      </c>
      <c r="O34" s="1" t="s">
        <v>30</v>
      </c>
      <c r="P34" s="1" t="s">
        <v>1</v>
      </c>
      <c r="Q34" s="1" t="s">
        <v>90</v>
      </c>
    </row>
    <row r="35" spans="1:17" ht="20.100000000000001" customHeight="1">
      <c r="A35" s="1">
        <v>6998370</v>
      </c>
      <c r="B35" s="1" t="str">
        <f t="shared" si="4"/>
        <v>E6998370</v>
      </c>
      <c r="C35" s="1" t="s">
        <v>40</v>
      </c>
      <c r="D35" s="2">
        <v>44465</v>
      </c>
      <c r="E35" s="3">
        <v>30</v>
      </c>
      <c r="I35" s="1" t="s">
        <v>11</v>
      </c>
      <c r="J35" s="3">
        <f t="shared" si="6"/>
        <v>30</v>
      </c>
      <c r="K35" s="1">
        <v>14518</v>
      </c>
      <c r="L35" s="3">
        <f t="shared" si="1"/>
        <v>-1.05</v>
      </c>
      <c r="M35" s="3">
        <f t="shared" si="2"/>
        <v>28.95</v>
      </c>
      <c r="N35" s="4">
        <f t="shared" si="3"/>
        <v>44469</v>
      </c>
      <c r="O35" s="1" t="s">
        <v>30</v>
      </c>
      <c r="P35" s="1" t="s">
        <v>1</v>
      </c>
      <c r="Q35" s="1" t="s">
        <v>90</v>
      </c>
    </row>
    <row r="36" spans="1:17" ht="20.100000000000001" customHeight="1">
      <c r="A36" s="1">
        <v>6998413</v>
      </c>
      <c r="B36" s="1" t="str">
        <f t="shared" si="4"/>
        <v>E6998413</v>
      </c>
      <c r="C36" s="1" t="s">
        <v>41</v>
      </c>
      <c r="D36" s="2">
        <v>44465</v>
      </c>
      <c r="E36" s="3">
        <v>30</v>
      </c>
      <c r="I36" s="1" t="s">
        <v>11</v>
      </c>
      <c r="J36" s="3">
        <f t="shared" si="6"/>
        <v>30</v>
      </c>
      <c r="K36" s="1">
        <v>14518</v>
      </c>
      <c r="L36" s="3">
        <f t="shared" si="1"/>
        <v>-1.05</v>
      </c>
      <c r="M36" s="3">
        <f t="shared" si="2"/>
        <v>28.95</v>
      </c>
      <c r="N36" s="4">
        <f t="shared" si="3"/>
        <v>44469</v>
      </c>
      <c r="O36" s="1" t="s">
        <v>30</v>
      </c>
      <c r="P36" s="1" t="s">
        <v>1</v>
      </c>
      <c r="Q36" s="1" t="s">
        <v>90</v>
      </c>
    </row>
    <row r="37" spans="1:17" ht="20.100000000000001" customHeight="1">
      <c r="A37" s="1">
        <v>7139432</v>
      </c>
      <c r="B37" s="1" t="str">
        <f t="shared" si="4"/>
        <v>E7139432</v>
      </c>
      <c r="C37" s="1" t="s">
        <v>269</v>
      </c>
      <c r="D37" s="2">
        <v>44556</v>
      </c>
      <c r="E37" s="3">
        <v>30</v>
      </c>
      <c r="I37" s="1" t="s">
        <v>11</v>
      </c>
      <c r="J37" s="3">
        <f t="shared" si="6"/>
        <v>30</v>
      </c>
      <c r="K37" s="1">
        <v>14577</v>
      </c>
      <c r="L37" s="3">
        <f t="shared" si="1"/>
        <v>-1.05</v>
      </c>
      <c r="M37" s="3">
        <f t="shared" si="2"/>
        <v>28.95</v>
      </c>
      <c r="N37" s="4">
        <f t="shared" si="3"/>
        <v>44561</v>
      </c>
      <c r="O37" s="1" t="s">
        <v>30</v>
      </c>
      <c r="P37" s="1" t="s">
        <v>1</v>
      </c>
      <c r="Q37" s="1" t="s">
        <v>90</v>
      </c>
    </row>
    <row r="38" spans="1:17" ht="20.100000000000001" customHeight="1">
      <c r="A38" s="1">
        <v>7053229</v>
      </c>
      <c r="B38" s="1" t="str">
        <f t="shared" si="4"/>
        <v>E7053229</v>
      </c>
      <c r="C38" s="1" t="s">
        <v>190</v>
      </c>
      <c r="D38" s="2">
        <v>44480</v>
      </c>
      <c r="E38" s="3">
        <v>30</v>
      </c>
      <c r="I38" s="1" t="s">
        <v>11</v>
      </c>
      <c r="J38" s="3">
        <f t="shared" si="6"/>
        <v>30</v>
      </c>
      <c r="K38" s="1">
        <v>14533</v>
      </c>
      <c r="L38" s="3">
        <f t="shared" si="1"/>
        <v>-1.05</v>
      </c>
      <c r="M38" s="3">
        <f t="shared" si="2"/>
        <v>28.95</v>
      </c>
      <c r="N38" s="4">
        <f t="shared" si="3"/>
        <v>44500</v>
      </c>
      <c r="O38" s="1" t="s">
        <v>30</v>
      </c>
      <c r="P38" s="1" t="s">
        <v>1</v>
      </c>
      <c r="Q38" s="1" t="s">
        <v>90</v>
      </c>
    </row>
    <row r="39" spans="1:17" ht="20.100000000000001" customHeight="1">
      <c r="A39" s="1">
        <v>7113506</v>
      </c>
      <c r="B39" s="1" t="str">
        <f t="shared" si="4"/>
        <v>E7113506</v>
      </c>
      <c r="C39" s="1" t="s">
        <v>225</v>
      </c>
      <c r="D39" s="2">
        <v>44496</v>
      </c>
      <c r="E39" s="3">
        <v>30</v>
      </c>
      <c r="I39" s="1" t="s">
        <v>11</v>
      </c>
      <c r="J39" s="3">
        <f t="shared" si="6"/>
        <v>30</v>
      </c>
      <c r="K39" s="1">
        <v>14549</v>
      </c>
      <c r="L39" s="3">
        <f t="shared" si="1"/>
        <v>-1.05</v>
      </c>
      <c r="M39" s="3">
        <f t="shared" si="2"/>
        <v>28.95</v>
      </c>
      <c r="N39" s="4">
        <f t="shared" si="3"/>
        <v>44500</v>
      </c>
      <c r="O39" s="1" t="s">
        <v>30</v>
      </c>
      <c r="P39" s="1" t="s">
        <v>1</v>
      </c>
      <c r="Q39" s="1" t="s">
        <v>90</v>
      </c>
    </row>
    <row r="40" spans="1:17" ht="20.100000000000001" customHeight="1">
      <c r="A40" s="1">
        <v>6684109</v>
      </c>
      <c r="B40" s="1" t="str">
        <f t="shared" si="4"/>
        <v>E6684109</v>
      </c>
      <c r="C40" s="1" t="s">
        <v>131</v>
      </c>
      <c r="D40" s="2">
        <v>44483</v>
      </c>
      <c r="E40" s="3">
        <v>15</v>
      </c>
      <c r="I40" s="1" t="s">
        <v>22</v>
      </c>
      <c r="J40" s="3">
        <f t="shared" si="6"/>
        <v>15</v>
      </c>
      <c r="K40" s="1">
        <v>14536</v>
      </c>
      <c r="L40" s="3">
        <f t="shared" si="1"/>
        <v>-0.52500000000000002</v>
      </c>
      <c r="M40" s="3">
        <f t="shared" si="2"/>
        <v>14.475</v>
      </c>
      <c r="N40" s="4">
        <f t="shared" si="3"/>
        <v>44500</v>
      </c>
      <c r="O40" s="1" t="s">
        <v>29</v>
      </c>
      <c r="P40" s="1" t="s">
        <v>1</v>
      </c>
      <c r="Q40" s="1" t="s">
        <v>90</v>
      </c>
    </row>
    <row r="41" spans="1:17" ht="20.100000000000001" customHeight="1">
      <c r="A41" s="1">
        <v>6484492</v>
      </c>
      <c r="B41" s="1" t="str">
        <f t="shared" si="4"/>
        <v>E6484492</v>
      </c>
      <c r="C41" s="1" t="s">
        <v>116</v>
      </c>
      <c r="D41" s="2">
        <v>44483</v>
      </c>
      <c r="E41" s="3">
        <v>30</v>
      </c>
      <c r="I41" s="1" t="s">
        <v>9</v>
      </c>
      <c r="J41" s="3">
        <f t="shared" si="6"/>
        <v>30</v>
      </c>
      <c r="K41" s="1">
        <v>14536</v>
      </c>
      <c r="L41" s="3">
        <f t="shared" si="1"/>
        <v>-1.05</v>
      </c>
      <c r="M41" s="3">
        <f t="shared" si="2"/>
        <v>28.95</v>
      </c>
      <c r="N41" s="4">
        <f t="shared" si="3"/>
        <v>44500</v>
      </c>
      <c r="O41" s="1" t="s">
        <v>30</v>
      </c>
      <c r="P41" s="1" t="s">
        <v>1</v>
      </c>
      <c r="Q41" s="1" t="s">
        <v>90</v>
      </c>
    </row>
    <row r="42" spans="1:17" ht="20.100000000000001" customHeight="1">
      <c r="A42" s="1">
        <v>6533973</v>
      </c>
      <c r="B42" s="1" t="str">
        <f t="shared" si="4"/>
        <v>E6533973</v>
      </c>
      <c r="C42" s="1" t="s">
        <v>118</v>
      </c>
      <c r="D42" s="2">
        <v>44483</v>
      </c>
      <c r="E42" s="3">
        <v>30</v>
      </c>
      <c r="I42" s="1" t="s">
        <v>9</v>
      </c>
      <c r="J42" s="3">
        <f t="shared" si="6"/>
        <v>30</v>
      </c>
      <c r="K42" s="1">
        <v>14536</v>
      </c>
      <c r="L42" s="3">
        <f t="shared" si="1"/>
        <v>-1.05</v>
      </c>
      <c r="M42" s="3">
        <f t="shared" si="2"/>
        <v>28.95</v>
      </c>
      <c r="N42" s="4">
        <f t="shared" si="3"/>
        <v>44500</v>
      </c>
      <c r="O42" s="1" t="s">
        <v>30</v>
      </c>
      <c r="P42" s="1" t="s">
        <v>1</v>
      </c>
      <c r="Q42" s="1" t="s">
        <v>90</v>
      </c>
    </row>
    <row r="43" spans="1:17" ht="20.100000000000001" customHeight="1">
      <c r="A43" s="1">
        <v>7064014</v>
      </c>
      <c r="B43" s="1" t="str">
        <f t="shared" si="4"/>
        <v>E7064014</v>
      </c>
      <c r="C43" s="1" t="s">
        <v>206</v>
      </c>
      <c r="D43" s="2">
        <v>44484</v>
      </c>
      <c r="E43" s="3">
        <v>30</v>
      </c>
      <c r="I43" s="1" t="s">
        <v>11</v>
      </c>
      <c r="J43" s="3">
        <f t="shared" si="6"/>
        <v>30</v>
      </c>
      <c r="K43" s="1">
        <v>14537</v>
      </c>
      <c r="L43" s="3">
        <f t="shared" si="1"/>
        <v>-1.05</v>
      </c>
      <c r="M43" s="3">
        <f t="shared" si="2"/>
        <v>28.95</v>
      </c>
      <c r="N43" s="4">
        <f t="shared" si="3"/>
        <v>44500</v>
      </c>
      <c r="O43" s="1" t="s">
        <v>30</v>
      </c>
      <c r="P43" s="1" t="s">
        <v>1</v>
      </c>
      <c r="Q43" s="1" t="s">
        <v>90</v>
      </c>
    </row>
    <row r="44" spans="1:17" ht="20.100000000000001" customHeight="1">
      <c r="A44" s="1">
        <v>7064021</v>
      </c>
      <c r="B44" s="1" t="str">
        <f t="shared" si="4"/>
        <v>E7064021</v>
      </c>
      <c r="C44" s="1" t="s">
        <v>207</v>
      </c>
      <c r="D44" s="2">
        <v>44484</v>
      </c>
      <c r="E44" s="3">
        <v>30</v>
      </c>
      <c r="I44" s="1" t="s">
        <v>11</v>
      </c>
      <c r="J44" s="3">
        <f t="shared" si="6"/>
        <v>30</v>
      </c>
      <c r="K44" s="1">
        <v>14537</v>
      </c>
      <c r="L44" s="3">
        <f t="shared" si="1"/>
        <v>-1.05</v>
      </c>
      <c r="M44" s="3">
        <f t="shared" si="2"/>
        <v>28.95</v>
      </c>
      <c r="N44" s="4">
        <f t="shared" si="3"/>
        <v>44500</v>
      </c>
      <c r="O44" s="1" t="s">
        <v>30</v>
      </c>
      <c r="P44" s="1" t="s">
        <v>1</v>
      </c>
      <c r="Q44" s="1" t="s">
        <v>90</v>
      </c>
    </row>
    <row r="45" spans="1:17" ht="20.100000000000001" customHeight="1">
      <c r="A45" s="1">
        <v>6962278</v>
      </c>
      <c r="B45" s="1" t="str">
        <f t="shared" si="4"/>
        <v>E6962278</v>
      </c>
      <c r="C45" s="1" t="s">
        <v>42</v>
      </c>
      <c r="D45" s="2">
        <v>44459</v>
      </c>
      <c r="E45" s="3">
        <v>30</v>
      </c>
      <c r="I45" s="1" t="s">
        <v>11</v>
      </c>
      <c r="J45" s="3">
        <f t="shared" si="6"/>
        <v>30</v>
      </c>
      <c r="K45" s="1">
        <v>14512</v>
      </c>
      <c r="L45" s="3">
        <f t="shared" si="1"/>
        <v>-1.05</v>
      </c>
      <c r="M45" s="3">
        <f t="shared" si="2"/>
        <v>28.95</v>
      </c>
      <c r="N45" s="4">
        <f t="shared" si="3"/>
        <v>44469</v>
      </c>
      <c r="O45" s="1" t="s">
        <v>30</v>
      </c>
      <c r="P45" s="1" t="s">
        <v>1</v>
      </c>
      <c r="Q45" s="1" t="s">
        <v>90</v>
      </c>
    </row>
    <row r="46" spans="1:17" ht="20.100000000000001" customHeight="1">
      <c r="A46" s="1">
        <v>6765175</v>
      </c>
      <c r="B46" s="1" t="str">
        <f t="shared" si="4"/>
        <v>E6765175</v>
      </c>
      <c r="C46" s="1" t="s">
        <v>43</v>
      </c>
      <c r="D46" s="2">
        <v>44459</v>
      </c>
      <c r="E46" s="3">
        <v>30</v>
      </c>
      <c r="I46" s="1" t="s">
        <v>9</v>
      </c>
      <c r="J46" s="3">
        <f t="shared" si="6"/>
        <v>30</v>
      </c>
      <c r="K46" s="1">
        <v>14512</v>
      </c>
      <c r="L46" s="3">
        <f t="shared" si="1"/>
        <v>-1.05</v>
      </c>
      <c r="M46" s="3">
        <f t="shared" si="2"/>
        <v>28.95</v>
      </c>
      <c r="N46" s="4">
        <f t="shared" si="3"/>
        <v>44469</v>
      </c>
      <c r="O46" s="1" t="s">
        <v>30</v>
      </c>
      <c r="P46" s="1" t="s">
        <v>1</v>
      </c>
      <c r="Q46" s="1" t="s">
        <v>90</v>
      </c>
    </row>
    <row r="47" spans="1:17" ht="20.100000000000001" customHeight="1">
      <c r="A47" s="1">
        <v>6802552</v>
      </c>
      <c r="B47" s="1" t="str">
        <f t="shared" si="4"/>
        <v>E6802552</v>
      </c>
      <c r="C47" s="1" t="s">
        <v>144</v>
      </c>
      <c r="D47" s="2">
        <v>44481</v>
      </c>
      <c r="E47" s="3">
        <v>30</v>
      </c>
      <c r="I47" s="1" t="s">
        <v>9</v>
      </c>
      <c r="J47" s="3">
        <f t="shared" si="6"/>
        <v>30</v>
      </c>
      <c r="K47" s="1">
        <v>14534</v>
      </c>
      <c r="L47" s="3">
        <f t="shared" si="1"/>
        <v>-1.05</v>
      </c>
      <c r="M47" s="3">
        <f t="shared" si="2"/>
        <v>28.95</v>
      </c>
      <c r="N47" s="4">
        <f t="shared" si="3"/>
        <v>44500</v>
      </c>
      <c r="O47" s="1" t="s">
        <v>30</v>
      </c>
      <c r="P47" s="1" t="s">
        <v>1</v>
      </c>
      <c r="Q47" s="1" t="s">
        <v>90</v>
      </c>
    </row>
    <row r="48" spans="1:17" ht="20.100000000000001" customHeight="1">
      <c r="A48" s="1">
        <v>7064350</v>
      </c>
      <c r="B48" s="1" t="str">
        <f t="shared" si="4"/>
        <v>E7064350</v>
      </c>
      <c r="C48" s="1" t="s">
        <v>208</v>
      </c>
      <c r="D48" s="2">
        <v>44484</v>
      </c>
      <c r="E48" s="3">
        <v>30</v>
      </c>
      <c r="I48" s="1" t="s">
        <v>11</v>
      </c>
      <c r="J48" s="3">
        <f t="shared" si="6"/>
        <v>30</v>
      </c>
      <c r="K48" s="1">
        <v>14537</v>
      </c>
      <c r="L48" s="3">
        <f t="shared" si="1"/>
        <v>-1.05</v>
      </c>
      <c r="M48" s="3">
        <f t="shared" si="2"/>
        <v>28.95</v>
      </c>
      <c r="N48" s="4">
        <f t="shared" si="3"/>
        <v>44500</v>
      </c>
      <c r="O48" s="1" t="s">
        <v>30</v>
      </c>
      <c r="P48" s="1" t="s">
        <v>1</v>
      </c>
      <c r="Q48" s="1" t="s">
        <v>90</v>
      </c>
    </row>
    <row r="49" spans="1:17" ht="20.100000000000001" customHeight="1">
      <c r="A49" s="1">
        <v>6999237</v>
      </c>
      <c r="B49" s="1" t="str">
        <f t="shared" si="4"/>
        <v>E6999237</v>
      </c>
      <c r="C49" s="1" t="s">
        <v>175</v>
      </c>
      <c r="D49" s="2">
        <v>44484</v>
      </c>
      <c r="E49" s="3">
        <v>30</v>
      </c>
      <c r="I49" s="1" t="s">
        <v>11</v>
      </c>
      <c r="J49" s="3">
        <f t="shared" si="6"/>
        <v>30</v>
      </c>
      <c r="K49" s="1">
        <v>14537</v>
      </c>
      <c r="L49" s="3">
        <f t="shared" si="1"/>
        <v>-1.05</v>
      </c>
      <c r="M49" s="3">
        <f t="shared" si="2"/>
        <v>28.95</v>
      </c>
      <c r="N49" s="4">
        <f t="shared" si="3"/>
        <v>44500</v>
      </c>
      <c r="O49" s="1" t="s">
        <v>30</v>
      </c>
      <c r="P49" s="1" t="s">
        <v>1</v>
      </c>
      <c r="Q49" s="1" t="s">
        <v>90</v>
      </c>
    </row>
    <row r="50" spans="1:17" ht="20.100000000000001" customHeight="1">
      <c r="A50" s="1">
        <v>7106764</v>
      </c>
      <c r="B50" s="1" t="str">
        <f t="shared" si="4"/>
        <v>E7106764</v>
      </c>
      <c r="C50" s="1" t="s">
        <v>217</v>
      </c>
      <c r="D50" s="2">
        <v>44484</v>
      </c>
      <c r="E50" s="3">
        <v>30</v>
      </c>
      <c r="I50" s="1" t="s">
        <v>11</v>
      </c>
      <c r="J50" s="3">
        <f t="shared" si="6"/>
        <v>30</v>
      </c>
      <c r="K50" s="1">
        <v>14537</v>
      </c>
      <c r="L50" s="3">
        <f t="shared" si="1"/>
        <v>-1.05</v>
      </c>
      <c r="M50" s="3">
        <f t="shared" si="2"/>
        <v>28.95</v>
      </c>
      <c r="N50" s="4">
        <f t="shared" si="3"/>
        <v>44500</v>
      </c>
      <c r="O50" s="1" t="s">
        <v>30</v>
      </c>
      <c r="P50" s="1" t="s">
        <v>1</v>
      </c>
      <c r="Q50" s="1" t="s">
        <v>90</v>
      </c>
    </row>
    <row r="51" spans="1:17" ht="20.100000000000001" customHeight="1">
      <c r="A51" s="1">
        <v>7116009</v>
      </c>
      <c r="B51" s="1" t="str">
        <f t="shared" si="4"/>
        <v>E7116009</v>
      </c>
      <c r="C51" s="1" t="s">
        <v>230</v>
      </c>
      <c r="D51" s="2">
        <v>44502</v>
      </c>
      <c r="E51" s="3">
        <v>30</v>
      </c>
      <c r="I51" s="1" t="s">
        <v>11</v>
      </c>
      <c r="J51" s="3">
        <f t="shared" si="6"/>
        <v>30</v>
      </c>
      <c r="K51" s="1">
        <v>14555</v>
      </c>
      <c r="L51" s="3">
        <f t="shared" si="1"/>
        <v>-1.05</v>
      </c>
      <c r="M51" s="3">
        <f t="shared" si="2"/>
        <v>28.95</v>
      </c>
      <c r="N51" s="4">
        <f t="shared" si="3"/>
        <v>44530</v>
      </c>
      <c r="O51" s="1" t="s">
        <v>30</v>
      </c>
      <c r="P51" s="1" t="s">
        <v>1</v>
      </c>
      <c r="Q51" s="1" t="s">
        <v>90</v>
      </c>
    </row>
    <row r="52" spans="1:17" ht="20.100000000000001" customHeight="1">
      <c r="A52" s="1">
        <v>7054411</v>
      </c>
      <c r="B52" s="1" t="str">
        <f t="shared" si="4"/>
        <v>E7054411</v>
      </c>
      <c r="C52" s="1" t="s">
        <v>193</v>
      </c>
      <c r="D52" s="2">
        <v>44490</v>
      </c>
      <c r="E52" s="3">
        <v>30</v>
      </c>
      <c r="G52" s="3">
        <v>20</v>
      </c>
      <c r="I52" s="1" t="s">
        <v>11</v>
      </c>
      <c r="J52" s="3">
        <f t="shared" si="6"/>
        <v>50</v>
      </c>
      <c r="K52" s="1">
        <v>14543</v>
      </c>
      <c r="L52" s="3">
        <f t="shared" si="1"/>
        <v>-1.7500000000000002</v>
      </c>
      <c r="M52" s="3">
        <f t="shared" si="2"/>
        <v>48.25</v>
      </c>
      <c r="N52" s="4">
        <f t="shared" si="3"/>
        <v>44500</v>
      </c>
      <c r="O52" s="1" t="s">
        <v>30</v>
      </c>
      <c r="P52" s="1" t="s">
        <v>1</v>
      </c>
      <c r="Q52" s="1" t="s">
        <v>90</v>
      </c>
    </row>
    <row r="53" spans="1:17" ht="20.100000000000001" customHeight="1">
      <c r="A53" s="1">
        <v>7054409</v>
      </c>
      <c r="B53" s="1" t="str">
        <f t="shared" si="4"/>
        <v>E7054409</v>
      </c>
      <c r="C53" s="1" t="s">
        <v>192</v>
      </c>
      <c r="D53" s="2">
        <v>44490</v>
      </c>
      <c r="E53" s="3">
        <v>30</v>
      </c>
      <c r="G53" s="3">
        <v>20</v>
      </c>
      <c r="I53" s="1" t="s">
        <v>11</v>
      </c>
      <c r="J53" s="3">
        <f t="shared" si="6"/>
        <v>50</v>
      </c>
      <c r="K53" s="1">
        <v>14543</v>
      </c>
      <c r="L53" s="3">
        <f t="shared" si="1"/>
        <v>-1.7500000000000002</v>
      </c>
      <c r="M53" s="3">
        <f t="shared" si="2"/>
        <v>48.25</v>
      </c>
      <c r="N53" s="4">
        <f t="shared" si="3"/>
        <v>44500</v>
      </c>
      <c r="O53" s="1" t="s">
        <v>30</v>
      </c>
      <c r="P53" s="1" t="s">
        <v>1</v>
      </c>
      <c r="Q53" s="1" t="s">
        <v>90</v>
      </c>
    </row>
    <row r="54" spans="1:17" ht="20.100000000000001" customHeight="1">
      <c r="A54" s="1">
        <v>6293558</v>
      </c>
      <c r="B54" s="1" t="str">
        <f t="shared" si="4"/>
        <v>E6293558</v>
      </c>
      <c r="C54" s="1" t="s">
        <v>17</v>
      </c>
      <c r="D54" s="2">
        <v>44424</v>
      </c>
      <c r="E54" s="3">
        <v>15</v>
      </c>
      <c r="I54" s="1" t="s">
        <v>15</v>
      </c>
      <c r="J54" s="3">
        <f t="shared" si="6"/>
        <v>15</v>
      </c>
      <c r="K54" s="1">
        <v>14477</v>
      </c>
      <c r="L54" s="3">
        <f t="shared" si="1"/>
        <v>-0.52500000000000002</v>
      </c>
      <c r="M54" s="3">
        <f t="shared" si="2"/>
        <v>14.475</v>
      </c>
      <c r="N54" s="4">
        <f t="shared" si="3"/>
        <v>44439</v>
      </c>
      <c r="O54" s="1" t="s">
        <v>29</v>
      </c>
      <c r="P54" s="1" t="s">
        <v>1</v>
      </c>
      <c r="Q54" s="1" t="s">
        <v>90</v>
      </c>
    </row>
    <row r="55" spans="1:17" ht="20.100000000000001" customHeight="1">
      <c r="A55" s="1">
        <v>7049113</v>
      </c>
      <c r="B55" s="1" t="str">
        <f t="shared" si="4"/>
        <v>E7049113</v>
      </c>
      <c r="C55" s="1" t="s">
        <v>186</v>
      </c>
      <c r="D55" s="2">
        <v>44484</v>
      </c>
      <c r="E55" s="3">
        <v>30</v>
      </c>
      <c r="I55" s="1" t="s">
        <v>11</v>
      </c>
      <c r="J55" s="3">
        <f t="shared" si="6"/>
        <v>30</v>
      </c>
      <c r="K55" s="1">
        <v>14537</v>
      </c>
      <c r="L55" s="3">
        <f t="shared" si="1"/>
        <v>-1.05</v>
      </c>
      <c r="M55" s="3">
        <f t="shared" si="2"/>
        <v>28.95</v>
      </c>
      <c r="N55" s="4">
        <f t="shared" si="3"/>
        <v>44500</v>
      </c>
      <c r="O55" s="1" t="s">
        <v>30</v>
      </c>
      <c r="P55" s="1" t="s">
        <v>1</v>
      </c>
      <c r="Q55" s="1" t="s">
        <v>90</v>
      </c>
    </row>
    <row r="56" spans="1:17" ht="20.100000000000001" customHeight="1">
      <c r="A56" s="1">
        <v>7049141</v>
      </c>
      <c r="B56" s="1" t="str">
        <f t="shared" si="4"/>
        <v>E7049141</v>
      </c>
      <c r="C56" s="1" t="s">
        <v>187</v>
      </c>
      <c r="D56" s="2">
        <v>44484</v>
      </c>
      <c r="E56" s="3">
        <v>30</v>
      </c>
      <c r="I56" s="1" t="s">
        <v>11</v>
      </c>
      <c r="J56" s="3">
        <f t="shared" si="6"/>
        <v>30</v>
      </c>
      <c r="K56" s="1">
        <v>14537</v>
      </c>
      <c r="L56" s="3">
        <f t="shared" si="1"/>
        <v>-1.05</v>
      </c>
      <c r="M56" s="3">
        <f t="shared" si="2"/>
        <v>28.95</v>
      </c>
      <c r="N56" s="4">
        <f t="shared" si="3"/>
        <v>44500</v>
      </c>
      <c r="O56" s="1" t="s">
        <v>30</v>
      </c>
      <c r="P56" s="1" t="s">
        <v>1</v>
      </c>
      <c r="Q56" s="1" t="s">
        <v>90</v>
      </c>
    </row>
    <row r="57" spans="1:17" ht="20.100000000000001" customHeight="1">
      <c r="A57" s="1">
        <v>7107976</v>
      </c>
      <c r="B57" s="1" t="str">
        <f t="shared" si="4"/>
        <v>E7107976</v>
      </c>
      <c r="C57" s="1" t="s">
        <v>218</v>
      </c>
      <c r="D57" s="2">
        <v>44484</v>
      </c>
      <c r="E57" s="3">
        <v>30</v>
      </c>
      <c r="I57" s="1" t="s">
        <v>11</v>
      </c>
      <c r="J57" s="3">
        <f t="shared" si="6"/>
        <v>30</v>
      </c>
      <c r="K57" s="1">
        <v>14537</v>
      </c>
      <c r="L57" s="3">
        <f t="shared" si="1"/>
        <v>-1.05</v>
      </c>
      <c r="M57" s="3">
        <f t="shared" si="2"/>
        <v>28.95</v>
      </c>
      <c r="N57" s="4">
        <f t="shared" si="3"/>
        <v>44500</v>
      </c>
      <c r="O57" s="1" t="s">
        <v>30</v>
      </c>
      <c r="P57" s="1" t="s">
        <v>1</v>
      </c>
      <c r="Q57" s="1" t="s">
        <v>90</v>
      </c>
    </row>
    <row r="58" spans="1:17" ht="20.100000000000001" customHeight="1">
      <c r="A58" s="1">
        <v>7052127</v>
      </c>
      <c r="B58" s="1" t="str">
        <f t="shared" si="4"/>
        <v>E7052127</v>
      </c>
      <c r="C58" s="1" t="s">
        <v>231</v>
      </c>
      <c r="D58" s="2">
        <v>44505</v>
      </c>
      <c r="E58" s="3">
        <v>30</v>
      </c>
      <c r="G58" s="3">
        <v>20</v>
      </c>
      <c r="I58" s="1" t="s">
        <v>9</v>
      </c>
      <c r="J58" s="3">
        <f t="shared" si="6"/>
        <v>50</v>
      </c>
      <c r="K58" s="1">
        <v>14558</v>
      </c>
      <c r="L58" s="3">
        <f t="shared" si="1"/>
        <v>-1.7500000000000002</v>
      </c>
      <c r="M58" s="3">
        <f t="shared" si="2"/>
        <v>48.25</v>
      </c>
      <c r="N58" s="4">
        <f t="shared" si="3"/>
        <v>44530</v>
      </c>
      <c r="O58" s="1" t="s">
        <v>30</v>
      </c>
      <c r="P58" s="1" t="s">
        <v>1</v>
      </c>
      <c r="Q58" s="1" t="s">
        <v>90</v>
      </c>
    </row>
    <row r="59" spans="1:17" ht="20.100000000000001" customHeight="1">
      <c r="A59" s="1">
        <v>7112506</v>
      </c>
      <c r="B59" s="1" t="str">
        <f t="shared" si="4"/>
        <v>E7112506</v>
      </c>
      <c r="C59" s="1" t="s">
        <v>223</v>
      </c>
      <c r="D59" s="2">
        <v>44493</v>
      </c>
      <c r="E59" s="3">
        <v>30</v>
      </c>
      <c r="I59" s="1" t="s">
        <v>11</v>
      </c>
      <c r="J59" s="3">
        <f t="shared" si="6"/>
        <v>30</v>
      </c>
      <c r="K59" s="1">
        <v>14546</v>
      </c>
      <c r="L59" s="3">
        <f t="shared" si="1"/>
        <v>-1.05</v>
      </c>
      <c r="M59" s="3">
        <f t="shared" si="2"/>
        <v>28.95</v>
      </c>
      <c r="N59" s="4">
        <f t="shared" si="3"/>
        <v>44500</v>
      </c>
      <c r="O59" s="1" t="s">
        <v>30</v>
      </c>
      <c r="P59" s="1" t="s">
        <v>1</v>
      </c>
      <c r="Q59" s="1" t="s">
        <v>90</v>
      </c>
    </row>
    <row r="60" spans="1:17" ht="20.100000000000001" customHeight="1">
      <c r="A60" s="1">
        <v>7112519</v>
      </c>
      <c r="B60" s="1" t="str">
        <f t="shared" si="4"/>
        <v>E7112519</v>
      </c>
      <c r="C60" s="1" t="s">
        <v>224</v>
      </c>
      <c r="D60" s="2">
        <v>44493</v>
      </c>
      <c r="E60" s="3">
        <v>30</v>
      </c>
      <c r="I60" s="1" t="s">
        <v>11</v>
      </c>
      <c r="J60" s="3">
        <f t="shared" si="6"/>
        <v>30</v>
      </c>
      <c r="K60" s="1">
        <v>14546</v>
      </c>
      <c r="L60" s="3">
        <f t="shared" si="1"/>
        <v>-1.05</v>
      </c>
      <c r="M60" s="3">
        <f t="shared" si="2"/>
        <v>28.95</v>
      </c>
      <c r="N60" s="4">
        <f t="shared" si="3"/>
        <v>44500</v>
      </c>
      <c r="O60" s="1" t="s">
        <v>30</v>
      </c>
      <c r="P60" s="1" t="s">
        <v>1</v>
      </c>
      <c r="Q60" s="1" t="s">
        <v>90</v>
      </c>
    </row>
    <row r="61" spans="1:17" ht="20.100000000000001" customHeight="1">
      <c r="A61" s="1">
        <v>7043003</v>
      </c>
      <c r="B61" s="1" t="str">
        <f t="shared" si="4"/>
        <v>E7043003</v>
      </c>
      <c r="C61" s="1" t="s">
        <v>181</v>
      </c>
      <c r="D61" s="2">
        <v>44474</v>
      </c>
      <c r="E61" s="3">
        <v>15</v>
      </c>
      <c r="I61" s="1" t="s">
        <v>82</v>
      </c>
      <c r="J61" s="3">
        <f t="shared" si="6"/>
        <v>15</v>
      </c>
      <c r="K61" s="1">
        <v>14527</v>
      </c>
      <c r="L61" s="3">
        <f t="shared" si="1"/>
        <v>-0.52500000000000002</v>
      </c>
      <c r="M61" s="3">
        <f t="shared" si="2"/>
        <v>14.475</v>
      </c>
      <c r="N61" s="4">
        <f t="shared" si="3"/>
        <v>44500</v>
      </c>
      <c r="O61" s="1" t="s">
        <v>29</v>
      </c>
      <c r="P61" s="1" t="s">
        <v>1</v>
      </c>
      <c r="Q61" s="1" t="s">
        <v>90</v>
      </c>
    </row>
    <row r="62" spans="1:17" ht="20.100000000000001" customHeight="1">
      <c r="A62" s="1">
        <v>7066015</v>
      </c>
      <c r="B62" s="1" t="str">
        <f t="shared" si="4"/>
        <v>E7066015</v>
      </c>
      <c r="C62" s="1" t="s">
        <v>44</v>
      </c>
      <c r="D62" s="2">
        <v>44465</v>
      </c>
      <c r="E62" s="3">
        <v>30</v>
      </c>
      <c r="I62" s="1" t="s">
        <v>11</v>
      </c>
      <c r="J62" s="3">
        <f t="shared" si="6"/>
        <v>30</v>
      </c>
      <c r="K62" s="1">
        <v>14519</v>
      </c>
      <c r="L62" s="3">
        <f t="shared" si="1"/>
        <v>-1.05</v>
      </c>
      <c r="M62" s="3">
        <f t="shared" si="2"/>
        <v>28.95</v>
      </c>
      <c r="N62" s="4">
        <f t="shared" si="3"/>
        <v>44469</v>
      </c>
      <c r="O62" s="1" t="s">
        <v>30</v>
      </c>
      <c r="P62" s="1" t="s">
        <v>1</v>
      </c>
      <c r="Q62" s="1" t="s">
        <v>90</v>
      </c>
    </row>
    <row r="63" spans="1:17" ht="20.100000000000001" customHeight="1">
      <c r="A63" s="1">
        <v>7063007</v>
      </c>
      <c r="B63" s="1" t="str">
        <f t="shared" si="4"/>
        <v>E7063007</v>
      </c>
      <c r="C63" s="1" t="s">
        <v>202</v>
      </c>
      <c r="D63" s="2">
        <v>44473</v>
      </c>
      <c r="E63" s="3">
        <v>30</v>
      </c>
      <c r="I63" s="1" t="s">
        <v>11</v>
      </c>
      <c r="J63" s="3">
        <f t="shared" si="6"/>
        <v>30</v>
      </c>
      <c r="K63" s="1">
        <v>14526</v>
      </c>
      <c r="L63" s="3">
        <f t="shared" si="1"/>
        <v>-1.05</v>
      </c>
      <c r="M63" s="3">
        <f t="shared" si="2"/>
        <v>28.95</v>
      </c>
      <c r="N63" s="4">
        <f t="shared" si="3"/>
        <v>44500</v>
      </c>
      <c r="O63" s="1" t="s">
        <v>30</v>
      </c>
      <c r="P63" s="1" t="s">
        <v>1</v>
      </c>
      <c r="Q63" s="1" t="s">
        <v>90</v>
      </c>
    </row>
    <row r="64" spans="1:17" ht="20.100000000000001" customHeight="1">
      <c r="A64" s="1">
        <v>7063016</v>
      </c>
      <c r="B64" s="1" t="str">
        <f t="shared" si="4"/>
        <v>E7063016</v>
      </c>
      <c r="C64" s="1" t="s">
        <v>203</v>
      </c>
      <c r="D64" s="2">
        <v>44473</v>
      </c>
      <c r="E64" s="3">
        <v>30</v>
      </c>
      <c r="I64" s="1" t="s">
        <v>11</v>
      </c>
      <c r="J64" s="3">
        <f t="shared" si="6"/>
        <v>30</v>
      </c>
      <c r="K64" s="1">
        <v>14526</v>
      </c>
      <c r="L64" s="3">
        <f t="shared" si="1"/>
        <v>-1.05</v>
      </c>
      <c r="M64" s="3">
        <f t="shared" si="2"/>
        <v>28.95</v>
      </c>
      <c r="N64" s="4">
        <f t="shared" si="3"/>
        <v>44500</v>
      </c>
      <c r="O64" s="1" t="s">
        <v>30</v>
      </c>
      <c r="P64" s="1" t="s">
        <v>1</v>
      </c>
      <c r="Q64" s="1" t="s">
        <v>90</v>
      </c>
    </row>
    <row r="65" spans="1:17" ht="20.100000000000001" customHeight="1">
      <c r="A65" s="1">
        <v>7032168</v>
      </c>
      <c r="B65" s="1" t="str">
        <f t="shared" si="4"/>
        <v>E7032168</v>
      </c>
      <c r="C65" s="1" t="s">
        <v>45</v>
      </c>
      <c r="D65" s="2">
        <v>44456</v>
      </c>
      <c r="E65" s="3">
        <v>15</v>
      </c>
      <c r="I65" s="1" t="s">
        <v>15</v>
      </c>
      <c r="J65" s="3">
        <f t="shared" si="6"/>
        <v>15</v>
      </c>
      <c r="K65" s="1">
        <v>14509</v>
      </c>
      <c r="L65" s="3">
        <f t="shared" si="1"/>
        <v>-0.52500000000000002</v>
      </c>
      <c r="M65" s="3">
        <f t="shared" si="2"/>
        <v>14.475</v>
      </c>
      <c r="N65" s="4">
        <f t="shared" si="3"/>
        <v>44469</v>
      </c>
      <c r="O65" s="1" t="s">
        <v>29</v>
      </c>
      <c r="P65" s="1" t="s">
        <v>1</v>
      </c>
      <c r="Q65" s="1" t="s">
        <v>90</v>
      </c>
    </row>
    <row r="66" spans="1:17" ht="20.100000000000001" customHeight="1">
      <c r="A66" s="1">
        <v>6997868</v>
      </c>
      <c r="B66" s="1" t="str">
        <f t="shared" si="4"/>
        <v>E6997868</v>
      </c>
      <c r="C66" s="1" t="s">
        <v>46</v>
      </c>
      <c r="D66" s="2">
        <v>44456</v>
      </c>
      <c r="E66" s="3">
        <v>30</v>
      </c>
      <c r="I66" s="1" t="s">
        <v>11</v>
      </c>
      <c r="J66" s="3">
        <f t="shared" si="6"/>
        <v>30</v>
      </c>
      <c r="K66" s="1">
        <v>14509</v>
      </c>
      <c r="L66" s="3">
        <f t="shared" ref="L66:L129" si="7">-SUM(J66*0.035)</f>
        <v>-1.05</v>
      </c>
      <c r="M66" s="3">
        <f t="shared" ref="M66:M129" si="8">SUM(J66+L66)</f>
        <v>28.95</v>
      </c>
      <c r="N66" s="4">
        <f t="shared" ref="N66:N129" si="9">EOMONTH(D66,0)</f>
        <v>44469</v>
      </c>
      <c r="O66" s="1" t="s">
        <v>30</v>
      </c>
      <c r="P66" s="1" t="s">
        <v>1</v>
      </c>
      <c r="Q66" s="1" t="s">
        <v>90</v>
      </c>
    </row>
    <row r="67" spans="1:17" ht="20.100000000000001" customHeight="1">
      <c r="A67" s="1">
        <v>7044992</v>
      </c>
      <c r="B67" s="1" t="str">
        <f t="shared" ref="B67:B130" si="10">"E"&amp;A67</f>
        <v>E7044992</v>
      </c>
      <c r="C67" s="1" t="s">
        <v>184</v>
      </c>
      <c r="D67" s="2">
        <v>44482</v>
      </c>
      <c r="E67" s="3">
        <v>30</v>
      </c>
      <c r="I67" s="1" t="s">
        <v>11</v>
      </c>
      <c r="J67" s="3">
        <f t="shared" si="6"/>
        <v>30</v>
      </c>
      <c r="K67" s="1">
        <v>14535</v>
      </c>
      <c r="L67" s="3">
        <f t="shared" si="7"/>
        <v>-1.05</v>
      </c>
      <c r="M67" s="3">
        <f t="shared" si="8"/>
        <v>28.95</v>
      </c>
      <c r="N67" s="4">
        <f t="shared" si="9"/>
        <v>44500</v>
      </c>
      <c r="O67" s="1" t="s">
        <v>30</v>
      </c>
      <c r="P67" s="1" t="s">
        <v>1</v>
      </c>
      <c r="Q67" s="1" t="s">
        <v>90</v>
      </c>
    </row>
    <row r="68" spans="1:17" ht="20.100000000000001" customHeight="1">
      <c r="A68" s="1">
        <v>5868203</v>
      </c>
      <c r="B68" s="1" t="str">
        <f t="shared" si="10"/>
        <v>E5868203</v>
      </c>
      <c r="C68" s="1" t="s">
        <v>232</v>
      </c>
      <c r="D68" s="2">
        <v>44512</v>
      </c>
      <c r="E68" s="3">
        <v>15</v>
      </c>
      <c r="G68" s="3">
        <v>20</v>
      </c>
      <c r="I68" s="1" t="s">
        <v>22</v>
      </c>
      <c r="J68" s="3">
        <f t="shared" si="6"/>
        <v>35</v>
      </c>
      <c r="K68" s="1">
        <v>14565</v>
      </c>
      <c r="L68" s="3">
        <f t="shared" si="7"/>
        <v>-1.2250000000000001</v>
      </c>
      <c r="M68" s="3">
        <f t="shared" si="8"/>
        <v>33.774999999999999</v>
      </c>
      <c r="N68" s="4">
        <f t="shared" si="9"/>
        <v>44530</v>
      </c>
      <c r="O68" s="1" t="s">
        <v>29</v>
      </c>
      <c r="P68" s="1" t="s">
        <v>1</v>
      </c>
      <c r="Q68" s="1" t="s">
        <v>90</v>
      </c>
    </row>
    <row r="69" spans="1:17" ht="20.100000000000001" customHeight="1">
      <c r="A69" s="1">
        <v>7060362</v>
      </c>
      <c r="B69" s="1" t="str">
        <f t="shared" si="10"/>
        <v>E7060362</v>
      </c>
      <c r="C69" s="1" t="s">
        <v>195</v>
      </c>
      <c r="D69" s="2">
        <v>44484</v>
      </c>
      <c r="E69" s="3">
        <v>30</v>
      </c>
      <c r="I69" s="1" t="s">
        <v>11</v>
      </c>
      <c r="J69" s="3">
        <f t="shared" si="6"/>
        <v>30</v>
      </c>
      <c r="K69" s="1">
        <v>14538</v>
      </c>
      <c r="L69" s="3">
        <f t="shared" si="7"/>
        <v>-1.05</v>
      </c>
      <c r="M69" s="3">
        <f t="shared" si="8"/>
        <v>28.95</v>
      </c>
      <c r="N69" s="4">
        <f t="shared" si="9"/>
        <v>44500</v>
      </c>
      <c r="O69" s="1" t="s">
        <v>30</v>
      </c>
      <c r="P69" s="1" t="s">
        <v>1</v>
      </c>
      <c r="Q69" s="1" t="s">
        <v>90</v>
      </c>
    </row>
    <row r="70" spans="1:17" ht="20.100000000000001" customHeight="1">
      <c r="A70" s="1">
        <v>6474934</v>
      </c>
      <c r="B70" s="1" t="str">
        <f t="shared" si="10"/>
        <v>E6474934</v>
      </c>
      <c r="C70" s="1" t="s">
        <v>113</v>
      </c>
      <c r="D70" s="2">
        <v>44480</v>
      </c>
      <c r="E70" s="3">
        <v>15</v>
      </c>
      <c r="I70" s="1" t="s">
        <v>15</v>
      </c>
      <c r="J70" s="3">
        <f t="shared" si="6"/>
        <v>15</v>
      </c>
      <c r="K70" s="1">
        <v>14534</v>
      </c>
      <c r="L70" s="3">
        <f t="shared" si="7"/>
        <v>-0.52500000000000002</v>
      </c>
      <c r="M70" s="3">
        <f t="shared" si="8"/>
        <v>14.475</v>
      </c>
      <c r="N70" s="4">
        <f t="shared" si="9"/>
        <v>44500</v>
      </c>
      <c r="O70" s="1" t="s">
        <v>29</v>
      </c>
      <c r="P70" s="1" t="s">
        <v>1</v>
      </c>
      <c r="Q70" s="1" t="s">
        <v>90</v>
      </c>
    </row>
    <row r="71" spans="1:17" ht="20.100000000000001" customHeight="1">
      <c r="A71" s="1">
        <v>7036947</v>
      </c>
      <c r="B71" s="1" t="str">
        <f t="shared" si="10"/>
        <v>E7036947</v>
      </c>
      <c r="C71" s="1" t="s">
        <v>302</v>
      </c>
      <c r="D71" s="2">
        <v>44574</v>
      </c>
      <c r="E71" s="3">
        <v>30</v>
      </c>
      <c r="G71" s="3">
        <v>20</v>
      </c>
      <c r="I71" s="1" t="s">
        <v>11</v>
      </c>
      <c r="J71" s="3">
        <v>50</v>
      </c>
      <c r="K71" s="1">
        <v>14627</v>
      </c>
      <c r="L71" s="3">
        <f t="shared" si="7"/>
        <v>-1.7500000000000002</v>
      </c>
      <c r="M71" s="3">
        <f t="shared" si="8"/>
        <v>48.25</v>
      </c>
      <c r="N71" s="4">
        <f t="shared" si="9"/>
        <v>44592</v>
      </c>
      <c r="O71" s="1" t="s">
        <v>30</v>
      </c>
      <c r="P71" s="1" t="s">
        <v>1</v>
      </c>
      <c r="Q71" s="1" t="s">
        <v>90</v>
      </c>
    </row>
    <row r="72" spans="1:17" ht="20.100000000000001" customHeight="1">
      <c r="A72" s="1">
        <v>6859952</v>
      </c>
      <c r="B72" s="1" t="str">
        <f t="shared" si="10"/>
        <v>E6859952</v>
      </c>
      <c r="C72" s="1" t="s">
        <v>295</v>
      </c>
      <c r="D72" s="2">
        <v>44574</v>
      </c>
      <c r="E72" s="3">
        <v>30</v>
      </c>
      <c r="G72" s="3">
        <v>20</v>
      </c>
      <c r="I72" s="1" t="s">
        <v>11</v>
      </c>
      <c r="J72" s="3">
        <v>50</v>
      </c>
      <c r="K72" s="1">
        <v>14627</v>
      </c>
      <c r="L72" s="3">
        <f t="shared" si="7"/>
        <v>-1.7500000000000002</v>
      </c>
      <c r="M72" s="3">
        <f t="shared" si="8"/>
        <v>48.25</v>
      </c>
      <c r="N72" s="4">
        <f t="shared" si="9"/>
        <v>44592</v>
      </c>
      <c r="O72" s="1" t="s">
        <v>30</v>
      </c>
      <c r="P72" s="1" t="s">
        <v>1</v>
      </c>
      <c r="Q72" s="1" t="s">
        <v>90</v>
      </c>
    </row>
    <row r="73" spans="1:17" ht="20.100000000000001" customHeight="1">
      <c r="A73" s="1">
        <v>6619958</v>
      </c>
      <c r="B73" s="1" t="str">
        <f t="shared" si="10"/>
        <v>E6619958</v>
      </c>
      <c r="C73" s="1" t="s">
        <v>291</v>
      </c>
      <c r="D73" s="2">
        <v>44574</v>
      </c>
      <c r="E73" s="3">
        <v>30</v>
      </c>
      <c r="G73" s="3">
        <v>20</v>
      </c>
      <c r="I73" s="1" t="s">
        <v>9</v>
      </c>
      <c r="J73" s="3">
        <v>50</v>
      </c>
      <c r="K73" s="1">
        <v>14627</v>
      </c>
      <c r="L73" s="3">
        <f t="shared" si="7"/>
        <v>-1.7500000000000002</v>
      </c>
      <c r="M73" s="3">
        <f t="shared" si="8"/>
        <v>48.25</v>
      </c>
      <c r="N73" s="4">
        <f t="shared" si="9"/>
        <v>44592</v>
      </c>
      <c r="O73" s="1" t="s">
        <v>30</v>
      </c>
      <c r="P73" s="1" t="s">
        <v>1</v>
      </c>
      <c r="Q73" s="1" t="s">
        <v>90</v>
      </c>
    </row>
    <row r="74" spans="1:17" ht="20.100000000000001" customHeight="1">
      <c r="A74" s="1">
        <v>7037374</v>
      </c>
      <c r="B74" s="1" t="str">
        <f t="shared" si="10"/>
        <v>E7037374</v>
      </c>
      <c r="C74" s="1" t="s">
        <v>303</v>
      </c>
      <c r="D74" s="2">
        <v>44574</v>
      </c>
      <c r="E74" s="3">
        <v>15</v>
      </c>
      <c r="G74" s="3">
        <v>20</v>
      </c>
      <c r="I74" s="1" t="s">
        <v>15</v>
      </c>
      <c r="J74" s="3">
        <v>35</v>
      </c>
      <c r="K74" s="1">
        <v>14627</v>
      </c>
      <c r="L74" s="3">
        <f t="shared" si="7"/>
        <v>-1.2250000000000001</v>
      </c>
      <c r="M74" s="3">
        <f t="shared" si="8"/>
        <v>33.774999999999999</v>
      </c>
      <c r="N74" s="4">
        <f t="shared" si="9"/>
        <v>44592</v>
      </c>
      <c r="O74" s="1" t="s">
        <v>29</v>
      </c>
      <c r="P74" s="1" t="s">
        <v>1</v>
      </c>
      <c r="Q74" s="1" t="s">
        <v>90</v>
      </c>
    </row>
    <row r="75" spans="1:17" ht="20.100000000000001" customHeight="1">
      <c r="A75" s="1">
        <v>6620227</v>
      </c>
      <c r="B75" s="1" t="str">
        <f t="shared" si="10"/>
        <v>E6620227</v>
      </c>
      <c r="C75" s="1" t="s">
        <v>126</v>
      </c>
      <c r="D75" s="2">
        <v>44480</v>
      </c>
      <c r="E75" s="3">
        <v>30</v>
      </c>
      <c r="I75" s="1" t="s">
        <v>9</v>
      </c>
      <c r="J75" s="3">
        <f>SUM(E75:H75)</f>
        <v>30</v>
      </c>
      <c r="K75" s="1">
        <v>14534</v>
      </c>
      <c r="L75" s="3">
        <f t="shared" si="7"/>
        <v>-1.05</v>
      </c>
      <c r="M75" s="3">
        <f t="shared" si="8"/>
        <v>28.95</v>
      </c>
      <c r="N75" s="4">
        <f t="shared" si="9"/>
        <v>44500</v>
      </c>
      <c r="O75" s="1" t="s">
        <v>30</v>
      </c>
      <c r="P75" s="1" t="s">
        <v>1</v>
      </c>
      <c r="Q75" s="1" t="s">
        <v>90</v>
      </c>
    </row>
    <row r="76" spans="1:17" ht="20.100000000000001" customHeight="1">
      <c r="A76" s="1">
        <v>7105097</v>
      </c>
      <c r="B76" s="1" t="str">
        <f t="shared" si="10"/>
        <v>E7105097</v>
      </c>
      <c r="C76" s="1" t="s">
        <v>215</v>
      </c>
      <c r="D76" s="2">
        <v>44483</v>
      </c>
      <c r="E76" s="3">
        <v>30</v>
      </c>
      <c r="I76" s="1" t="s">
        <v>11</v>
      </c>
      <c r="J76" s="3">
        <f>SUM(E76:H76)</f>
        <v>30</v>
      </c>
      <c r="K76" s="1">
        <v>14536</v>
      </c>
      <c r="L76" s="3">
        <f t="shared" si="7"/>
        <v>-1.05</v>
      </c>
      <c r="M76" s="3">
        <f t="shared" si="8"/>
        <v>28.95</v>
      </c>
      <c r="N76" s="4">
        <f t="shared" si="9"/>
        <v>44500</v>
      </c>
      <c r="O76" s="1" t="s">
        <v>30</v>
      </c>
      <c r="P76" s="1" t="s">
        <v>1</v>
      </c>
      <c r="Q76" s="1" t="s">
        <v>90</v>
      </c>
    </row>
    <row r="77" spans="1:17" ht="20.100000000000001" customHeight="1">
      <c r="A77" s="1">
        <v>7105097</v>
      </c>
      <c r="B77" s="1" t="str">
        <f t="shared" si="10"/>
        <v>E7105097</v>
      </c>
      <c r="C77" s="1" t="s">
        <v>215</v>
      </c>
      <c r="D77" s="2">
        <v>44550</v>
      </c>
      <c r="F77" s="3">
        <v>-30</v>
      </c>
      <c r="I77" s="1" t="s">
        <v>11</v>
      </c>
      <c r="J77" s="3">
        <f>SUM(E77:H77)</f>
        <v>-30</v>
      </c>
      <c r="K77" s="1">
        <v>14578</v>
      </c>
      <c r="L77" s="3">
        <f t="shared" si="7"/>
        <v>1.05</v>
      </c>
      <c r="M77" s="3">
        <f t="shared" si="8"/>
        <v>-28.95</v>
      </c>
      <c r="N77" s="4">
        <f t="shared" si="9"/>
        <v>44561</v>
      </c>
      <c r="O77" s="1" t="s">
        <v>30</v>
      </c>
      <c r="P77" s="1" t="s">
        <v>1</v>
      </c>
      <c r="Q77" s="1" t="s">
        <v>90</v>
      </c>
    </row>
    <row r="78" spans="1:17" ht="20.100000000000001" customHeight="1">
      <c r="A78" s="1">
        <v>6963411</v>
      </c>
      <c r="B78" s="1" t="str">
        <f t="shared" si="10"/>
        <v>E6963411</v>
      </c>
      <c r="C78" s="1" t="s">
        <v>164</v>
      </c>
      <c r="D78" s="2">
        <v>44490</v>
      </c>
      <c r="E78" s="3">
        <v>30</v>
      </c>
      <c r="G78" s="3">
        <v>20</v>
      </c>
      <c r="I78" s="1" t="s">
        <v>11</v>
      </c>
      <c r="J78" s="3">
        <f>SUM(E78:H78)</f>
        <v>50</v>
      </c>
      <c r="K78" s="1">
        <v>14543</v>
      </c>
      <c r="L78" s="3">
        <f t="shared" si="7"/>
        <v>-1.7500000000000002</v>
      </c>
      <c r="M78" s="3">
        <f t="shared" si="8"/>
        <v>48.25</v>
      </c>
      <c r="N78" s="4">
        <f t="shared" si="9"/>
        <v>44500</v>
      </c>
      <c r="O78" s="1" t="s">
        <v>30</v>
      </c>
      <c r="P78" s="1" t="s">
        <v>1</v>
      </c>
      <c r="Q78" s="1" t="s">
        <v>90</v>
      </c>
    </row>
    <row r="79" spans="1:17" ht="20.100000000000001" customHeight="1">
      <c r="A79" s="1">
        <v>6896399</v>
      </c>
      <c r="B79" s="1" t="str">
        <f t="shared" si="10"/>
        <v>E6896399</v>
      </c>
      <c r="C79" s="1" t="s">
        <v>298</v>
      </c>
      <c r="D79" s="2">
        <v>44579</v>
      </c>
      <c r="E79" s="3">
        <v>30</v>
      </c>
      <c r="G79" s="3">
        <v>20</v>
      </c>
      <c r="I79" s="1" t="s">
        <v>9</v>
      </c>
      <c r="J79" s="3">
        <v>50</v>
      </c>
      <c r="K79" s="1">
        <v>14632</v>
      </c>
      <c r="L79" s="3">
        <f t="shared" si="7"/>
        <v>-1.7500000000000002</v>
      </c>
      <c r="M79" s="3">
        <f t="shared" si="8"/>
        <v>48.25</v>
      </c>
      <c r="N79" s="4">
        <f t="shared" si="9"/>
        <v>44592</v>
      </c>
      <c r="O79" s="1" t="s">
        <v>30</v>
      </c>
      <c r="P79" s="1" t="s">
        <v>1</v>
      </c>
      <c r="Q79" s="1" t="s">
        <v>90</v>
      </c>
    </row>
    <row r="80" spans="1:17" ht="20.100000000000001" customHeight="1">
      <c r="A80" s="1">
        <v>7061674</v>
      </c>
      <c r="B80" s="1" t="str">
        <f t="shared" si="10"/>
        <v>E7061674</v>
      </c>
      <c r="C80" s="1" t="s">
        <v>198</v>
      </c>
      <c r="D80" s="2">
        <v>44476</v>
      </c>
      <c r="E80" s="3">
        <v>30</v>
      </c>
      <c r="I80" s="1" t="s">
        <v>11</v>
      </c>
      <c r="J80" s="3">
        <f t="shared" ref="J80:J96" si="11">SUM(E80:H80)</f>
        <v>30</v>
      </c>
      <c r="K80" s="1">
        <v>14529</v>
      </c>
      <c r="L80" s="3">
        <f t="shared" si="7"/>
        <v>-1.05</v>
      </c>
      <c r="M80" s="3">
        <f t="shared" si="8"/>
        <v>28.95</v>
      </c>
      <c r="N80" s="4">
        <f t="shared" si="9"/>
        <v>44500</v>
      </c>
      <c r="O80" s="1" t="s">
        <v>30</v>
      </c>
      <c r="P80" s="1" t="s">
        <v>1</v>
      </c>
      <c r="Q80" s="1" t="s">
        <v>90</v>
      </c>
    </row>
    <row r="81" spans="1:17" ht="20.100000000000001" customHeight="1">
      <c r="A81" s="1">
        <v>7062623</v>
      </c>
      <c r="B81" s="1" t="str">
        <f t="shared" si="10"/>
        <v>E7062623</v>
      </c>
      <c r="C81" s="1" t="s">
        <v>201</v>
      </c>
      <c r="D81" s="2">
        <v>44474</v>
      </c>
      <c r="E81" s="3">
        <v>30</v>
      </c>
      <c r="I81" s="1" t="s">
        <v>11</v>
      </c>
      <c r="J81" s="3">
        <f t="shared" si="11"/>
        <v>30</v>
      </c>
      <c r="K81" s="1">
        <v>14527</v>
      </c>
      <c r="L81" s="3">
        <f t="shared" si="7"/>
        <v>-1.05</v>
      </c>
      <c r="M81" s="3">
        <f t="shared" si="8"/>
        <v>28.95</v>
      </c>
      <c r="N81" s="4">
        <f t="shared" si="9"/>
        <v>44500</v>
      </c>
      <c r="O81" s="1" t="s">
        <v>30</v>
      </c>
      <c r="P81" s="1" t="s">
        <v>1</v>
      </c>
      <c r="Q81" s="1" t="s">
        <v>90</v>
      </c>
    </row>
    <row r="82" spans="1:17" ht="20.100000000000001" customHeight="1">
      <c r="A82" s="1">
        <v>7047203</v>
      </c>
      <c r="B82" s="1" t="str">
        <f t="shared" si="10"/>
        <v>E7047203</v>
      </c>
      <c r="C82" s="1" t="s">
        <v>185</v>
      </c>
      <c r="D82" s="2">
        <v>44480</v>
      </c>
      <c r="E82" s="3">
        <v>30</v>
      </c>
      <c r="I82" s="1" t="s">
        <v>13</v>
      </c>
      <c r="J82" s="3">
        <f t="shared" si="11"/>
        <v>30</v>
      </c>
      <c r="K82" s="1">
        <v>14533</v>
      </c>
      <c r="L82" s="3">
        <f t="shared" si="7"/>
        <v>-1.05</v>
      </c>
      <c r="M82" s="3">
        <f t="shared" si="8"/>
        <v>28.95</v>
      </c>
      <c r="N82" s="4">
        <f t="shared" si="9"/>
        <v>44500</v>
      </c>
      <c r="O82" s="1" t="s">
        <v>30</v>
      </c>
      <c r="P82" s="1" t="s">
        <v>1</v>
      </c>
      <c r="Q82" s="1" t="s">
        <v>90</v>
      </c>
    </row>
    <row r="83" spans="1:17" ht="20.100000000000001" customHeight="1">
      <c r="A83" s="1">
        <v>6677665</v>
      </c>
      <c r="B83" s="1" t="str">
        <f t="shared" si="10"/>
        <v>E6677665</v>
      </c>
      <c r="C83" s="1" t="s">
        <v>130</v>
      </c>
      <c r="D83" s="2">
        <v>44482</v>
      </c>
      <c r="E83" s="3">
        <v>30</v>
      </c>
      <c r="I83" s="1" t="s">
        <v>9</v>
      </c>
      <c r="J83" s="3">
        <f t="shared" si="11"/>
        <v>30</v>
      </c>
      <c r="K83" s="1">
        <v>14535</v>
      </c>
      <c r="L83" s="3">
        <f t="shared" si="7"/>
        <v>-1.05</v>
      </c>
      <c r="M83" s="3">
        <f t="shared" si="8"/>
        <v>28.95</v>
      </c>
      <c r="N83" s="4">
        <f t="shared" si="9"/>
        <v>44500</v>
      </c>
      <c r="O83" s="1" t="s">
        <v>30</v>
      </c>
      <c r="P83" s="1" t="s">
        <v>1</v>
      </c>
      <c r="Q83" s="1" t="s">
        <v>90</v>
      </c>
    </row>
    <row r="84" spans="1:17" ht="20.100000000000001" customHeight="1">
      <c r="A84" s="1">
        <v>6841356</v>
      </c>
      <c r="B84" s="1" t="str">
        <f t="shared" si="10"/>
        <v>E6841356</v>
      </c>
      <c r="C84" s="1" t="s">
        <v>148</v>
      </c>
      <c r="D84" s="2">
        <v>44482</v>
      </c>
      <c r="E84" s="3">
        <v>30</v>
      </c>
      <c r="I84" s="1" t="s">
        <v>11</v>
      </c>
      <c r="J84" s="3">
        <f t="shared" si="11"/>
        <v>30</v>
      </c>
      <c r="K84" s="1">
        <v>14535</v>
      </c>
      <c r="L84" s="3">
        <f t="shared" si="7"/>
        <v>-1.05</v>
      </c>
      <c r="M84" s="3">
        <f t="shared" si="8"/>
        <v>28.95</v>
      </c>
      <c r="N84" s="4">
        <f t="shared" si="9"/>
        <v>44500</v>
      </c>
      <c r="O84" s="1" t="s">
        <v>30</v>
      </c>
      <c r="P84" s="1" t="s">
        <v>1</v>
      </c>
      <c r="Q84" s="1" t="s">
        <v>90</v>
      </c>
    </row>
    <row r="85" spans="1:17" ht="20.100000000000001" customHeight="1">
      <c r="A85" s="1">
        <v>6669767</v>
      </c>
      <c r="B85" s="1" t="str">
        <f t="shared" si="10"/>
        <v>E6669767</v>
      </c>
      <c r="C85" s="1" t="s">
        <v>233</v>
      </c>
      <c r="D85" s="2">
        <v>44515</v>
      </c>
      <c r="E85" s="3">
        <v>30</v>
      </c>
      <c r="G85" s="3">
        <v>20</v>
      </c>
      <c r="I85" s="1" t="s">
        <v>9</v>
      </c>
      <c r="J85" s="3">
        <f t="shared" si="11"/>
        <v>50</v>
      </c>
      <c r="K85" s="1">
        <v>14568</v>
      </c>
      <c r="L85" s="3">
        <f t="shared" si="7"/>
        <v>-1.7500000000000002</v>
      </c>
      <c r="M85" s="3">
        <f t="shared" si="8"/>
        <v>48.25</v>
      </c>
      <c r="N85" s="4">
        <f t="shared" si="9"/>
        <v>44530</v>
      </c>
      <c r="O85" s="1" t="s">
        <v>30</v>
      </c>
      <c r="P85" s="1" t="s">
        <v>1</v>
      </c>
      <c r="Q85" s="1" t="s">
        <v>90</v>
      </c>
    </row>
    <row r="86" spans="1:17" ht="20.100000000000001" customHeight="1">
      <c r="A86" s="1">
        <v>6715617</v>
      </c>
      <c r="B86" s="1" t="str">
        <f t="shared" si="10"/>
        <v>E6715617</v>
      </c>
      <c r="C86" s="1" t="s">
        <v>234</v>
      </c>
      <c r="D86" s="2">
        <v>44515</v>
      </c>
      <c r="E86" s="3">
        <v>30</v>
      </c>
      <c r="G86" s="3">
        <v>20</v>
      </c>
      <c r="I86" s="1" t="s">
        <v>13</v>
      </c>
      <c r="J86" s="3">
        <f t="shared" si="11"/>
        <v>50</v>
      </c>
      <c r="K86" s="1">
        <v>14568</v>
      </c>
      <c r="L86" s="3">
        <f t="shared" si="7"/>
        <v>-1.7500000000000002</v>
      </c>
      <c r="M86" s="3">
        <f t="shared" si="8"/>
        <v>48.25</v>
      </c>
      <c r="N86" s="4">
        <f t="shared" si="9"/>
        <v>44530</v>
      </c>
      <c r="O86" s="1" t="s">
        <v>30</v>
      </c>
      <c r="P86" s="1" t="s">
        <v>1</v>
      </c>
      <c r="Q86" s="1" t="s">
        <v>90</v>
      </c>
    </row>
    <row r="87" spans="1:17" ht="20.100000000000001" customHeight="1">
      <c r="A87" s="1">
        <v>6912285</v>
      </c>
      <c r="B87" s="1" t="str">
        <f t="shared" si="10"/>
        <v>E6912285</v>
      </c>
      <c r="C87" s="1" t="s">
        <v>270</v>
      </c>
      <c r="D87" s="2">
        <v>44531</v>
      </c>
      <c r="E87" s="3">
        <v>30</v>
      </c>
      <c r="G87" s="3">
        <v>20</v>
      </c>
      <c r="I87" s="1" t="s">
        <v>13</v>
      </c>
      <c r="J87" s="3">
        <f t="shared" si="11"/>
        <v>50</v>
      </c>
      <c r="K87" s="1">
        <v>14579</v>
      </c>
      <c r="L87" s="3">
        <f t="shared" si="7"/>
        <v>-1.7500000000000002</v>
      </c>
      <c r="M87" s="3">
        <f t="shared" si="8"/>
        <v>48.25</v>
      </c>
      <c r="N87" s="4">
        <f t="shared" si="9"/>
        <v>44561</v>
      </c>
      <c r="O87" s="1" t="s">
        <v>30</v>
      </c>
      <c r="P87" s="1" t="s">
        <v>1</v>
      </c>
      <c r="Q87" s="1" t="s">
        <v>90</v>
      </c>
    </row>
    <row r="88" spans="1:17" ht="20.100000000000001" customHeight="1">
      <c r="A88" s="1">
        <v>7132083</v>
      </c>
      <c r="B88" s="1" t="str">
        <f t="shared" si="10"/>
        <v>E7132083</v>
      </c>
      <c r="C88" s="1" t="s">
        <v>271</v>
      </c>
      <c r="D88" s="2">
        <v>44538</v>
      </c>
      <c r="E88" s="3">
        <v>30</v>
      </c>
      <c r="I88" s="1" t="s">
        <v>11</v>
      </c>
      <c r="J88" s="3">
        <f t="shared" si="11"/>
        <v>30</v>
      </c>
      <c r="K88" s="1">
        <v>14580</v>
      </c>
      <c r="L88" s="3">
        <f t="shared" si="7"/>
        <v>-1.05</v>
      </c>
      <c r="M88" s="3">
        <f t="shared" si="8"/>
        <v>28.95</v>
      </c>
      <c r="N88" s="4">
        <f t="shared" si="9"/>
        <v>44561</v>
      </c>
      <c r="O88" s="1" t="s">
        <v>30</v>
      </c>
      <c r="P88" s="1" t="s">
        <v>1</v>
      </c>
      <c r="Q88" s="1" t="s">
        <v>90</v>
      </c>
    </row>
    <row r="89" spans="1:17" ht="20.100000000000001" customHeight="1">
      <c r="A89" s="1">
        <v>6775948</v>
      </c>
      <c r="B89" s="1" t="str">
        <f t="shared" si="10"/>
        <v>E6775948</v>
      </c>
      <c r="C89" s="1" t="s">
        <v>141</v>
      </c>
      <c r="D89" s="2">
        <v>44471</v>
      </c>
      <c r="E89" s="3">
        <v>30</v>
      </c>
      <c r="I89" s="1" t="s">
        <v>9</v>
      </c>
      <c r="J89" s="3">
        <f t="shared" si="11"/>
        <v>30</v>
      </c>
      <c r="K89" s="1">
        <v>14525</v>
      </c>
      <c r="L89" s="3">
        <f t="shared" si="7"/>
        <v>-1.05</v>
      </c>
      <c r="M89" s="3">
        <f t="shared" si="8"/>
        <v>28.95</v>
      </c>
      <c r="N89" s="4">
        <f t="shared" si="9"/>
        <v>44500</v>
      </c>
      <c r="O89" s="1" t="s">
        <v>30</v>
      </c>
      <c r="P89" s="1" t="s">
        <v>1</v>
      </c>
      <c r="Q89" s="1" t="s">
        <v>90</v>
      </c>
    </row>
    <row r="90" spans="1:17" ht="20.100000000000001" customHeight="1">
      <c r="A90" s="1">
        <v>6775953</v>
      </c>
      <c r="B90" s="1" t="str">
        <f t="shared" si="10"/>
        <v>E6775953</v>
      </c>
      <c r="C90" s="1" t="s">
        <v>142</v>
      </c>
      <c r="D90" s="2">
        <v>44471</v>
      </c>
      <c r="E90" s="3">
        <v>30</v>
      </c>
      <c r="I90" s="1" t="s">
        <v>13</v>
      </c>
      <c r="J90" s="3">
        <f t="shared" si="11"/>
        <v>30</v>
      </c>
      <c r="K90" s="1">
        <v>14525</v>
      </c>
      <c r="L90" s="3">
        <f t="shared" si="7"/>
        <v>-1.05</v>
      </c>
      <c r="M90" s="3">
        <f t="shared" si="8"/>
        <v>28.95</v>
      </c>
      <c r="N90" s="4">
        <f t="shared" si="9"/>
        <v>44500</v>
      </c>
      <c r="O90" s="1" t="s">
        <v>30</v>
      </c>
      <c r="P90" s="1" t="s">
        <v>1</v>
      </c>
      <c r="Q90" s="1" t="s">
        <v>90</v>
      </c>
    </row>
    <row r="91" spans="1:17" ht="20.100000000000001" customHeight="1">
      <c r="A91" s="1">
        <v>7062120</v>
      </c>
      <c r="B91" s="1" t="str">
        <f t="shared" si="10"/>
        <v>E7062120</v>
      </c>
      <c r="C91" s="1" t="s">
        <v>47</v>
      </c>
      <c r="D91" s="2">
        <v>44460</v>
      </c>
      <c r="E91" s="3">
        <v>30</v>
      </c>
      <c r="I91" s="1" t="s">
        <v>13</v>
      </c>
      <c r="J91" s="3">
        <f t="shared" si="11"/>
        <v>30</v>
      </c>
      <c r="K91" s="1">
        <v>14513</v>
      </c>
      <c r="L91" s="3">
        <f t="shared" si="7"/>
        <v>-1.05</v>
      </c>
      <c r="M91" s="3">
        <f t="shared" si="8"/>
        <v>28.95</v>
      </c>
      <c r="N91" s="4">
        <f t="shared" si="9"/>
        <v>44469</v>
      </c>
      <c r="O91" s="1" t="s">
        <v>30</v>
      </c>
      <c r="P91" s="1" t="s">
        <v>1</v>
      </c>
      <c r="Q91" s="1" t="s">
        <v>90</v>
      </c>
    </row>
    <row r="92" spans="1:17" ht="20.100000000000001" customHeight="1">
      <c r="A92" s="1">
        <v>7130498</v>
      </c>
      <c r="B92" s="1" t="str">
        <f t="shared" si="10"/>
        <v>E7130498</v>
      </c>
      <c r="C92" s="1" t="s">
        <v>272</v>
      </c>
      <c r="D92" s="2">
        <v>44534</v>
      </c>
      <c r="E92" s="3">
        <v>30</v>
      </c>
      <c r="I92" s="1" t="s">
        <v>11</v>
      </c>
      <c r="J92" s="3">
        <f t="shared" si="11"/>
        <v>30</v>
      </c>
      <c r="K92" s="1">
        <v>14581</v>
      </c>
      <c r="L92" s="3">
        <f t="shared" si="7"/>
        <v>-1.05</v>
      </c>
      <c r="M92" s="3">
        <f t="shared" si="8"/>
        <v>28.95</v>
      </c>
      <c r="N92" s="4">
        <f t="shared" si="9"/>
        <v>44561</v>
      </c>
      <c r="O92" s="1" t="s">
        <v>30</v>
      </c>
      <c r="P92" s="1" t="s">
        <v>1</v>
      </c>
      <c r="Q92" s="1" t="s">
        <v>90</v>
      </c>
    </row>
    <row r="93" spans="1:17" ht="20.100000000000001" customHeight="1">
      <c r="A93" s="1">
        <v>7039438</v>
      </c>
      <c r="B93" s="1" t="str">
        <f t="shared" si="10"/>
        <v>E7039438</v>
      </c>
      <c r="C93" s="1" t="s">
        <v>48</v>
      </c>
      <c r="D93" s="2">
        <v>44460</v>
      </c>
      <c r="E93" s="3">
        <v>30</v>
      </c>
      <c r="I93" s="1" t="s">
        <v>11</v>
      </c>
      <c r="J93" s="3">
        <f t="shared" si="11"/>
        <v>30</v>
      </c>
      <c r="K93" s="1">
        <v>14513</v>
      </c>
      <c r="L93" s="3">
        <f t="shared" si="7"/>
        <v>-1.05</v>
      </c>
      <c r="M93" s="3">
        <f t="shared" si="8"/>
        <v>28.95</v>
      </c>
      <c r="N93" s="4">
        <f t="shared" si="9"/>
        <v>44469</v>
      </c>
      <c r="O93" s="1" t="s">
        <v>30</v>
      </c>
      <c r="P93" s="1" t="s">
        <v>1</v>
      </c>
      <c r="Q93" s="1" t="s">
        <v>90</v>
      </c>
    </row>
    <row r="94" spans="1:17" ht="20.100000000000001" customHeight="1">
      <c r="A94" s="1">
        <v>7131856</v>
      </c>
      <c r="B94" s="1" t="str">
        <f t="shared" si="10"/>
        <v>E7131856</v>
      </c>
      <c r="C94" s="1" t="s">
        <v>273</v>
      </c>
      <c r="D94" s="2">
        <v>44538</v>
      </c>
      <c r="E94" s="3">
        <v>15</v>
      </c>
      <c r="I94" s="1" t="s">
        <v>82</v>
      </c>
      <c r="J94" s="3">
        <f t="shared" si="11"/>
        <v>15</v>
      </c>
      <c r="K94" s="1">
        <v>14582</v>
      </c>
      <c r="L94" s="3">
        <f t="shared" si="7"/>
        <v>-0.52500000000000002</v>
      </c>
      <c r="M94" s="3">
        <f t="shared" si="8"/>
        <v>14.475</v>
      </c>
      <c r="N94" s="4">
        <f t="shared" si="9"/>
        <v>44561</v>
      </c>
      <c r="O94" s="1" t="s">
        <v>30</v>
      </c>
      <c r="P94" s="1" t="s">
        <v>1</v>
      </c>
      <c r="Q94" s="1" t="s">
        <v>90</v>
      </c>
    </row>
    <row r="95" spans="1:17" ht="20.100000000000001" customHeight="1">
      <c r="A95" s="1">
        <v>6559141</v>
      </c>
      <c r="B95" s="1" t="str">
        <f t="shared" si="10"/>
        <v>E6559141</v>
      </c>
      <c r="C95" s="1" t="s">
        <v>120</v>
      </c>
      <c r="D95" s="2">
        <v>44472</v>
      </c>
      <c r="E95" s="3">
        <v>15</v>
      </c>
      <c r="I95" s="1" t="s">
        <v>15</v>
      </c>
      <c r="J95" s="3">
        <f t="shared" si="11"/>
        <v>15</v>
      </c>
      <c r="K95" s="1">
        <v>14526</v>
      </c>
      <c r="L95" s="3">
        <f t="shared" si="7"/>
        <v>-0.52500000000000002</v>
      </c>
      <c r="M95" s="3">
        <f t="shared" si="8"/>
        <v>14.475</v>
      </c>
      <c r="N95" s="4">
        <f t="shared" si="9"/>
        <v>44500</v>
      </c>
      <c r="O95" s="1" t="s">
        <v>29</v>
      </c>
      <c r="P95" s="1" t="s">
        <v>1</v>
      </c>
      <c r="Q95" s="1" t="s">
        <v>90</v>
      </c>
    </row>
    <row r="96" spans="1:17" ht="20.100000000000001" customHeight="1">
      <c r="A96" s="1">
        <v>7060776</v>
      </c>
      <c r="B96" s="1" t="str">
        <f t="shared" si="10"/>
        <v>E7060776</v>
      </c>
      <c r="C96" s="1" t="s">
        <v>49</v>
      </c>
      <c r="D96" s="2">
        <v>44468</v>
      </c>
      <c r="E96" s="3">
        <v>30</v>
      </c>
      <c r="I96" s="1" t="s">
        <v>11</v>
      </c>
      <c r="J96" s="3">
        <f t="shared" si="11"/>
        <v>30</v>
      </c>
      <c r="K96" s="1">
        <v>14521</v>
      </c>
      <c r="L96" s="3">
        <f t="shared" si="7"/>
        <v>-1.05</v>
      </c>
      <c r="M96" s="3">
        <f t="shared" si="8"/>
        <v>28.95</v>
      </c>
      <c r="N96" s="4">
        <f t="shared" si="9"/>
        <v>44469</v>
      </c>
      <c r="O96" s="1" t="s">
        <v>30</v>
      </c>
      <c r="P96" s="1" t="s">
        <v>1</v>
      </c>
      <c r="Q96" s="1" t="s">
        <v>90</v>
      </c>
    </row>
    <row r="97" spans="1:17" ht="20.100000000000001" customHeight="1">
      <c r="A97" s="1">
        <v>6878183</v>
      </c>
      <c r="B97" s="1" t="str">
        <f t="shared" si="10"/>
        <v>E6878183</v>
      </c>
      <c r="C97" s="1" t="s">
        <v>296</v>
      </c>
      <c r="D97" s="2">
        <v>44563</v>
      </c>
      <c r="E97" s="3">
        <v>30</v>
      </c>
      <c r="I97" s="1" t="s">
        <v>11</v>
      </c>
      <c r="J97" s="3">
        <v>30</v>
      </c>
      <c r="K97" s="1">
        <v>14616</v>
      </c>
      <c r="L97" s="3">
        <f t="shared" si="7"/>
        <v>-1.05</v>
      </c>
      <c r="M97" s="3">
        <f t="shared" si="8"/>
        <v>28.95</v>
      </c>
      <c r="N97" s="4">
        <f t="shared" si="9"/>
        <v>44592</v>
      </c>
      <c r="O97" s="1" t="s">
        <v>30</v>
      </c>
      <c r="P97" s="1" t="s">
        <v>1</v>
      </c>
      <c r="Q97" s="1" t="s">
        <v>90</v>
      </c>
    </row>
    <row r="98" spans="1:17" ht="20.100000000000001" customHeight="1">
      <c r="A98" s="1">
        <v>6533315</v>
      </c>
      <c r="B98" s="1" t="str">
        <f t="shared" si="10"/>
        <v>E6533315</v>
      </c>
      <c r="C98" s="1" t="s">
        <v>50</v>
      </c>
      <c r="D98" s="2">
        <v>44464</v>
      </c>
      <c r="E98" s="3">
        <v>30</v>
      </c>
      <c r="I98" s="1" t="s">
        <v>9</v>
      </c>
      <c r="J98" s="3">
        <f>SUM(E98:H98)</f>
        <v>30</v>
      </c>
      <c r="K98" s="1">
        <v>14517</v>
      </c>
      <c r="L98" s="3">
        <f t="shared" si="7"/>
        <v>-1.05</v>
      </c>
      <c r="M98" s="3">
        <f t="shared" si="8"/>
        <v>28.95</v>
      </c>
      <c r="N98" s="4">
        <f t="shared" si="9"/>
        <v>44469</v>
      </c>
      <c r="O98" s="1" t="s">
        <v>30</v>
      </c>
      <c r="P98" s="1" t="s">
        <v>1</v>
      </c>
      <c r="Q98" s="1" t="s">
        <v>90</v>
      </c>
    </row>
    <row r="99" spans="1:17" ht="20.100000000000001" customHeight="1">
      <c r="A99" s="1">
        <v>6719870</v>
      </c>
      <c r="B99" s="1" t="str">
        <f t="shared" si="10"/>
        <v>E6719870</v>
      </c>
      <c r="C99" s="1" t="s">
        <v>293</v>
      </c>
      <c r="D99" s="2">
        <v>44581</v>
      </c>
      <c r="E99" s="3">
        <v>15</v>
      </c>
      <c r="I99" s="1" t="s">
        <v>82</v>
      </c>
      <c r="J99" s="3">
        <v>15</v>
      </c>
      <c r="K99" s="1">
        <v>4401</v>
      </c>
      <c r="L99" s="3">
        <f t="shared" si="7"/>
        <v>-0.52500000000000002</v>
      </c>
      <c r="M99" s="3">
        <f t="shared" si="8"/>
        <v>14.475</v>
      </c>
      <c r="N99" s="4">
        <f t="shared" si="9"/>
        <v>44592</v>
      </c>
      <c r="O99" s="1" t="s">
        <v>29</v>
      </c>
      <c r="P99" s="1" t="s">
        <v>1</v>
      </c>
      <c r="Q99" s="1" t="s">
        <v>90</v>
      </c>
    </row>
    <row r="100" spans="1:17" ht="20.100000000000001" customHeight="1">
      <c r="A100" s="1">
        <v>6720392</v>
      </c>
      <c r="B100" s="1" t="str">
        <f t="shared" si="10"/>
        <v>E6720392</v>
      </c>
      <c r="C100" s="1" t="s">
        <v>235</v>
      </c>
      <c r="D100" s="2">
        <v>44528</v>
      </c>
      <c r="E100" s="3">
        <v>15</v>
      </c>
      <c r="G100" s="3">
        <v>20</v>
      </c>
      <c r="I100" s="1" t="s">
        <v>82</v>
      </c>
      <c r="J100" s="3">
        <f t="shared" ref="J100:J122" si="12">SUM(E100:H100)</f>
        <v>35</v>
      </c>
      <c r="K100" s="1">
        <v>14581</v>
      </c>
      <c r="L100" s="3">
        <f t="shared" si="7"/>
        <v>-1.2250000000000001</v>
      </c>
      <c r="M100" s="3">
        <f t="shared" si="8"/>
        <v>33.774999999999999</v>
      </c>
      <c r="N100" s="4">
        <f t="shared" si="9"/>
        <v>44530</v>
      </c>
      <c r="O100" s="1" t="s">
        <v>29</v>
      </c>
      <c r="P100" s="1" t="s">
        <v>1</v>
      </c>
      <c r="Q100" s="1" t="s">
        <v>90</v>
      </c>
    </row>
    <row r="101" spans="1:17" ht="20.100000000000001" customHeight="1">
      <c r="A101" s="1">
        <v>7044969</v>
      </c>
      <c r="B101" s="1" t="str">
        <f t="shared" si="10"/>
        <v>E7044969</v>
      </c>
      <c r="C101" s="1" t="s">
        <v>182</v>
      </c>
      <c r="D101" s="2">
        <v>44484</v>
      </c>
      <c r="E101" s="3">
        <v>30</v>
      </c>
      <c r="I101" s="1" t="s">
        <v>13</v>
      </c>
      <c r="J101" s="3">
        <f t="shared" si="12"/>
        <v>30</v>
      </c>
      <c r="K101" s="1">
        <v>14537</v>
      </c>
      <c r="L101" s="3">
        <f t="shared" si="7"/>
        <v>-1.05</v>
      </c>
      <c r="M101" s="3">
        <f t="shared" si="8"/>
        <v>28.95</v>
      </c>
      <c r="N101" s="4">
        <f t="shared" si="9"/>
        <v>44500</v>
      </c>
      <c r="O101" s="1" t="s">
        <v>30</v>
      </c>
      <c r="P101" s="1" t="s">
        <v>1</v>
      </c>
      <c r="Q101" s="1" t="s">
        <v>90</v>
      </c>
    </row>
    <row r="102" spans="1:17" ht="20.100000000000001" customHeight="1">
      <c r="A102" s="1">
        <v>7044982</v>
      </c>
      <c r="B102" s="1" t="str">
        <f t="shared" si="10"/>
        <v>E7044982</v>
      </c>
      <c r="C102" s="1" t="s">
        <v>183</v>
      </c>
      <c r="D102" s="2">
        <v>44484</v>
      </c>
      <c r="E102" s="3">
        <v>30</v>
      </c>
      <c r="I102" s="1" t="s">
        <v>13</v>
      </c>
      <c r="J102" s="3">
        <f t="shared" si="12"/>
        <v>30</v>
      </c>
      <c r="K102" s="1">
        <v>14537</v>
      </c>
      <c r="L102" s="3">
        <f t="shared" si="7"/>
        <v>-1.05</v>
      </c>
      <c r="M102" s="3">
        <f t="shared" si="8"/>
        <v>28.95</v>
      </c>
      <c r="N102" s="4">
        <f t="shared" si="9"/>
        <v>44500</v>
      </c>
      <c r="O102" s="1" t="s">
        <v>30</v>
      </c>
      <c r="P102" s="1" t="s">
        <v>1</v>
      </c>
      <c r="Q102" s="1" t="s">
        <v>90</v>
      </c>
    </row>
    <row r="103" spans="1:17" ht="20.100000000000001" customHeight="1">
      <c r="A103" s="1">
        <v>7052333</v>
      </c>
      <c r="B103" s="1" t="str">
        <f t="shared" si="10"/>
        <v>E7052333</v>
      </c>
      <c r="C103" s="1" t="s">
        <v>188</v>
      </c>
      <c r="D103" s="2">
        <v>44484</v>
      </c>
      <c r="E103" s="3">
        <v>30</v>
      </c>
      <c r="I103" s="1" t="s">
        <v>13</v>
      </c>
      <c r="J103" s="3">
        <f t="shared" si="12"/>
        <v>30</v>
      </c>
      <c r="K103" s="1">
        <v>14537</v>
      </c>
      <c r="L103" s="3">
        <f t="shared" si="7"/>
        <v>-1.05</v>
      </c>
      <c r="M103" s="3">
        <f t="shared" si="8"/>
        <v>28.95</v>
      </c>
      <c r="N103" s="4">
        <f t="shared" si="9"/>
        <v>44500</v>
      </c>
      <c r="O103" s="1" t="s">
        <v>30</v>
      </c>
      <c r="P103" s="1" t="s">
        <v>1</v>
      </c>
      <c r="Q103" s="1" t="s">
        <v>90</v>
      </c>
    </row>
    <row r="104" spans="1:17" ht="20.100000000000001" customHeight="1">
      <c r="A104" s="1">
        <v>7124470</v>
      </c>
      <c r="B104" s="1" t="str">
        <f t="shared" si="10"/>
        <v>E7124470</v>
      </c>
      <c r="C104" s="1" t="s">
        <v>236</v>
      </c>
      <c r="D104" s="2">
        <v>44522</v>
      </c>
      <c r="E104" s="3">
        <v>30</v>
      </c>
      <c r="I104" s="1" t="s">
        <v>11</v>
      </c>
      <c r="J104" s="3">
        <f t="shared" si="12"/>
        <v>30</v>
      </c>
      <c r="K104" s="1">
        <v>14575</v>
      </c>
      <c r="L104" s="3">
        <f t="shared" si="7"/>
        <v>-1.05</v>
      </c>
      <c r="M104" s="3">
        <f t="shared" si="8"/>
        <v>28.95</v>
      </c>
      <c r="N104" s="4">
        <f t="shared" si="9"/>
        <v>44530</v>
      </c>
      <c r="O104" s="1" t="s">
        <v>30</v>
      </c>
      <c r="P104" s="1" t="s">
        <v>1</v>
      </c>
      <c r="Q104" s="1" t="s">
        <v>90</v>
      </c>
    </row>
    <row r="105" spans="1:17" ht="20.100000000000001" customHeight="1">
      <c r="A105" s="1">
        <v>6613545</v>
      </c>
      <c r="B105" s="1" t="str">
        <f t="shared" si="10"/>
        <v>E6613545</v>
      </c>
      <c r="C105" s="1" t="s">
        <v>125</v>
      </c>
      <c r="D105" s="2">
        <v>44471</v>
      </c>
      <c r="E105" s="3">
        <v>30</v>
      </c>
      <c r="I105" s="1" t="s">
        <v>9</v>
      </c>
      <c r="J105" s="3">
        <f t="shared" si="12"/>
        <v>30</v>
      </c>
      <c r="K105" s="1">
        <v>14524</v>
      </c>
      <c r="L105" s="3">
        <f t="shared" si="7"/>
        <v>-1.05</v>
      </c>
      <c r="M105" s="3">
        <f t="shared" si="8"/>
        <v>28.95</v>
      </c>
      <c r="N105" s="4">
        <f t="shared" si="9"/>
        <v>44500</v>
      </c>
      <c r="O105" s="1" t="s">
        <v>30</v>
      </c>
      <c r="P105" s="1" t="s">
        <v>1</v>
      </c>
      <c r="Q105" s="1" t="s">
        <v>90</v>
      </c>
    </row>
    <row r="106" spans="1:17" ht="20.100000000000001" customHeight="1">
      <c r="A106" s="1">
        <v>7070253</v>
      </c>
      <c r="B106" s="1" t="str">
        <f t="shared" si="10"/>
        <v>E7070253</v>
      </c>
      <c r="C106" s="1" t="s">
        <v>211</v>
      </c>
      <c r="D106" s="2">
        <v>44483</v>
      </c>
      <c r="E106" s="3">
        <v>30</v>
      </c>
      <c r="I106" s="1" t="s">
        <v>11</v>
      </c>
      <c r="J106" s="3">
        <f t="shared" si="12"/>
        <v>30</v>
      </c>
      <c r="K106" s="1">
        <v>14536</v>
      </c>
      <c r="L106" s="3">
        <f t="shared" si="7"/>
        <v>-1.05</v>
      </c>
      <c r="M106" s="3">
        <f t="shared" si="8"/>
        <v>28.95</v>
      </c>
      <c r="N106" s="4">
        <f t="shared" si="9"/>
        <v>44500</v>
      </c>
      <c r="O106" s="1" t="s">
        <v>30</v>
      </c>
      <c r="P106" s="1" t="s">
        <v>1</v>
      </c>
      <c r="Q106" s="1" t="s">
        <v>90</v>
      </c>
    </row>
    <row r="107" spans="1:17" ht="20.100000000000001" customHeight="1">
      <c r="A107" s="1">
        <v>7060324</v>
      </c>
      <c r="B107" s="1" t="str">
        <f t="shared" si="10"/>
        <v>E7060324</v>
      </c>
      <c r="C107" s="1" t="s">
        <v>194</v>
      </c>
      <c r="D107" s="2">
        <v>44489</v>
      </c>
      <c r="E107" s="3">
        <v>30</v>
      </c>
      <c r="G107" s="3">
        <v>20</v>
      </c>
      <c r="I107" s="1" t="s">
        <v>11</v>
      </c>
      <c r="J107" s="3">
        <f t="shared" si="12"/>
        <v>50</v>
      </c>
      <c r="K107" s="1">
        <v>14542</v>
      </c>
      <c r="L107" s="3">
        <f t="shared" si="7"/>
        <v>-1.7500000000000002</v>
      </c>
      <c r="M107" s="3">
        <f t="shared" si="8"/>
        <v>48.25</v>
      </c>
      <c r="N107" s="4">
        <f t="shared" si="9"/>
        <v>44500</v>
      </c>
      <c r="O107" s="1" t="s">
        <v>30</v>
      </c>
      <c r="P107" s="1" t="s">
        <v>1</v>
      </c>
      <c r="Q107" s="1" t="s">
        <v>90</v>
      </c>
    </row>
    <row r="108" spans="1:17" ht="20.100000000000001" customHeight="1">
      <c r="A108" s="1">
        <v>5149315</v>
      </c>
      <c r="B108" s="1" t="str">
        <f t="shared" si="10"/>
        <v>E5149315</v>
      </c>
      <c r="C108" s="1" t="s">
        <v>99</v>
      </c>
      <c r="D108" s="2">
        <v>44472</v>
      </c>
      <c r="E108" s="3">
        <v>15</v>
      </c>
      <c r="I108" s="1" t="s">
        <v>82</v>
      </c>
      <c r="J108" s="3">
        <f t="shared" si="12"/>
        <v>15</v>
      </c>
      <c r="K108" s="1">
        <v>14525</v>
      </c>
      <c r="L108" s="3">
        <f t="shared" si="7"/>
        <v>-0.52500000000000002</v>
      </c>
      <c r="M108" s="3">
        <f t="shared" si="8"/>
        <v>14.475</v>
      </c>
      <c r="N108" s="4">
        <f t="shared" si="9"/>
        <v>44500</v>
      </c>
      <c r="O108" s="1" t="s">
        <v>29</v>
      </c>
      <c r="P108" s="1" t="s">
        <v>1</v>
      </c>
      <c r="Q108" s="1" t="s">
        <v>90</v>
      </c>
    </row>
    <row r="109" spans="1:17" ht="20.100000000000001" customHeight="1">
      <c r="A109" s="1">
        <v>4947412</v>
      </c>
      <c r="B109" s="1" t="str">
        <f t="shared" si="10"/>
        <v>E4947412</v>
      </c>
      <c r="C109" s="1" t="s">
        <v>95</v>
      </c>
      <c r="D109" s="2">
        <v>44489</v>
      </c>
      <c r="E109" s="3">
        <v>15</v>
      </c>
      <c r="G109" s="3">
        <v>20</v>
      </c>
      <c r="I109" s="1" t="s">
        <v>15</v>
      </c>
      <c r="J109" s="3">
        <f t="shared" si="12"/>
        <v>35</v>
      </c>
      <c r="K109" s="1">
        <v>14542</v>
      </c>
      <c r="L109" s="3">
        <f t="shared" si="7"/>
        <v>-1.2250000000000001</v>
      </c>
      <c r="M109" s="3">
        <f t="shared" si="8"/>
        <v>33.774999999999999</v>
      </c>
      <c r="N109" s="4">
        <f t="shared" si="9"/>
        <v>44500</v>
      </c>
      <c r="O109" s="1" t="s">
        <v>29</v>
      </c>
      <c r="P109" s="1" t="s">
        <v>1</v>
      </c>
      <c r="Q109" s="1" t="s">
        <v>90</v>
      </c>
    </row>
    <row r="110" spans="1:17" ht="20.100000000000001" customHeight="1">
      <c r="A110" s="1">
        <v>6911357</v>
      </c>
      <c r="B110" s="1" t="str">
        <f t="shared" si="10"/>
        <v>E6911357</v>
      </c>
      <c r="C110" s="1" t="s">
        <v>157</v>
      </c>
      <c r="D110" s="2">
        <v>44484</v>
      </c>
      <c r="E110" s="3">
        <v>30</v>
      </c>
      <c r="I110" s="1" t="s">
        <v>13</v>
      </c>
      <c r="J110" s="3">
        <f t="shared" si="12"/>
        <v>30</v>
      </c>
      <c r="K110" s="1">
        <v>14538</v>
      </c>
      <c r="L110" s="3">
        <f t="shared" si="7"/>
        <v>-1.05</v>
      </c>
      <c r="M110" s="3">
        <f t="shared" si="8"/>
        <v>28.95</v>
      </c>
      <c r="N110" s="4">
        <f t="shared" si="9"/>
        <v>44500</v>
      </c>
      <c r="O110" s="1" t="s">
        <v>30</v>
      </c>
      <c r="P110" s="1" t="s">
        <v>1</v>
      </c>
      <c r="Q110" s="1" t="s">
        <v>90</v>
      </c>
    </row>
    <row r="111" spans="1:17" ht="20.100000000000001" customHeight="1">
      <c r="A111" s="1">
        <v>6911334</v>
      </c>
      <c r="B111" s="1" t="str">
        <f t="shared" si="10"/>
        <v>E6911334</v>
      </c>
      <c r="C111" s="1" t="s">
        <v>156</v>
      </c>
      <c r="D111" s="2">
        <v>44484</v>
      </c>
      <c r="E111" s="3">
        <v>30</v>
      </c>
      <c r="I111" s="1" t="s">
        <v>13</v>
      </c>
      <c r="J111" s="3">
        <f t="shared" si="12"/>
        <v>30</v>
      </c>
      <c r="K111" s="1">
        <v>14538</v>
      </c>
      <c r="L111" s="3">
        <f t="shared" si="7"/>
        <v>-1.05</v>
      </c>
      <c r="M111" s="3">
        <f t="shared" si="8"/>
        <v>28.95</v>
      </c>
      <c r="N111" s="4">
        <f t="shared" si="9"/>
        <v>44500</v>
      </c>
      <c r="O111" s="1" t="s">
        <v>30</v>
      </c>
      <c r="P111" s="1" t="s">
        <v>1</v>
      </c>
      <c r="Q111" s="1" t="s">
        <v>90</v>
      </c>
    </row>
    <row r="112" spans="1:17" ht="20.100000000000001" customHeight="1">
      <c r="A112" s="1">
        <v>6847737</v>
      </c>
      <c r="B112" s="1" t="str">
        <f t="shared" si="10"/>
        <v>E6847737</v>
      </c>
      <c r="C112" s="1" t="s">
        <v>18</v>
      </c>
      <c r="D112" s="2">
        <v>44424</v>
      </c>
      <c r="E112" s="3">
        <v>30</v>
      </c>
      <c r="I112" s="1" t="s">
        <v>9</v>
      </c>
      <c r="J112" s="3">
        <f t="shared" si="12"/>
        <v>30</v>
      </c>
      <c r="K112" s="1">
        <v>14477</v>
      </c>
      <c r="L112" s="3">
        <f t="shared" si="7"/>
        <v>-1.05</v>
      </c>
      <c r="M112" s="3">
        <f t="shared" si="8"/>
        <v>28.95</v>
      </c>
      <c r="N112" s="4">
        <f t="shared" si="9"/>
        <v>44439</v>
      </c>
      <c r="O112" s="1" t="s">
        <v>30</v>
      </c>
      <c r="P112" s="1" t="s">
        <v>1</v>
      </c>
      <c r="Q112" s="1" t="s">
        <v>90</v>
      </c>
    </row>
    <row r="113" spans="1:17" ht="20.100000000000001" customHeight="1">
      <c r="A113" s="1">
        <v>6847737</v>
      </c>
      <c r="B113" s="1" t="str">
        <f t="shared" si="10"/>
        <v>E6847737</v>
      </c>
      <c r="C113" s="1" t="s">
        <v>18</v>
      </c>
      <c r="D113" s="2">
        <v>44533</v>
      </c>
      <c r="F113" s="3">
        <v>-30</v>
      </c>
      <c r="I113" s="1" t="s">
        <v>9</v>
      </c>
      <c r="J113" s="3">
        <f t="shared" si="12"/>
        <v>-30</v>
      </c>
      <c r="K113" s="1">
        <v>14583</v>
      </c>
      <c r="L113" s="3">
        <f t="shared" si="7"/>
        <v>1.05</v>
      </c>
      <c r="M113" s="3">
        <f t="shared" si="8"/>
        <v>-28.95</v>
      </c>
      <c r="N113" s="4">
        <f t="shared" si="9"/>
        <v>44561</v>
      </c>
      <c r="O113" s="1" t="s">
        <v>30</v>
      </c>
      <c r="P113" s="1" t="s">
        <v>1</v>
      </c>
      <c r="Q113" s="1" t="s">
        <v>90</v>
      </c>
    </row>
    <row r="114" spans="1:17" ht="20.100000000000001" customHeight="1">
      <c r="A114" s="1">
        <v>7117527</v>
      </c>
      <c r="B114" s="1" t="str">
        <f t="shared" si="10"/>
        <v>E7117527</v>
      </c>
      <c r="C114" s="1" t="s">
        <v>237</v>
      </c>
      <c r="D114" s="2">
        <v>44505</v>
      </c>
      <c r="E114" s="3">
        <v>30</v>
      </c>
      <c r="I114" s="1" t="s">
        <v>11</v>
      </c>
      <c r="J114" s="3">
        <f t="shared" si="12"/>
        <v>30</v>
      </c>
      <c r="K114" s="1">
        <v>14558</v>
      </c>
      <c r="L114" s="3">
        <f t="shared" si="7"/>
        <v>-1.05</v>
      </c>
      <c r="M114" s="3">
        <f t="shared" si="8"/>
        <v>28.95</v>
      </c>
      <c r="N114" s="4">
        <f t="shared" si="9"/>
        <v>44530</v>
      </c>
      <c r="O114" s="1" t="s">
        <v>30</v>
      </c>
      <c r="P114" s="1" t="s">
        <v>1</v>
      </c>
      <c r="Q114" s="1" t="s">
        <v>90</v>
      </c>
    </row>
    <row r="115" spans="1:17" ht="20.100000000000001" customHeight="1">
      <c r="A115" s="1">
        <v>7104510</v>
      </c>
      <c r="B115" s="1" t="str">
        <f t="shared" si="10"/>
        <v>E7104510</v>
      </c>
      <c r="C115" s="1" t="s">
        <v>214</v>
      </c>
      <c r="D115" s="2">
        <v>44483</v>
      </c>
      <c r="E115" s="3">
        <v>30</v>
      </c>
      <c r="I115" s="1" t="s">
        <v>11</v>
      </c>
      <c r="J115" s="3">
        <f t="shared" si="12"/>
        <v>30</v>
      </c>
      <c r="K115" s="1">
        <v>14536</v>
      </c>
      <c r="L115" s="3">
        <f t="shared" si="7"/>
        <v>-1.05</v>
      </c>
      <c r="M115" s="3">
        <f t="shared" si="8"/>
        <v>28.95</v>
      </c>
      <c r="N115" s="4">
        <f t="shared" si="9"/>
        <v>44500</v>
      </c>
      <c r="O115" s="1" t="s">
        <v>30</v>
      </c>
      <c r="P115" s="1" t="s">
        <v>1</v>
      </c>
      <c r="Q115" s="1" t="s">
        <v>90</v>
      </c>
    </row>
    <row r="116" spans="1:17" ht="20.100000000000001" customHeight="1">
      <c r="A116" s="1">
        <v>7090242</v>
      </c>
      <c r="B116" s="1" t="str">
        <f t="shared" si="10"/>
        <v>E7090242</v>
      </c>
      <c r="C116" s="1" t="s">
        <v>51</v>
      </c>
      <c r="D116" s="2">
        <v>44448</v>
      </c>
      <c r="E116" s="3">
        <v>30</v>
      </c>
      <c r="I116" s="1" t="s">
        <v>11</v>
      </c>
      <c r="J116" s="3">
        <f t="shared" si="12"/>
        <v>30</v>
      </c>
      <c r="K116" s="1">
        <v>14501</v>
      </c>
      <c r="L116" s="3">
        <f t="shared" si="7"/>
        <v>-1.05</v>
      </c>
      <c r="M116" s="3">
        <f t="shared" si="8"/>
        <v>28.95</v>
      </c>
      <c r="N116" s="4">
        <f t="shared" si="9"/>
        <v>44469</v>
      </c>
      <c r="O116" s="1" t="s">
        <v>30</v>
      </c>
      <c r="P116" s="1" t="s">
        <v>1</v>
      </c>
      <c r="Q116" s="1" t="s">
        <v>90</v>
      </c>
    </row>
    <row r="117" spans="1:17" ht="20.100000000000001" customHeight="1">
      <c r="A117" s="1">
        <v>7062513</v>
      </c>
      <c r="B117" s="1" t="str">
        <f t="shared" si="10"/>
        <v>E7062513</v>
      </c>
      <c r="C117" s="1" t="s">
        <v>52</v>
      </c>
      <c r="D117" s="2">
        <v>44448</v>
      </c>
      <c r="E117" s="3">
        <v>30</v>
      </c>
      <c r="I117" s="1" t="s">
        <v>13</v>
      </c>
      <c r="J117" s="3">
        <f t="shared" si="12"/>
        <v>30</v>
      </c>
      <c r="K117" s="1">
        <v>14501</v>
      </c>
      <c r="L117" s="3">
        <f t="shared" si="7"/>
        <v>-1.05</v>
      </c>
      <c r="M117" s="3">
        <f t="shared" si="8"/>
        <v>28.95</v>
      </c>
      <c r="N117" s="4">
        <f t="shared" si="9"/>
        <v>44469</v>
      </c>
      <c r="O117" s="1" t="s">
        <v>30</v>
      </c>
      <c r="P117" s="1" t="s">
        <v>1</v>
      </c>
      <c r="Q117" s="1" t="s">
        <v>90</v>
      </c>
    </row>
    <row r="118" spans="1:17" ht="20.100000000000001" customHeight="1">
      <c r="A118" s="1">
        <v>6986107</v>
      </c>
      <c r="B118" s="1" t="str">
        <f t="shared" si="10"/>
        <v>E6986107</v>
      </c>
      <c r="C118" s="1" t="s">
        <v>171</v>
      </c>
      <c r="D118" s="2">
        <v>44483</v>
      </c>
      <c r="E118" s="3">
        <v>30</v>
      </c>
      <c r="I118" s="1" t="s">
        <v>13</v>
      </c>
      <c r="J118" s="3">
        <f t="shared" si="12"/>
        <v>30</v>
      </c>
      <c r="K118" s="1">
        <v>14536</v>
      </c>
      <c r="L118" s="3">
        <f t="shared" si="7"/>
        <v>-1.05</v>
      </c>
      <c r="M118" s="3">
        <f t="shared" si="8"/>
        <v>28.95</v>
      </c>
      <c r="N118" s="4">
        <f t="shared" si="9"/>
        <v>44500</v>
      </c>
      <c r="O118" s="1" t="s">
        <v>30</v>
      </c>
      <c r="P118" s="1" t="s">
        <v>1</v>
      </c>
      <c r="Q118" s="1" t="s">
        <v>90</v>
      </c>
    </row>
    <row r="119" spans="1:17" ht="20.100000000000001" customHeight="1">
      <c r="A119" s="1">
        <v>6986119</v>
      </c>
      <c r="B119" s="1" t="str">
        <f t="shared" si="10"/>
        <v>E6986119</v>
      </c>
      <c r="C119" s="1" t="s">
        <v>172</v>
      </c>
      <c r="D119" s="2">
        <v>44483</v>
      </c>
      <c r="E119" s="3">
        <v>30</v>
      </c>
      <c r="I119" s="1" t="s">
        <v>11</v>
      </c>
      <c r="J119" s="3">
        <f t="shared" si="12"/>
        <v>30</v>
      </c>
      <c r="K119" s="1">
        <v>14536</v>
      </c>
      <c r="L119" s="3">
        <f t="shared" si="7"/>
        <v>-1.05</v>
      </c>
      <c r="M119" s="3">
        <f t="shared" si="8"/>
        <v>28.95</v>
      </c>
      <c r="N119" s="4">
        <f t="shared" si="9"/>
        <v>44500</v>
      </c>
      <c r="O119" s="1" t="s">
        <v>30</v>
      </c>
      <c r="P119" s="1" t="s">
        <v>1</v>
      </c>
      <c r="Q119" s="1" t="s">
        <v>90</v>
      </c>
    </row>
    <row r="120" spans="1:17" ht="20.100000000000001" customHeight="1">
      <c r="A120" s="1">
        <v>6926982</v>
      </c>
      <c r="B120" s="1" t="str">
        <f t="shared" si="10"/>
        <v>E6926982</v>
      </c>
      <c r="C120" s="1" t="s">
        <v>159</v>
      </c>
      <c r="D120" s="2">
        <v>44484</v>
      </c>
      <c r="E120" s="3">
        <v>30</v>
      </c>
      <c r="I120" s="1" t="s">
        <v>13</v>
      </c>
      <c r="J120" s="3">
        <f t="shared" si="12"/>
        <v>30</v>
      </c>
      <c r="K120" s="1">
        <v>14537</v>
      </c>
      <c r="L120" s="3">
        <f t="shared" si="7"/>
        <v>-1.05</v>
      </c>
      <c r="M120" s="3">
        <f t="shared" si="8"/>
        <v>28.95</v>
      </c>
      <c r="N120" s="4">
        <f t="shared" si="9"/>
        <v>44500</v>
      </c>
      <c r="O120" s="1" t="s">
        <v>30</v>
      </c>
      <c r="P120" s="1" t="s">
        <v>1</v>
      </c>
      <c r="Q120" s="1" t="s">
        <v>90</v>
      </c>
    </row>
    <row r="121" spans="1:17" ht="20.100000000000001" customHeight="1">
      <c r="A121" s="1">
        <v>7054014</v>
      </c>
      <c r="B121" s="1" t="str">
        <f t="shared" si="10"/>
        <v>E7054014</v>
      </c>
      <c r="C121" s="1" t="s">
        <v>191</v>
      </c>
      <c r="D121" s="2">
        <v>44484</v>
      </c>
      <c r="E121" s="3">
        <v>30</v>
      </c>
      <c r="I121" s="1" t="s">
        <v>11</v>
      </c>
      <c r="J121" s="3">
        <f t="shared" si="12"/>
        <v>30</v>
      </c>
      <c r="K121" s="1">
        <v>14537</v>
      </c>
      <c r="L121" s="3">
        <f t="shared" si="7"/>
        <v>-1.05</v>
      </c>
      <c r="M121" s="3">
        <f t="shared" si="8"/>
        <v>28.95</v>
      </c>
      <c r="N121" s="4">
        <f t="shared" si="9"/>
        <v>44500</v>
      </c>
      <c r="O121" s="1" t="s">
        <v>30</v>
      </c>
      <c r="P121" s="1" t="s">
        <v>1</v>
      </c>
      <c r="Q121" s="1" t="s">
        <v>90</v>
      </c>
    </row>
    <row r="122" spans="1:17" ht="20.100000000000001" customHeight="1">
      <c r="A122" s="1">
        <v>7044902</v>
      </c>
      <c r="B122" s="1" t="str">
        <f t="shared" si="10"/>
        <v>E7044902</v>
      </c>
      <c r="C122" s="1" t="s">
        <v>53</v>
      </c>
      <c r="D122" s="2">
        <v>44465</v>
      </c>
      <c r="E122" s="3">
        <v>30</v>
      </c>
      <c r="I122" s="1" t="s">
        <v>13</v>
      </c>
      <c r="J122" s="3">
        <f t="shared" si="12"/>
        <v>30</v>
      </c>
      <c r="K122" s="1">
        <v>14518</v>
      </c>
      <c r="L122" s="3">
        <f t="shared" si="7"/>
        <v>-1.05</v>
      </c>
      <c r="M122" s="3">
        <f t="shared" si="8"/>
        <v>28.95</v>
      </c>
      <c r="N122" s="4">
        <f t="shared" si="9"/>
        <v>44469</v>
      </c>
      <c r="O122" s="1" t="s">
        <v>30</v>
      </c>
      <c r="P122" s="1" t="s">
        <v>1</v>
      </c>
      <c r="Q122" s="1" t="s">
        <v>90</v>
      </c>
    </row>
    <row r="123" spans="1:17" ht="20.100000000000001" customHeight="1">
      <c r="A123" s="1">
        <v>7048640</v>
      </c>
      <c r="B123" s="1" t="str">
        <f t="shared" si="10"/>
        <v>E7048640</v>
      </c>
      <c r="C123" s="1" t="s">
        <v>306</v>
      </c>
      <c r="D123" s="2">
        <v>44575</v>
      </c>
      <c r="E123" s="3">
        <v>30</v>
      </c>
      <c r="G123" s="3">
        <v>20</v>
      </c>
      <c r="I123" s="1" t="s">
        <v>13</v>
      </c>
      <c r="J123" s="3">
        <v>50</v>
      </c>
      <c r="K123" s="1">
        <v>14628</v>
      </c>
      <c r="L123" s="3">
        <f t="shared" si="7"/>
        <v>-1.7500000000000002</v>
      </c>
      <c r="M123" s="3">
        <f t="shared" si="8"/>
        <v>48.25</v>
      </c>
      <c r="N123" s="4">
        <f t="shared" si="9"/>
        <v>44592</v>
      </c>
      <c r="O123" s="1" t="s">
        <v>30</v>
      </c>
      <c r="P123" s="1" t="s">
        <v>1</v>
      </c>
      <c r="Q123" s="1" t="s">
        <v>90</v>
      </c>
    </row>
    <row r="124" spans="1:17" ht="20.100000000000001" customHeight="1">
      <c r="A124" s="1">
        <v>6986636</v>
      </c>
      <c r="B124" s="1" t="str">
        <f t="shared" si="10"/>
        <v>E6986636</v>
      </c>
      <c r="C124" s="1" t="s">
        <v>274</v>
      </c>
      <c r="D124" s="2">
        <v>44534</v>
      </c>
      <c r="E124" s="3">
        <v>30</v>
      </c>
      <c r="G124" s="3">
        <v>20</v>
      </c>
      <c r="I124" s="1" t="s">
        <v>13</v>
      </c>
      <c r="J124" s="3">
        <f t="shared" ref="J124:J140" si="13">SUM(E124:H124)</f>
        <v>50</v>
      </c>
      <c r="K124" s="1">
        <v>14584</v>
      </c>
      <c r="L124" s="3">
        <f t="shared" si="7"/>
        <v>-1.7500000000000002</v>
      </c>
      <c r="M124" s="3">
        <f t="shared" si="8"/>
        <v>48.25</v>
      </c>
      <c r="N124" s="4">
        <f t="shared" si="9"/>
        <v>44561</v>
      </c>
      <c r="O124" s="1" t="s">
        <v>30</v>
      </c>
      <c r="P124" s="1" t="s">
        <v>1</v>
      </c>
      <c r="Q124" s="1" t="s">
        <v>90</v>
      </c>
    </row>
    <row r="125" spans="1:17" ht="20.100000000000001" customHeight="1">
      <c r="A125" s="1">
        <v>5725015</v>
      </c>
      <c r="B125" s="1" t="str">
        <f t="shared" si="10"/>
        <v>E5725015</v>
      </c>
      <c r="C125" s="1" t="s">
        <v>102</v>
      </c>
      <c r="D125" s="2">
        <v>44474</v>
      </c>
      <c r="E125" s="3">
        <v>15</v>
      </c>
      <c r="I125" s="1" t="s">
        <v>15</v>
      </c>
      <c r="J125" s="3">
        <f t="shared" si="13"/>
        <v>15</v>
      </c>
      <c r="K125" s="1">
        <v>14527</v>
      </c>
      <c r="L125" s="3">
        <f t="shared" si="7"/>
        <v>-0.52500000000000002</v>
      </c>
      <c r="M125" s="3">
        <f t="shared" si="8"/>
        <v>14.475</v>
      </c>
      <c r="N125" s="4">
        <f t="shared" si="9"/>
        <v>44500</v>
      </c>
      <c r="O125" s="1" t="s">
        <v>29</v>
      </c>
      <c r="P125" s="1" t="s">
        <v>1</v>
      </c>
      <c r="Q125" s="1" t="s">
        <v>90</v>
      </c>
    </row>
    <row r="126" spans="1:17" ht="20.100000000000001" customHeight="1">
      <c r="A126" s="1">
        <v>6818251</v>
      </c>
      <c r="B126" s="1" t="str">
        <f t="shared" si="10"/>
        <v>E6818251</v>
      </c>
      <c r="C126" s="1" t="s">
        <v>146</v>
      </c>
      <c r="D126" s="2">
        <v>44483</v>
      </c>
      <c r="E126" s="3">
        <v>15</v>
      </c>
      <c r="I126" s="1" t="s">
        <v>15</v>
      </c>
      <c r="J126" s="3">
        <f t="shared" si="13"/>
        <v>15</v>
      </c>
      <c r="K126" s="1">
        <v>14536</v>
      </c>
      <c r="L126" s="3">
        <f t="shared" si="7"/>
        <v>-0.52500000000000002</v>
      </c>
      <c r="M126" s="3">
        <f t="shared" si="8"/>
        <v>14.475</v>
      </c>
      <c r="N126" s="4">
        <f t="shared" si="9"/>
        <v>44500</v>
      </c>
      <c r="O126" s="1" t="s">
        <v>29</v>
      </c>
      <c r="P126" s="1" t="s">
        <v>1</v>
      </c>
      <c r="Q126" s="1" t="s">
        <v>90</v>
      </c>
    </row>
    <row r="127" spans="1:17" ht="20.100000000000001" customHeight="1">
      <c r="A127" s="1">
        <v>6998236</v>
      </c>
      <c r="B127" s="1" t="str">
        <f t="shared" si="10"/>
        <v>E6998236</v>
      </c>
      <c r="C127" s="1" t="s">
        <v>174</v>
      </c>
      <c r="D127" s="2">
        <v>44483</v>
      </c>
      <c r="E127" s="3">
        <v>30</v>
      </c>
      <c r="I127" s="1" t="s">
        <v>11</v>
      </c>
      <c r="J127" s="3">
        <f t="shared" si="13"/>
        <v>30</v>
      </c>
      <c r="K127" s="1">
        <v>14536</v>
      </c>
      <c r="L127" s="3">
        <f t="shared" si="7"/>
        <v>-1.05</v>
      </c>
      <c r="M127" s="3">
        <f t="shared" si="8"/>
        <v>28.95</v>
      </c>
      <c r="N127" s="4">
        <f t="shared" si="9"/>
        <v>44500</v>
      </c>
      <c r="O127" s="1" t="s">
        <v>30</v>
      </c>
      <c r="P127" s="1" t="s">
        <v>1</v>
      </c>
      <c r="Q127" s="1" t="s">
        <v>90</v>
      </c>
    </row>
    <row r="128" spans="1:17" ht="20.100000000000001" customHeight="1">
      <c r="A128" s="1">
        <v>6959175</v>
      </c>
      <c r="B128" s="1" t="str">
        <f t="shared" si="10"/>
        <v>E6959175</v>
      </c>
      <c r="C128" s="1" t="s">
        <v>54</v>
      </c>
      <c r="D128" s="2">
        <v>44465</v>
      </c>
      <c r="E128" s="3">
        <v>30</v>
      </c>
      <c r="I128" s="1" t="s">
        <v>13</v>
      </c>
      <c r="J128" s="3">
        <f t="shared" si="13"/>
        <v>30</v>
      </c>
      <c r="K128" s="1">
        <v>14518</v>
      </c>
      <c r="L128" s="3">
        <f t="shared" si="7"/>
        <v>-1.05</v>
      </c>
      <c r="M128" s="3">
        <f t="shared" si="8"/>
        <v>28.95</v>
      </c>
      <c r="N128" s="4">
        <f t="shared" si="9"/>
        <v>44469</v>
      </c>
      <c r="O128" s="1" t="s">
        <v>30</v>
      </c>
      <c r="P128" s="1" t="s">
        <v>1</v>
      </c>
      <c r="Q128" s="1" t="s">
        <v>90</v>
      </c>
    </row>
    <row r="129" spans="1:17" ht="20.100000000000001" customHeight="1">
      <c r="A129" s="1">
        <v>7062945</v>
      </c>
      <c r="B129" s="1" t="str">
        <f t="shared" si="10"/>
        <v>E7062945</v>
      </c>
      <c r="C129" s="1" t="s">
        <v>55</v>
      </c>
      <c r="D129" s="2">
        <v>44465</v>
      </c>
      <c r="E129" s="3">
        <v>30</v>
      </c>
      <c r="I129" s="1" t="s">
        <v>11</v>
      </c>
      <c r="J129" s="3">
        <f t="shared" si="13"/>
        <v>30</v>
      </c>
      <c r="K129" s="1">
        <v>14518</v>
      </c>
      <c r="L129" s="3">
        <f t="shared" si="7"/>
        <v>-1.05</v>
      </c>
      <c r="M129" s="3">
        <f t="shared" si="8"/>
        <v>28.95</v>
      </c>
      <c r="N129" s="4">
        <f t="shared" si="9"/>
        <v>44469</v>
      </c>
      <c r="O129" s="1" t="s">
        <v>30</v>
      </c>
      <c r="P129" s="1" t="s">
        <v>1</v>
      </c>
      <c r="Q129" s="1" t="s">
        <v>90</v>
      </c>
    </row>
    <row r="130" spans="1:17" ht="20.100000000000001" customHeight="1">
      <c r="A130" s="1">
        <v>6965386</v>
      </c>
      <c r="B130" s="1" t="str">
        <f t="shared" si="10"/>
        <v>E6965386</v>
      </c>
      <c r="C130" s="1" t="s">
        <v>165</v>
      </c>
      <c r="D130" s="2">
        <v>44479</v>
      </c>
      <c r="E130" s="3">
        <v>30</v>
      </c>
      <c r="I130" s="1" t="s">
        <v>9</v>
      </c>
      <c r="J130" s="3">
        <f t="shared" si="13"/>
        <v>30</v>
      </c>
      <c r="K130" s="1">
        <v>14532</v>
      </c>
      <c r="L130" s="3">
        <f t="shared" ref="L130:L193" si="14">-SUM(J130*0.035)</f>
        <v>-1.05</v>
      </c>
      <c r="M130" s="3">
        <f t="shared" ref="M130:M193" si="15">SUM(J130+L130)</f>
        <v>28.95</v>
      </c>
      <c r="N130" s="4">
        <f t="shared" ref="N130:N193" si="16">EOMONTH(D130,0)</f>
        <v>44500</v>
      </c>
      <c r="O130" s="1" t="s">
        <v>30</v>
      </c>
      <c r="P130" s="1" t="s">
        <v>1</v>
      </c>
      <c r="Q130" s="1" t="s">
        <v>90</v>
      </c>
    </row>
    <row r="131" spans="1:17" ht="20.100000000000001" customHeight="1">
      <c r="A131" s="1">
        <v>7058998</v>
      </c>
      <c r="B131" s="1" t="str">
        <f t="shared" ref="B131:B194" si="17">"E"&amp;A131</f>
        <v>E7058998</v>
      </c>
      <c r="C131" s="1" t="s">
        <v>56</v>
      </c>
      <c r="D131" s="2">
        <v>44459</v>
      </c>
      <c r="E131" s="3">
        <v>30</v>
      </c>
      <c r="I131" s="1" t="s">
        <v>11</v>
      </c>
      <c r="J131" s="3">
        <f t="shared" si="13"/>
        <v>30</v>
      </c>
      <c r="K131" s="1">
        <v>14512</v>
      </c>
      <c r="L131" s="3">
        <f t="shared" si="14"/>
        <v>-1.05</v>
      </c>
      <c r="M131" s="3">
        <f t="shared" si="15"/>
        <v>28.95</v>
      </c>
      <c r="N131" s="4">
        <f t="shared" si="16"/>
        <v>44469</v>
      </c>
      <c r="O131" s="1" t="s">
        <v>30</v>
      </c>
      <c r="P131" s="1" t="s">
        <v>1</v>
      </c>
      <c r="Q131" s="1" t="s">
        <v>90</v>
      </c>
    </row>
    <row r="132" spans="1:17" ht="20.100000000000001" customHeight="1">
      <c r="A132" s="1">
        <v>7100266</v>
      </c>
      <c r="B132" s="1" t="str">
        <f t="shared" si="17"/>
        <v>E7100266</v>
      </c>
      <c r="C132" s="1" t="s">
        <v>212</v>
      </c>
      <c r="D132" s="2">
        <v>44477</v>
      </c>
      <c r="E132" s="3">
        <v>30</v>
      </c>
      <c r="I132" s="1" t="s">
        <v>11</v>
      </c>
      <c r="J132" s="3">
        <f t="shared" si="13"/>
        <v>30</v>
      </c>
      <c r="K132" s="1">
        <v>14530</v>
      </c>
      <c r="L132" s="3">
        <f t="shared" si="14"/>
        <v>-1.05</v>
      </c>
      <c r="M132" s="3">
        <f t="shared" si="15"/>
        <v>28.95</v>
      </c>
      <c r="N132" s="4">
        <f t="shared" si="16"/>
        <v>44500</v>
      </c>
      <c r="O132" s="1" t="s">
        <v>30</v>
      </c>
      <c r="P132" s="1" t="s">
        <v>1</v>
      </c>
      <c r="Q132" s="1" t="s">
        <v>90</v>
      </c>
    </row>
    <row r="133" spans="1:17" ht="20.100000000000001" customHeight="1">
      <c r="A133" s="1">
        <v>7141850</v>
      </c>
      <c r="B133" s="1" t="str">
        <f t="shared" si="17"/>
        <v>E7141850</v>
      </c>
      <c r="C133" s="1" t="s">
        <v>275</v>
      </c>
      <c r="D133" s="2">
        <v>44561</v>
      </c>
      <c r="E133" s="3">
        <v>30</v>
      </c>
      <c r="I133" s="1" t="s">
        <v>11</v>
      </c>
      <c r="J133" s="3">
        <f t="shared" si="13"/>
        <v>30</v>
      </c>
      <c r="K133" s="1">
        <v>14585</v>
      </c>
      <c r="L133" s="3">
        <f t="shared" si="14"/>
        <v>-1.05</v>
      </c>
      <c r="M133" s="3">
        <f t="shared" si="15"/>
        <v>28.95</v>
      </c>
      <c r="N133" s="4">
        <f t="shared" si="16"/>
        <v>44561</v>
      </c>
      <c r="O133" s="1" t="s">
        <v>30</v>
      </c>
      <c r="P133" s="1" t="s">
        <v>1</v>
      </c>
      <c r="Q133" s="1" t="s">
        <v>90</v>
      </c>
    </row>
    <row r="134" spans="1:17" ht="20.100000000000001" customHeight="1">
      <c r="A134" s="1">
        <v>6528673</v>
      </c>
      <c r="B134" s="1" t="str">
        <f t="shared" si="17"/>
        <v>E6528673</v>
      </c>
      <c r="C134" s="1" t="s">
        <v>57</v>
      </c>
      <c r="D134" s="2">
        <v>44462</v>
      </c>
      <c r="E134" s="3">
        <v>15</v>
      </c>
      <c r="I134" s="1" t="s">
        <v>15</v>
      </c>
      <c r="J134" s="3">
        <f t="shared" si="13"/>
        <v>15</v>
      </c>
      <c r="K134" s="1">
        <v>14516</v>
      </c>
      <c r="L134" s="3">
        <f t="shared" si="14"/>
        <v>-0.52500000000000002</v>
      </c>
      <c r="M134" s="3">
        <f t="shared" si="15"/>
        <v>14.475</v>
      </c>
      <c r="N134" s="4">
        <f t="shared" si="16"/>
        <v>44469</v>
      </c>
      <c r="O134" s="1" t="s">
        <v>29</v>
      </c>
      <c r="P134" s="1" t="s">
        <v>1</v>
      </c>
      <c r="Q134" s="1" t="s">
        <v>90</v>
      </c>
    </row>
    <row r="135" spans="1:17" ht="20.100000000000001" customHeight="1">
      <c r="A135" s="1">
        <v>6571406</v>
      </c>
      <c r="B135" s="1" t="str">
        <f t="shared" si="17"/>
        <v>E6571406</v>
      </c>
      <c r="C135" s="1" t="s">
        <v>58</v>
      </c>
      <c r="D135" s="2">
        <v>44448</v>
      </c>
      <c r="E135" s="3">
        <v>15</v>
      </c>
      <c r="I135" s="1" t="s">
        <v>82</v>
      </c>
      <c r="J135" s="3">
        <f t="shared" si="13"/>
        <v>15</v>
      </c>
      <c r="K135" s="1">
        <v>14501</v>
      </c>
      <c r="L135" s="3">
        <f t="shared" si="14"/>
        <v>-0.52500000000000002</v>
      </c>
      <c r="M135" s="3">
        <f t="shared" si="15"/>
        <v>14.475</v>
      </c>
      <c r="N135" s="4">
        <f t="shared" si="16"/>
        <v>44469</v>
      </c>
      <c r="O135" s="1" t="s">
        <v>29</v>
      </c>
      <c r="P135" s="1" t="s">
        <v>1</v>
      </c>
      <c r="Q135" s="1" t="s">
        <v>90</v>
      </c>
    </row>
    <row r="136" spans="1:17" ht="20.100000000000001" customHeight="1">
      <c r="A136" s="1">
        <v>6735578</v>
      </c>
      <c r="B136" s="1" t="str">
        <f t="shared" si="17"/>
        <v>E6735578</v>
      </c>
      <c r="C136" s="1" t="s">
        <v>136</v>
      </c>
      <c r="D136" s="2">
        <v>44485</v>
      </c>
      <c r="E136" s="3">
        <v>30</v>
      </c>
      <c r="I136" s="1" t="s">
        <v>9</v>
      </c>
      <c r="J136" s="3">
        <f t="shared" si="13"/>
        <v>30</v>
      </c>
      <c r="K136" s="1">
        <v>14538</v>
      </c>
      <c r="L136" s="3">
        <f t="shared" si="14"/>
        <v>-1.05</v>
      </c>
      <c r="M136" s="3">
        <f t="shared" si="15"/>
        <v>28.95</v>
      </c>
      <c r="N136" s="4">
        <f t="shared" si="16"/>
        <v>44500</v>
      </c>
      <c r="O136" s="1" t="s">
        <v>30</v>
      </c>
      <c r="P136" s="1" t="s">
        <v>1</v>
      </c>
      <c r="Q136" s="1" t="s">
        <v>90</v>
      </c>
    </row>
    <row r="137" spans="1:17" ht="20.100000000000001" customHeight="1">
      <c r="A137" s="1">
        <v>7000813</v>
      </c>
      <c r="B137" s="1" t="str">
        <f t="shared" si="17"/>
        <v>E7000813</v>
      </c>
      <c r="C137" s="1" t="s">
        <v>176</v>
      </c>
      <c r="D137" s="2">
        <v>44485</v>
      </c>
      <c r="E137" s="3">
        <v>15</v>
      </c>
      <c r="I137" s="1" t="s">
        <v>82</v>
      </c>
      <c r="J137" s="3">
        <f t="shared" si="13"/>
        <v>15</v>
      </c>
      <c r="K137" s="1">
        <v>14538</v>
      </c>
      <c r="L137" s="3">
        <f t="shared" si="14"/>
        <v>-0.52500000000000002</v>
      </c>
      <c r="M137" s="3">
        <f t="shared" si="15"/>
        <v>14.475</v>
      </c>
      <c r="N137" s="4">
        <f t="shared" si="16"/>
        <v>44500</v>
      </c>
      <c r="O137" s="1" t="s">
        <v>29</v>
      </c>
      <c r="P137" s="1" t="s">
        <v>1</v>
      </c>
      <c r="Q137" s="1" t="s">
        <v>90</v>
      </c>
    </row>
    <row r="138" spans="1:17" ht="20.100000000000001" customHeight="1">
      <c r="A138" s="1">
        <v>6735092</v>
      </c>
      <c r="B138" s="1" t="str">
        <f t="shared" si="17"/>
        <v>E6735092</v>
      </c>
      <c r="C138" s="1" t="s">
        <v>135</v>
      </c>
      <c r="D138" s="2">
        <v>44485</v>
      </c>
      <c r="E138" s="3">
        <v>30</v>
      </c>
      <c r="I138" s="1" t="s">
        <v>9</v>
      </c>
      <c r="J138" s="3">
        <f t="shared" si="13"/>
        <v>30</v>
      </c>
      <c r="K138" s="1">
        <v>14538</v>
      </c>
      <c r="L138" s="3">
        <f t="shared" si="14"/>
        <v>-1.05</v>
      </c>
      <c r="M138" s="3">
        <f t="shared" si="15"/>
        <v>28.95</v>
      </c>
      <c r="N138" s="4">
        <f t="shared" si="16"/>
        <v>44500</v>
      </c>
      <c r="O138" s="1" t="s">
        <v>30</v>
      </c>
      <c r="P138" s="1" t="s">
        <v>1</v>
      </c>
      <c r="Q138" s="1" t="s">
        <v>90</v>
      </c>
    </row>
    <row r="139" spans="1:17" ht="20.100000000000001" customHeight="1">
      <c r="A139" s="1">
        <v>7138552</v>
      </c>
      <c r="B139" s="1" t="str">
        <f t="shared" si="17"/>
        <v>E7138552</v>
      </c>
      <c r="C139" s="1" t="s">
        <v>276</v>
      </c>
      <c r="D139" s="2">
        <v>44553</v>
      </c>
      <c r="E139" s="3">
        <v>30</v>
      </c>
      <c r="I139" s="1" t="s">
        <v>11</v>
      </c>
      <c r="J139" s="3">
        <f t="shared" si="13"/>
        <v>30</v>
      </c>
      <c r="K139" s="1">
        <v>14586</v>
      </c>
      <c r="L139" s="3">
        <f t="shared" si="14"/>
        <v>-1.05</v>
      </c>
      <c r="M139" s="3">
        <f t="shared" si="15"/>
        <v>28.95</v>
      </c>
      <c r="N139" s="4">
        <f t="shared" si="16"/>
        <v>44561</v>
      </c>
      <c r="O139" s="1" t="s">
        <v>30</v>
      </c>
      <c r="P139" s="1" t="s">
        <v>1</v>
      </c>
      <c r="Q139" s="1" t="s">
        <v>90</v>
      </c>
    </row>
    <row r="140" spans="1:17" ht="20.100000000000001" customHeight="1">
      <c r="A140" s="1">
        <v>7137047</v>
      </c>
      <c r="B140" s="1" t="str">
        <f t="shared" si="17"/>
        <v>E7137047</v>
      </c>
      <c r="C140" s="1" t="s">
        <v>277</v>
      </c>
      <c r="D140" s="2">
        <v>44549</v>
      </c>
      <c r="E140" s="3">
        <v>30</v>
      </c>
      <c r="I140" s="1" t="s">
        <v>11</v>
      </c>
      <c r="J140" s="3">
        <f t="shared" si="13"/>
        <v>30</v>
      </c>
      <c r="K140" s="1">
        <v>14587</v>
      </c>
      <c r="L140" s="3">
        <f t="shared" si="14"/>
        <v>-1.05</v>
      </c>
      <c r="M140" s="3">
        <f t="shared" si="15"/>
        <v>28.95</v>
      </c>
      <c r="N140" s="4">
        <f t="shared" si="16"/>
        <v>44561</v>
      </c>
      <c r="O140" s="1" t="s">
        <v>30</v>
      </c>
      <c r="P140" s="1" t="s">
        <v>1</v>
      </c>
      <c r="Q140" s="1" t="s">
        <v>90</v>
      </c>
    </row>
    <row r="141" spans="1:17" ht="20.100000000000001" customHeight="1">
      <c r="A141" s="1">
        <v>7157238</v>
      </c>
      <c r="B141" s="1" t="str">
        <f t="shared" si="17"/>
        <v>E7157238</v>
      </c>
      <c r="C141" s="1" t="s">
        <v>326</v>
      </c>
      <c r="D141" s="2">
        <v>44584</v>
      </c>
      <c r="E141" s="3">
        <v>30</v>
      </c>
      <c r="I141" s="1" t="s">
        <v>11</v>
      </c>
      <c r="J141" s="3">
        <v>30</v>
      </c>
      <c r="K141" s="1">
        <v>14637</v>
      </c>
      <c r="L141" s="3">
        <f t="shared" si="14"/>
        <v>-1.05</v>
      </c>
      <c r="M141" s="3">
        <f t="shared" si="15"/>
        <v>28.95</v>
      </c>
      <c r="N141" s="4">
        <f t="shared" si="16"/>
        <v>44592</v>
      </c>
      <c r="O141" s="1" t="s">
        <v>30</v>
      </c>
      <c r="P141" s="1" t="s">
        <v>1</v>
      </c>
      <c r="Q141" s="1" t="s">
        <v>90</v>
      </c>
    </row>
    <row r="142" spans="1:17" ht="20.100000000000001" customHeight="1">
      <c r="A142" s="1">
        <v>6760429</v>
      </c>
      <c r="B142" s="1" t="str">
        <f t="shared" si="17"/>
        <v>E6760429</v>
      </c>
      <c r="C142" s="1" t="s">
        <v>139</v>
      </c>
      <c r="D142" s="2">
        <v>44482</v>
      </c>
      <c r="E142" s="3">
        <v>30</v>
      </c>
      <c r="I142" s="1" t="s">
        <v>9</v>
      </c>
      <c r="J142" s="3">
        <f>SUM(E142:H142)</f>
        <v>30</v>
      </c>
      <c r="K142" s="1">
        <v>14535</v>
      </c>
      <c r="L142" s="3">
        <f t="shared" si="14"/>
        <v>-1.05</v>
      </c>
      <c r="M142" s="3">
        <f t="shared" si="15"/>
        <v>28.95</v>
      </c>
      <c r="N142" s="4">
        <f t="shared" si="16"/>
        <v>44500</v>
      </c>
      <c r="O142" s="1" t="s">
        <v>30</v>
      </c>
      <c r="P142" s="1" t="s">
        <v>1</v>
      </c>
      <c r="Q142" s="1" t="s">
        <v>90</v>
      </c>
    </row>
    <row r="143" spans="1:17" ht="20.100000000000001" customHeight="1">
      <c r="A143" s="1">
        <v>7052749</v>
      </c>
      <c r="B143" s="1" t="str">
        <f t="shared" si="17"/>
        <v>E7052749</v>
      </c>
      <c r="C143" s="1" t="s">
        <v>189</v>
      </c>
      <c r="D143" s="2">
        <v>44475</v>
      </c>
      <c r="E143" s="3">
        <v>30</v>
      </c>
      <c r="I143" s="1" t="s">
        <v>13</v>
      </c>
      <c r="J143" s="3">
        <f>SUM(E143:H143)</f>
        <v>30</v>
      </c>
      <c r="K143" s="1">
        <v>14528</v>
      </c>
      <c r="L143" s="3">
        <f t="shared" si="14"/>
        <v>-1.05</v>
      </c>
      <c r="M143" s="3">
        <f t="shared" si="15"/>
        <v>28.95</v>
      </c>
      <c r="N143" s="4">
        <f t="shared" si="16"/>
        <v>44500</v>
      </c>
      <c r="O143" s="1" t="s">
        <v>30</v>
      </c>
      <c r="P143" s="1" t="s">
        <v>1</v>
      </c>
      <c r="Q143" s="1" t="s">
        <v>90</v>
      </c>
    </row>
    <row r="144" spans="1:17" ht="20.100000000000001" customHeight="1">
      <c r="A144" s="1">
        <v>7007987</v>
      </c>
      <c r="B144" s="1" t="str">
        <f t="shared" si="17"/>
        <v>E7007987</v>
      </c>
      <c r="C144" s="1" t="s">
        <v>177</v>
      </c>
      <c r="D144" s="2">
        <v>44484</v>
      </c>
      <c r="E144" s="3">
        <v>30</v>
      </c>
      <c r="I144" s="1" t="s">
        <v>13</v>
      </c>
      <c r="J144" s="3">
        <f>SUM(E144:H144)</f>
        <v>30</v>
      </c>
      <c r="K144" s="1">
        <v>14537</v>
      </c>
      <c r="L144" s="3">
        <f t="shared" si="14"/>
        <v>-1.05</v>
      </c>
      <c r="M144" s="3">
        <f t="shared" si="15"/>
        <v>28.95</v>
      </c>
      <c r="N144" s="4">
        <f t="shared" si="16"/>
        <v>44500</v>
      </c>
      <c r="O144" s="1" t="s">
        <v>30</v>
      </c>
      <c r="P144" s="1" t="s">
        <v>1</v>
      </c>
      <c r="Q144" s="1" t="s">
        <v>90</v>
      </c>
    </row>
    <row r="145" spans="1:17" ht="20.100000000000001" customHeight="1">
      <c r="A145" s="1">
        <v>7143760</v>
      </c>
      <c r="B145" s="1" t="str">
        <f t="shared" si="17"/>
        <v>E7143760</v>
      </c>
      <c r="C145" s="1" t="s">
        <v>313</v>
      </c>
      <c r="D145" s="2">
        <v>44564</v>
      </c>
      <c r="E145" s="3">
        <v>30</v>
      </c>
      <c r="I145" s="1" t="s">
        <v>11</v>
      </c>
      <c r="J145" s="3">
        <v>30</v>
      </c>
      <c r="K145" s="1">
        <v>14617</v>
      </c>
      <c r="L145" s="3">
        <f t="shared" si="14"/>
        <v>-1.05</v>
      </c>
      <c r="M145" s="3">
        <f t="shared" si="15"/>
        <v>28.95</v>
      </c>
      <c r="N145" s="4">
        <f t="shared" si="16"/>
        <v>44592</v>
      </c>
      <c r="O145" s="1" t="s">
        <v>30</v>
      </c>
      <c r="P145" s="1" t="s">
        <v>1</v>
      </c>
      <c r="Q145" s="1" t="s">
        <v>90</v>
      </c>
    </row>
    <row r="146" spans="1:17" ht="20.100000000000001" customHeight="1">
      <c r="A146" s="1">
        <v>7102121</v>
      </c>
      <c r="B146" s="1" t="str">
        <f t="shared" si="17"/>
        <v>E7102121</v>
      </c>
      <c r="C146" s="1" t="s">
        <v>213</v>
      </c>
      <c r="D146" s="2">
        <v>44481</v>
      </c>
      <c r="E146" s="3">
        <v>30</v>
      </c>
      <c r="I146" s="1" t="s">
        <v>11</v>
      </c>
      <c r="J146" s="3">
        <f>SUM(E146:H146)</f>
        <v>30</v>
      </c>
      <c r="K146" s="1">
        <v>14534</v>
      </c>
      <c r="L146" s="3">
        <f t="shared" si="14"/>
        <v>-1.05</v>
      </c>
      <c r="M146" s="3">
        <f t="shared" si="15"/>
        <v>28.95</v>
      </c>
      <c r="N146" s="4">
        <f t="shared" si="16"/>
        <v>44500</v>
      </c>
      <c r="O146" s="1" t="s">
        <v>30</v>
      </c>
      <c r="P146" s="1" t="s">
        <v>1</v>
      </c>
      <c r="Q146" s="1" t="s">
        <v>90</v>
      </c>
    </row>
    <row r="147" spans="1:17" ht="20.100000000000001" customHeight="1">
      <c r="A147" s="1">
        <v>6806447</v>
      </c>
      <c r="B147" s="1" t="str">
        <f t="shared" si="17"/>
        <v>E6806447</v>
      </c>
      <c r="C147" s="1" t="s">
        <v>145</v>
      </c>
      <c r="D147" s="2">
        <v>44481</v>
      </c>
      <c r="E147" s="3">
        <v>30</v>
      </c>
      <c r="I147" s="1" t="s">
        <v>9</v>
      </c>
      <c r="J147" s="3">
        <f>SUM(E147:H147)</f>
        <v>30</v>
      </c>
      <c r="K147" s="1">
        <v>14534</v>
      </c>
      <c r="L147" s="3">
        <f t="shared" si="14"/>
        <v>-1.05</v>
      </c>
      <c r="M147" s="3">
        <f t="shared" si="15"/>
        <v>28.95</v>
      </c>
      <c r="N147" s="4">
        <f t="shared" si="16"/>
        <v>44500</v>
      </c>
      <c r="O147" s="1" t="s">
        <v>30</v>
      </c>
      <c r="P147" s="1" t="s">
        <v>1</v>
      </c>
      <c r="Q147" s="1" t="s">
        <v>90</v>
      </c>
    </row>
    <row r="148" spans="1:17" ht="20.100000000000001" customHeight="1">
      <c r="A148" s="1">
        <v>7147037</v>
      </c>
      <c r="B148" s="1" t="str">
        <f t="shared" si="17"/>
        <v>E7147037</v>
      </c>
      <c r="C148" s="1" t="s">
        <v>315</v>
      </c>
      <c r="D148" s="2">
        <v>44568</v>
      </c>
      <c r="E148" s="3">
        <v>30</v>
      </c>
      <c r="I148" s="1" t="s">
        <v>11</v>
      </c>
      <c r="J148" s="3">
        <v>30</v>
      </c>
      <c r="K148" s="1">
        <v>14621</v>
      </c>
      <c r="L148" s="3">
        <f t="shared" si="14"/>
        <v>-1.05</v>
      </c>
      <c r="M148" s="3">
        <f t="shared" si="15"/>
        <v>28.95</v>
      </c>
      <c r="N148" s="4">
        <f t="shared" si="16"/>
        <v>44592</v>
      </c>
      <c r="O148" s="1" t="s">
        <v>30</v>
      </c>
      <c r="P148" s="1" t="s">
        <v>1</v>
      </c>
      <c r="Q148" s="1" t="s">
        <v>90</v>
      </c>
    </row>
    <row r="149" spans="1:17" ht="20.100000000000001" customHeight="1">
      <c r="A149" s="1">
        <v>7125176</v>
      </c>
      <c r="B149" s="1" t="str">
        <f t="shared" si="17"/>
        <v>E7125176</v>
      </c>
      <c r="C149" s="1" t="s">
        <v>238</v>
      </c>
      <c r="D149" s="2">
        <v>44524</v>
      </c>
      <c r="E149" s="3">
        <v>30</v>
      </c>
      <c r="I149" s="1" t="s">
        <v>11</v>
      </c>
      <c r="J149" s="3">
        <f t="shared" ref="J149:J159" si="18">SUM(E149:H149)</f>
        <v>30</v>
      </c>
      <c r="K149" s="1">
        <v>14577</v>
      </c>
      <c r="L149" s="3">
        <f t="shared" si="14"/>
        <v>-1.05</v>
      </c>
      <c r="M149" s="3">
        <f t="shared" si="15"/>
        <v>28.95</v>
      </c>
      <c r="N149" s="4">
        <f t="shared" si="16"/>
        <v>44530</v>
      </c>
      <c r="O149" s="1" t="s">
        <v>30</v>
      </c>
      <c r="P149" s="1" t="s">
        <v>1</v>
      </c>
      <c r="Q149" s="1" t="s">
        <v>90</v>
      </c>
    </row>
    <row r="150" spans="1:17" ht="20.100000000000001" customHeight="1">
      <c r="A150" s="1">
        <v>7125190</v>
      </c>
      <c r="B150" s="1" t="str">
        <f t="shared" si="17"/>
        <v>E7125190</v>
      </c>
      <c r="C150" s="1" t="s">
        <v>239</v>
      </c>
      <c r="D150" s="2">
        <v>44524</v>
      </c>
      <c r="E150" s="3">
        <v>30</v>
      </c>
      <c r="I150" s="1" t="s">
        <v>11</v>
      </c>
      <c r="J150" s="3">
        <f t="shared" si="18"/>
        <v>30</v>
      </c>
      <c r="K150" s="1">
        <v>14577</v>
      </c>
      <c r="L150" s="3">
        <f t="shared" si="14"/>
        <v>-1.05</v>
      </c>
      <c r="M150" s="3">
        <f t="shared" si="15"/>
        <v>28.95</v>
      </c>
      <c r="N150" s="4">
        <f t="shared" si="16"/>
        <v>44530</v>
      </c>
      <c r="O150" s="1" t="s">
        <v>30</v>
      </c>
      <c r="P150" s="1" t="s">
        <v>1</v>
      </c>
      <c r="Q150" s="1" t="s">
        <v>90</v>
      </c>
    </row>
    <row r="151" spans="1:17" ht="20.100000000000001" customHeight="1">
      <c r="A151" s="1">
        <v>7119824</v>
      </c>
      <c r="B151" s="1" t="str">
        <f t="shared" si="17"/>
        <v>E7119824</v>
      </c>
      <c r="C151" s="1" t="s">
        <v>240</v>
      </c>
      <c r="D151" s="2">
        <v>44510</v>
      </c>
      <c r="E151" s="3">
        <v>30</v>
      </c>
      <c r="I151" s="1" t="s">
        <v>11</v>
      </c>
      <c r="J151" s="3">
        <f t="shared" si="18"/>
        <v>30</v>
      </c>
      <c r="K151" s="1">
        <v>14563</v>
      </c>
      <c r="L151" s="3">
        <f t="shared" si="14"/>
        <v>-1.05</v>
      </c>
      <c r="M151" s="3">
        <f t="shared" si="15"/>
        <v>28.95</v>
      </c>
      <c r="N151" s="4">
        <f t="shared" si="16"/>
        <v>44530</v>
      </c>
      <c r="O151" s="1" t="s">
        <v>30</v>
      </c>
      <c r="P151" s="1" t="s">
        <v>1</v>
      </c>
      <c r="Q151" s="1" t="s">
        <v>90</v>
      </c>
    </row>
    <row r="152" spans="1:17" ht="20.100000000000001" customHeight="1">
      <c r="A152" s="1">
        <v>5906367</v>
      </c>
      <c r="B152" s="1" t="str">
        <f t="shared" si="17"/>
        <v>E5906367</v>
      </c>
      <c r="C152" s="1" t="s">
        <v>103</v>
      </c>
      <c r="D152" s="2">
        <v>44483</v>
      </c>
      <c r="E152" s="3">
        <v>30</v>
      </c>
      <c r="I152" s="1" t="s">
        <v>9</v>
      </c>
      <c r="J152" s="3">
        <f t="shared" si="18"/>
        <v>30</v>
      </c>
      <c r="K152" s="1">
        <v>14536</v>
      </c>
      <c r="L152" s="3">
        <f t="shared" si="14"/>
        <v>-1.05</v>
      </c>
      <c r="M152" s="3">
        <f t="shared" si="15"/>
        <v>28.95</v>
      </c>
      <c r="N152" s="4">
        <f t="shared" si="16"/>
        <v>44500</v>
      </c>
      <c r="O152" s="1" t="s">
        <v>30</v>
      </c>
      <c r="P152" s="1" t="s">
        <v>1</v>
      </c>
      <c r="Q152" s="1" t="s">
        <v>90</v>
      </c>
    </row>
    <row r="153" spans="1:17" ht="20.100000000000001" customHeight="1">
      <c r="A153" s="1">
        <v>7128186</v>
      </c>
      <c r="B153" s="1" t="str">
        <f t="shared" si="17"/>
        <v>E7128186</v>
      </c>
      <c r="C153" s="1" t="s">
        <v>278</v>
      </c>
      <c r="D153" s="2">
        <v>44531</v>
      </c>
      <c r="E153" s="3">
        <v>30</v>
      </c>
      <c r="I153" s="1" t="s">
        <v>11</v>
      </c>
      <c r="J153" s="3">
        <f t="shared" si="18"/>
        <v>30</v>
      </c>
      <c r="K153" s="1">
        <v>14588</v>
      </c>
      <c r="L153" s="3">
        <f t="shared" si="14"/>
        <v>-1.05</v>
      </c>
      <c r="M153" s="3">
        <f t="shared" si="15"/>
        <v>28.95</v>
      </c>
      <c r="N153" s="4">
        <f t="shared" si="16"/>
        <v>44561</v>
      </c>
      <c r="O153" s="1" t="s">
        <v>30</v>
      </c>
      <c r="P153" s="1" t="s">
        <v>1</v>
      </c>
      <c r="Q153" s="1" t="s">
        <v>90</v>
      </c>
    </row>
    <row r="154" spans="1:17" ht="20.100000000000001" customHeight="1">
      <c r="A154" s="1">
        <v>7128175</v>
      </c>
      <c r="B154" s="1" t="str">
        <f t="shared" si="17"/>
        <v>E7128175</v>
      </c>
      <c r="C154" s="1" t="s">
        <v>279</v>
      </c>
      <c r="D154" s="2">
        <v>44531</v>
      </c>
      <c r="E154" s="3">
        <v>30</v>
      </c>
      <c r="I154" s="1" t="s">
        <v>11</v>
      </c>
      <c r="J154" s="3">
        <f t="shared" si="18"/>
        <v>30</v>
      </c>
      <c r="K154" s="1">
        <v>14589</v>
      </c>
      <c r="L154" s="3">
        <f t="shared" si="14"/>
        <v>-1.05</v>
      </c>
      <c r="M154" s="3">
        <f t="shared" si="15"/>
        <v>28.95</v>
      </c>
      <c r="N154" s="4">
        <f t="shared" si="16"/>
        <v>44561</v>
      </c>
      <c r="O154" s="1" t="s">
        <v>30</v>
      </c>
      <c r="P154" s="1" t="s">
        <v>1</v>
      </c>
      <c r="Q154" s="1" t="s">
        <v>90</v>
      </c>
    </row>
    <row r="155" spans="1:17" ht="20.100000000000001" customHeight="1">
      <c r="A155" s="1">
        <v>6726389</v>
      </c>
      <c r="B155" s="1" t="str">
        <f t="shared" si="17"/>
        <v>E6726389</v>
      </c>
      <c r="C155" s="1" t="s">
        <v>134</v>
      </c>
      <c r="D155" s="2">
        <v>44484</v>
      </c>
      <c r="E155" s="3">
        <v>15</v>
      </c>
      <c r="I155" s="1" t="s">
        <v>15</v>
      </c>
      <c r="J155" s="3">
        <f t="shared" si="18"/>
        <v>15</v>
      </c>
      <c r="K155" s="1">
        <v>14537</v>
      </c>
      <c r="L155" s="3">
        <f t="shared" si="14"/>
        <v>-0.52500000000000002</v>
      </c>
      <c r="M155" s="3">
        <f t="shared" si="15"/>
        <v>14.475</v>
      </c>
      <c r="N155" s="4">
        <f t="shared" si="16"/>
        <v>44500</v>
      </c>
      <c r="O155" s="1" t="s">
        <v>29</v>
      </c>
      <c r="P155" s="1" t="s">
        <v>1</v>
      </c>
      <c r="Q155" s="1" t="s">
        <v>90</v>
      </c>
    </row>
    <row r="156" spans="1:17" ht="20.100000000000001" customHeight="1">
      <c r="A156" s="1">
        <v>6928050</v>
      </c>
      <c r="B156" s="1" t="str">
        <f t="shared" si="17"/>
        <v>E6928050</v>
      </c>
      <c r="C156" s="1" t="s">
        <v>134</v>
      </c>
      <c r="D156" s="2">
        <v>44484</v>
      </c>
      <c r="E156" s="3">
        <v>30</v>
      </c>
      <c r="I156" s="1" t="s">
        <v>13</v>
      </c>
      <c r="J156" s="3">
        <f t="shared" si="18"/>
        <v>30</v>
      </c>
      <c r="K156" s="1">
        <v>14537</v>
      </c>
      <c r="L156" s="3">
        <f t="shared" si="14"/>
        <v>-1.05</v>
      </c>
      <c r="M156" s="3">
        <f t="shared" si="15"/>
        <v>28.95</v>
      </c>
      <c r="N156" s="4">
        <f t="shared" si="16"/>
        <v>44500</v>
      </c>
      <c r="O156" s="1" t="s">
        <v>30</v>
      </c>
      <c r="P156" s="1" t="s">
        <v>1</v>
      </c>
      <c r="Q156" s="1" t="s">
        <v>90</v>
      </c>
    </row>
    <row r="157" spans="1:17" ht="20.100000000000001" customHeight="1">
      <c r="A157" s="1">
        <v>7128903</v>
      </c>
      <c r="B157" s="1" t="str">
        <f t="shared" si="17"/>
        <v>E7128903</v>
      </c>
      <c r="C157" s="1" t="s">
        <v>280</v>
      </c>
      <c r="D157" s="2">
        <v>44532</v>
      </c>
      <c r="E157" s="3">
        <v>30</v>
      </c>
      <c r="I157" s="1" t="s">
        <v>11</v>
      </c>
      <c r="J157" s="3">
        <f t="shared" si="18"/>
        <v>30</v>
      </c>
      <c r="K157" s="1">
        <v>14590</v>
      </c>
      <c r="L157" s="3">
        <f t="shared" si="14"/>
        <v>-1.05</v>
      </c>
      <c r="M157" s="3">
        <f t="shared" si="15"/>
        <v>28.95</v>
      </c>
      <c r="N157" s="4">
        <f t="shared" si="16"/>
        <v>44561</v>
      </c>
      <c r="O157" s="1" t="s">
        <v>30</v>
      </c>
      <c r="P157" s="1" t="s">
        <v>1</v>
      </c>
      <c r="Q157" s="1" t="s">
        <v>90</v>
      </c>
    </row>
    <row r="158" spans="1:17" ht="20.100000000000001" customHeight="1">
      <c r="A158" s="1">
        <v>6286793</v>
      </c>
      <c r="B158" s="1" t="str">
        <f t="shared" si="17"/>
        <v>E6286793</v>
      </c>
      <c r="C158" s="1" t="s">
        <v>107</v>
      </c>
      <c r="D158" s="2">
        <v>44484</v>
      </c>
      <c r="E158" s="3">
        <v>30</v>
      </c>
      <c r="I158" s="1" t="s">
        <v>9</v>
      </c>
      <c r="J158" s="3">
        <f t="shared" si="18"/>
        <v>30</v>
      </c>
      <c r="K158" s="1">
        <v>14537</v>
      </c>
      <c r="L158" s="3">
        <f t="shared" si="14"/>
        <v>-1.05</v>
      </c>
      <c r="M158" s="3">
        <f t="shared" si="15"/>
        <v>28.95</v>
      </c>
      <c r="N158" s="4">
        <f t="shared" si="16"/>
        <v>44500</v>
      </c>
      <c r="O158" s="1" t="s">
        <v>30</v>
      </c>
      <c r="P158" s="1" t="s">
        <v>1</v>
      </c>
      <c r="Q158" s="1" t="s">
        <v>90</v>
      </c>
    </row>
    <row r="159" spans="1:17" ht="20.100000000000001" customHeight="1">
      <c r="A159" s="1">
        <v>7100037</v>
      </c>
      <c r="B159" s="1" t="str">
        <f t="shared" si="17"/>
        <v>E7100037</v>
      </c>
      <c r="C159" s="1" t="s">
        <v>241</v>
      </c>
      <c r="D159" s="2">
        <v>44503</v>
      </c>
      <c r="E159" s="3">
        <v>30</v>
      </c>
      <c r="I159" s="1" t="s">
        <v>11</v>
      </c>
      <c r="J159" s="3">
        <f t="shared" si="18"/>
        <v>30</v>
      </c>
      <c r="K159" s="1">
        <v>4392</v>
      </c>
      <c r="L159" s="3">
        <f t="shared" si="14"/>
        <v>-1.05</v>
      </c>
      <c r="M159" s="3">
        <f t="shared" si="15"/>
        <v>28.95</v>
      </c>
      <c r="N159" s="4">
        <f t="shared" si="16"/>
        <v>44530</v>
      </c>
      <c r="O159" s="1" t="s">
        <v>30</v>
      </c>
      <c r="P159" s="1" t="s">
        <v>1</v>
      </c>
      <c r="Q159" s="1" t="s">
        <v>90</v>
      </c>
    </row>
    <row r="160" spans="1:17" ht="20.100000000000001" customHeight="1">
      <c r="A160" s="1">
        <v>7151731</v>
      </c>
      <c r="B160" s="1" t="str">
        <f t="shared" si="17"/>
        <v>E7151731</v>
      </c>
      <c r="C160" s="1" t="s">
        <v>323</v>
      </c>
      <c r="D160" s="2">
        <v>44574</v>
      </c>
      <c r="E160" s="3">
        <v>30</v>
      </c>
      <c r="I160" s="1" t="s">
        <v>11</v>
      </c>
      <c r="J160" s="3">
        <v>30</v>
      </c>
      <c r="K160" s="1">
        <v>14627</v>
      </c>
      <c r="L160" s="3">
        <f t="shared" si="14"/>
        <v>-1.05</v>
      </c>
      <c r="M160" s="3">
        <f t="shared" si="15"/>
        <v>28.95</v>
      </c>
      <c r="N160" s="4">
        <f t="shared" si="16"/>
        <v>44592</v>
      </c>
      <c r="O160" s="1" t="s">
        <v>30</v>
      </c>
      <c r="P160" s="1" t="s">
        <v>1</v>
      </c>
      <c r="Q160" s="1" t="s">
        <v>90</v>
      </c>
    </row>
    <row r="161" spans="1:17" ht="20.100000000000001" customHeight="1">
      <c r="A161" s="1">
        <v>6752627</v>
      </c>
      <c r="B161" s="1" t="str">
        <f t="shared" si="17"/>
        <v>E6752627</v>
      </c>
      <c r="C161" s="1" t="s">
        <v>137</v>
      </c>
      <c r="D161" s="2">
        <v>44473</v>
      </c>
      <c r="E161" s="3">
        <v>30</v>
      </c>
      <c r="I161" s="1" t="s">
        <v>13</v>
      </c>
      <c r="J161" s="3">
        <f>SUM(E161:H161)</f>
        <v>30</v>
      </c>
      <c r="K161" s="1">
        <v>14526</v>
      </c>
      <c r="L161" s="3">
        <f t="shared" si="14"/>
        <v>-1.05</v>
      </c>
      <c r="M161" s="3">
        <f t="shared" si="15"/>
        <v>28.95</v>
      </c>
      <c r="N161" s="4">
        <f t="shared" si="16"/>
        <v>44500</v>
      </c>
      <c r="O161" s="1" t="s">
        <v>30</v>
      </c>
      <c r="P161" s="1" t="s">
        <v>1</v>
      </c>
      <c r="Q161" s="1" t="s">
        <v>90</v>
      </c>
    </row>
    <row r="162" spans="1:17" ht="20.100000000000001" customHeight="1">
      <c r="A162" s="1">
        <v>7060408</v>
      </c>
      <c r="B162" s="1" t="str">
        <f t="shared" si="17"/>
        <v>E7060408</v>
      </c>
      <c r="C162" s="1" t="s">
        <v>59</v>
      </c>
      <c r="D162" s="2">
        <v>44459</v>
      </c>
      <c r="E162" s="3">
        <v>30</v>
      </c>
      <c r="I162" s="1" t="s">
        <v>11</v>
      </c>
      <c r="J162" s="3">
        <f>SUM(E162:H162)</f>
        <v>30</v>
      </c>
      <c r="K162" s="1">
        <v>14512</v>
      </c>
      <c r="L162" s="3">
        <f t="shared" si="14"/>
        <v>-1.05</v>
      </c>
      <c r="M162" s="3">
        <f t="shared" si="15"/>
        <v>28.95</v>
      </c>
      <c r="N162" s="4">
        <f t="shared" si="16"/>
        <v>44469</v>
      </c>
      <c r="O162" s="1" t="s">
        <v>30</v>
      </c>
      <c r="P162" s="1" t="s">
        <v>1</v>
      </c>
      <c r="Q162" s="1" t="s">
        <v>90</v>
      </c>
    </row>
    <row r="163" spans="1:17" ht="20.100000000000001" customHeight="1">
      <c r="A163" s="1">
        <v>7149930</v>
      </c>
      <c r="B163" s="1" t="str">
        <f t="shared" si="17"/>
        <v>E7149930</v>
      </c>
      <c r="C163" s="1" t="s">
        <v>320</v>
      </c>
      <c r="D163" s="2">
        <v>44572</v>
      </c>
      <c r="E163" s="3">
        <v>30</v>
      </c>
      <c r="I163" s="1" t="s">
        <v>11</v>
      </c>
      <c r="J163" s="3">
        <v>30</v>
      </c>
      <c r="K163" s="1">
        <v>14625</v>
      </c>
      <c r="L163" s="3">
        <f t="shared" si="14"/>
        <v>-1.05</v>
      </c>
      <c r="M163" s="3">
        <f t="shared" si="15"/>
        <v>28.95</v>
      </c>
      <c r="N163" s="4">
        <f t="shared" si="16"/>
        <v>44592</v>
      </c>
      <c r="O163" s="1" t="s">
        <v>30</v>
      </c>
      <c r="P163" s="1" t="s">
        <v>1</v>
      </c>
      <c r="Q163" s="1" t="s">
        <v>90</v>
      </c>
    </row>
    <row r="164" spans="1:17" ht="20.100000000000001" customHeight="1">
      <c r="A164" s="1">
        <v>7009727</v>
      </c>
      <c r="B164" s="1" t="str">
        <f t="shared" si="17"/>
        <v>E7009727</v>
      </c>
      <c r="C164" s="1" t="s">
        <v>301</v>
      </c>
      <c r="D164" s="2">
        <v>44578</v>
      </c>
      <c r="E164" s="3">
        <v>30</v>
      </c>
      <c r="I164" s="1" t="s">
        <v>13</v>
      </c>
      <c r="J164" s="3">
        <v>30</v>
      </c>
      <c r="K164" s="1">
        <v>4401</v>
      </c>
      <c r="L164" s="3">
        <f t="shared" si="14"/>
        <v>-1.05</v>
      </c>
      <c r="M164" s="3">
        <f t="shared" si="15"/>
        <v>28.95</v>
      </c>
      <c r="N164" s="4">
        <f t="shared" si="16"/>
        <v>44592</v>
      </c>
      <c r="O164" s="1" t="s">
        <v>30</v>
      </c>
      <c r="P164" s="1" t="s">
        <v>1</v>
      </c>
      <c r="Q164" s="1" t="s">
        <v>90</v>
      </c>
    </row>
    <row r="165" spans="1:17" ht="20.100000000000001" customHeight="1">
      <c r="A165" s="1">
        <v>6869934</v>
      </c>
      <c r="B165" s="1" t="str">
        <f t="shared" si="17"/>
        <v>E6869934</v>
      </c>
      <c r="C165" s="1" t="s">
        <v>151</v>
      </c>
      <c r="D165" s="2">
        <v>44473</v>
      </c>
      <c r="E165" s="3">
        <v>30</v>
      </c>
      <c r="I165" s="1" t="s">
        <v>13</v>
      </c>
      <c r="J165" s="3">
        <f t="shared" ref="J165:J178" si="19">SUM(E165:H165)</f>
        <v>30</v>
      </c>
      <c r="K165" s="1">
        <v>14526</v>
      </c>
      <c r="L165" s="3">
        <f t="shared" si="14"/>
        <v>-1.05</v>
      </c>
      <c r="M165" s="3">
        <f t="shared" si="15"/>
        <v>28.95</v>
      </c>
      <c r="N165" s="4">
        <f t="shared" si="16"/>
        <v>44500</v>
      </c>
      <c r="O165" s="1" t="s">
        <v>30</v>
      </c>
      <c r="P165" s="1" t="s">
        <v>1</v>
      </c>
      <c r="Q165" s="1" t="s">
        <v>90</v>
      </c>
    </row>
    <row r="166" spans="1:17" ht="20.100000000000001" customHeight="1">
      <c r="A166" s="1">
        <v>5240593</v>
      </c>
      <c r="B166" s="1" t="str">
        <f t="shared" si="17"/>
        <v>E5240593</v>
      </c>
      <c r="C166" s="1" t="s">
        <v>19</v>
      </c>
      <c r="D166" s="2">
        <v>44420</v>
      </c>
      <c r="F166" s="3">
        <v>-15</v>
      </c>
      <c r="I166" s="1" t="s">
        <v>15</v>
      </c>
      <c r="J166" s="3">
        <f t="shared" si="19"/>
        <v>-15</v>
      </c>
      <c r="K166" s="1">
        <v>4376</v>
      </c>
      <c r="L166" s="3">
        <f t="shared" si="14"/>
        <v>0.52500000000000002</v>
      </c>
      <c r="M166" s="3">
        <f t="shared" si="15"/>
        <v>-14.475</v>
      </c>
      <c r="N166" s="4">
        <f t="shared" si="16"/>
        <v>44439</v>
      </c>
      <c r="O166" s="1" t="s">
        <v>29</v>
      </c>
      <c r="P166" s="1" t="s">
        <v>2</v>
      </c>
      <c r="Q166" s="1" t="s">
        <v>91</v>
      </c>
    </row>
    <row r="167" spans="1:17" ht="20.100000000000001" customHeight="1">
      <c r="A167" s="1">
        <v>6483373</v>
      </c>
      <c r="B167" s="1" t="str">
        <f t="shared" si="17"/>
        <v>E6483373</v>
      </c>
      <c r="C167" s="1" t="s">
        <v>114</v>
      </c>
      <c r="D167" s="2">
        <v>44483</v>
      </c>
      <c r="E167" s="3">
        <v>30</v>
      </c>
      <c r="I167" s="1" t="s">
        <v>9</v>
      </c>
      <c r="J167" s="3">
        <f t="shared" si="19"/>
        <v>30</v>
      </c>
      <c r="K167" s="1">
        <v>14536</v>
      </c>
      <c r="L167" s="3">
        <f t="shared" si="14"/>
        <v>-1.05</v>
      </c>
      <c r="M167" s="3">
        <f t="shared" si="15"/>
        <v>28.95</v>
      </c>
      <c r="N167" s="4">
        <f t="shared" si="16"/>
        <v>44500</v>
      </c>
      <c r="O167" s="1" t="s">
        <v>30</v>
      </c>
      <c r="P167" s="1" t="s">
        <v>1</v>
      </c>
      <c r="Q167" s="1" t="s">
        <v>90</v>
      </c>
    </row>
    <row r="168" spans="1:17" ht="20.100000000000001" customHeight="1">
      <c r="A168" s="1">
        <v>7061741</v>
      </c>
      <c r="B168" s="1" t="str">
        <f t="shared" si="17"/>
        <v>E7061741</v>
      </c>
      <c r="C168" s="1" t="s">
        <v>199</v>
      </c>
      <c r="D168" s="2">
        <v>44484</v>
      </c>
      <c r="E168" s="3">
        <v>30</v>
      </c>
      <c r="I168" s="1" t="s">
        <v>11</v>
      </c>
      <c r="J168" s="3">
        <f t="shared" si="19"/>
        <v>30</v>
      </c>
      <c r="K168" s="1">
        <v>14537</v>
      </c>
      <c r="L168" s="3">
        <f t="shared" si="14"/>
        <v>-1.05</v>
      </c>
      <c r="M168" s="3">
        <f t="shared" si="15"/>
        <v>28.95</v>
      </c>
      <c r="N168" s="4">
        <f t="shared" si="16"/>
        <v>44500</v>
      </c>
      <c r="O168" s="1" t="s">
        <v>30</v>
      </c>
      <c r="P168" s="1" t="s">
        <v>1</v>
      </c>
      <c r="Q168" s="1" t="s">
        <v>90</v>
      </c>
    </row>
    <row r="169" spans="1:17" ht="20.100000000000001" customHeight="1">
      <c r="A169" s="1">
        <v>6962745</v>
      </c>
      <c r="B169" s="1" t="str">
        <f t="shared" si="17"/>
        <v>E6962745</v>
      </c>
      <c r="C169" s="1" t="s">
        <v>162</v>
      </c>
      <c r="D169" s="2">
        <v>44485</v>
      </c>
      <c r="E169" s="3">
        <v>30</v>
      </c>
      <c r="I169" s="1" t="s">
        <v>13</v>
      </c>
      <c r="J169" s="3">
        <f t="shared" si="19"/>
        <v>30</v>
      </c>
      <c r="K169" s="1">
        <v>14538</v>
      </c>
      <c r="L169" s="3">
        <f t="shared" si="14"/>
        <v>-1.05</v>
      </c>
      <c r="M169" s="3">
        <f t="shared" si="15"/>
        <v>28.95</v>
      </c>
      <c r="N169" s="4">
        <f t="shared" si="16"/>
        <v>44500</v>
      </c>
      <c r="O169" s="1" t="s">
        <v>30</v>
      </c>
      <c r="P169" s="1" t="s">
        <v>1</v>
      </c>
      <c r="Q169" s="1" t="s">
        <v>90</v>
      </c>
    </row>
    <row r="170" spans="1:17" ht="20.100000000000001" customHeight="1">
      <c r="A170" s="1">
        <v>7036095</v>
      </c>
      <c r="B170" s="1" t="str">
        <f t="shared" si="17"/>
        <v>E7036095</v>
      </c>
      <c r="C170" s="1" t="s">
        <v>180</v>
      </c>
      <c r="D170" s="2">
        <v>44482</v>
      </c>
      <c r="E170" s="3">
        <v>30</v>
      </c>
      <c r="I170" s="1" t="s">
        <v>11</v>
      </c>
      <c r="J170" s="3">
        <f t="shared" si="19"/>
        <v>30</v>
      </c>
      <c r="K170" s="1">
        <v>14535</v>
      </c>
      <c r="L170" s="3">
        <f t="shared" si="14"/>
        <v>-1.05</v>
      </c>
      <c r="M170" s="3">
        <f t="shared" si="15"/>
        <v>28.95</v>
      </c>
      <c r="N170" s="4">
        <f t="shared" si="16"/>
        <v>44500</v>
      </c>
      <c r="O170" s="1" t="s">
        <v>30</v>
      </c>
      <c r="P170" s="1" t="s">
        <v>1</v>
      </c>
      <c r="Q170" s="1" t="s">
        <v>90</v>
      </c>
    </row>
    <row r="171" spans="1:17" ht="20.100000000000001" customHeight="1">
      <c r="A171" s="1">
        <v>6752893</v>
      </c>
      <c r="B171" s="1" t="str">
        <f t="shared" si="17"/>
        <v>E6752893</v>
      </c>
      <c r="C171" s="1" t="s">
        <v>138</v>
      </c>
      <c r="D171" s="2">
        <v>44482</v>
      </c>
      <c r="E171" s="3">
        <v>30</v>
      </c>
      <c r="I171" s="1" t="s">
        <v>13</v>
      </c>
      <c r="J171" s="3">
        <f t="shared" si="19"/>
        <v>30</v>
      </c>
      <c r="K171" s="1">
        <v>14535</v>
      </c>
      <c r="L171" s="3">
        <f t="shared" si="14"/>
        <v>-1.05</v>
      </c>
      <c r="M171" s="3">
        <f t="shared" si="15"/>
        <v>28.95</v>
      </c>
      <c r="N171" s="4">
        <f t="shared" si="16"/>
        <v>44500</v>
      </c>
      <c r="O171" s="1" t="s">
        <v>30</v>
      </c>
      <c r="P171" s="1" t="s">
        <v>1</v>
      </c>
      <c r="Q171" s="1" t="s">
        <v>90</v>
      </c>
    </row>
    <row r="172" spans="1:17" ht="20.100000000000001" customHeight="1">
      <c r="A172" s="1">
        <v>6447371</v>
      </c>
      <c r="B172" s="1" t="str">
        <f t="shared" si="17"/>
        <v>E6447371</v>
      </c>
      <c r="C172" s="1" t="s">
        <v>111</v>
      </c>
      <c r="D172" s="2">
        <v>44482</v>
      </c>
      <c r="E172" s="3">
        <v>30</v>
      </c>
      <c r="I172" s="1" t="s">
        <v>9</v>
      </c>
      <c r="J172" s="3">
        <f t="shared" si="19"/>
        <v>30</v>
      </c>
      <c r="K172" s="1">
        <v>14535</v>
      </c>
      <c r="L172" s="3">
        <f t="shared" si="14"/>
        <v>-1.05</v>
      </c>
      <c r="M172" s="3">
        <f t="shared" si="15"/>
        <v>28.95</v>
      </c>
      <c r="N172" s="4">
        <f t="shared" si="16"/>
        <v>44500</v>
      </c>
      <c r="O172" s="1" t="s">
        <v>30</v>
      </c>
      <c r="P172" s="1" t="s">
        <v>1</v>
      </c>
      <c r="Q172" s="1" t="s">
        <v>90</v>
      </c>
    </row>
    <row r="173" spans="1:17" ht="20.100000000000001" customHeight="1">
      <c r="A173" s="1">
        <v>6018139</v>
      </c>
      <c r="B173" s="1" t="str">
        <f t="shared" si="17"/>
        <v>E6018139</v>
      </c>
      <c r="C173" s="1" t="s">
        <v>242</v>
      </c>
      <c r="D173" s="2">
        <v>44506</v>
      </c>
      <c r="E173" s="3">
        <v>15</v>
      </c>
      <c r="G173" s="3">
        <v>20</v>
      </c>
      <c r="I173" s="1" t="s">
        <v>15</v>
      </c>
      <c r="J173" s="3">
        <f t="shared" si="19"/>
        <v>35</v>
      </c>
      <c r="K173" s="1">
        <v>14559</v>
      </c>
      <c r="L173" s="3">
        <f t="shared" si="14"/>
        <v>-1.2250000000000001</v>
      </c>
      <c r="M173" s="3">
        <f t="shared" si="15"/>
        <v>33.774999999999999</v>
      </c>
      <c r="N173" s="4">
        <f t="shared" si="16"/>
        <v>44530</v>
      </c>
      <c r="O173" s="1" t="s">
        <v>29</v>
      </c>
      <c r="P173" s="1" t="s">
        <v>1</v>
      </c>
      <c r="Q173" s="1" t="s">
        <v>90</v>
      </c>
    </row>
    <row r="174" spans="1:17" ht="20.100000000000001" customHeight="1">
      <c r="A174" s="1">
        <v>6611983</v>
      </c>
      <c r="B174" s="1" t="str">
        <f t="shared" si="17"/>
        <v>E6611983</v>
      </c>
      <c r="C174" s="1" t="s">
        <v>124</v>
      </c>
      <c r="D174" s="2">
        <v>44475</v>
      </c>
      <c r="E174" s="3">
        <v>30</v>
      </c>
      <c r="I174" s="1" t="s">
        <v>9</v>
      </c>
      <c r="J174" s="3">
        <f t="shared" si="19"/>
        <v>30</v>
      </c>
      <c r="K174" s="1">
        <v>14528</v>
      </c>
      <c r="L174" s="3">
        <f t="shared" si="14"/>
        <v>-1.05</v>
      </c>
      <c r="M174" s="3">
        <f t="shared" si="15"/>
        <v>28.95</v>
      </c>
      <c r="N174" s="4">
        <f t="shared" si="16"/>
        <v>44500</v>
      </c>
      <c r="O174" s="1" t="s">
        <v>30</v>
      </c>
      <c r="P174" s="1" t="s">
        <v>1</v>
      </c>
      <c r="Q174" s="1" t="s">
        <v>90</v>
      </c>
    </row>
    <row r="175" spans="1:17" ht="20.100000000000001" customHeight="1">
      <c r="A175" s="1">
        <v>6721090</v>
      </c>
      <c r="B175" s="1" t="str">
        <f t="shared" si="17"/>
        <v>E6721090</v>
      </c>
      <c r="C175" s="1" t="s">
        <v>132</v>
      </c>
      <c r="D175" s="2">
        <v>44474</v>
      </c>
      <c r="E175" s="3">
        <v>15</v>
      </c>
      <c r="I175" s="1" t="s">
        <v>227</v>
      </c>
      <c r="J175" s="3">
        <f t="shared" si="19"/>
        <v>15</v>
      </c>
      <c r="K175" s="1">
        <v>14527</v>
      </c>
      <c r="L175" s="3">
        <f t="shared" si="14"/>
        <v>-0.52500000000000002</v>
      </c>
      <c r="M175" s="3">
        <f t="shared" si="15"/>
        <v>14.475</v>
      </c>
      <c r="N175" s="4">
        <f t="shared" si="16"/>
        <v>44500</v>
      </c>
      <c r="O175" s="1" t="s">
        <v>29</v>
      </c>
      <c r="P175" s="1" t="s">
        <v>1</v>
      </c>
      <c r="Q175" s="1" t="s">
        <v>90</v>
      </c>
    </row>
    <row r="176" spans="1:17" ht="20.100000000000001" customHeight="1">
      <c r="A176" s="1">
        <v>6223856</v>
      </c>
      <c r="B176" s="1" t="str">
        <f t="shared" si="17"/>
        <v>E6223856</v>
      </c>
      <c r="C176" s="1" t="s">
        <v>105</v>
      </c>
      <c r="D176" s="2">
        <v>44472</v>
      </c>
      <c r="E176" s="3">
        <v>15</v>
      </c>
      <c r="I176" s="1" t="s">
        <v>15</v>
      </c>
      <c r="J176" s="3">
        <f t="shared" si="19"/>
        <v>15</v>
      </c>
      <c r="K176" s="1">
        <v>14525</v>
      </c>
      <c r="L176" s="3">
        <f t="shared" si="14"/>
        <v>-0.52500000000000002</v>
      </c>
      <c r="M176" s="3">
        <f t="shared" si="15"/>
        <v>14.475</v>
      </c>
      <c r="N176" s="4">
        <f t="shared" si="16"/>
        <v>44500</v>
      </c>
      <c r="O176" s="1" t="s">
        <v>29</v>
      </c>
      <c r="P176" s="1" t="s">
        <v>1</v>
      </c>
      <c r="Q176" s="1" t="s">
        <v>90</v>
      </c>
    </row>
    <row r="177" spans="1:17" ht="20.100000000000001" customHeight="1">
      <c r="A177" s="1">
        <v>6273499</v>
      </c>
      <c r="B177" s="1" t="str">
        <f t="shared" si="17"/>
        <v>E6273499</v>
      </c>
      <c r="C177" s="1" t="s">
        <v>105</v>
      </c>
      <c r="D177" s="2">
        <v>44472</v>
      </c>
      <c r="E177" s="3">
        <v>15</v>
      </c>
      <c r="I177" s="1" t="s">
        <v>15</v>
      </c>
      <c r="J177" s="3">
        <f t="shared" si="19"/>
        <v>15</v>
      </c>
      <c r="K177" s="1">
        <v>14525</v>
      </c>
      <c r="L177" s="3">
        <f t="shared" si="14"/>
        <v>-0.52500000000000002</v>
      </c>
      <c r="M177" s="3">
        <f t="shared" si="15"/>
        <v>14.475</v>
      </c>
      <c r="N177" s="4">
        <f t="shared" si="16"/>
        <v>44500</v>
      </c>
      <c r="O177" s="1" t="s">
        <v>29</v>
      </c>
      <c r="P177" s="1" t="s">
        <v>1</v>
      </c>
      <c r="Q177" s="1" t="s">
        <v>90</v>
      </c>
    </row>
    <row r="178" spans="1:17" ht="20.100000000000001" customHeight="1">
      <c r="A178" s="1">
        <v>6625424</v>
      </c>
      <c r="B178" s="1" t="str">
        <f t="shared" si="17"/>
        <v>E6625424</v>
      </c>
      <c r="C178" s="1" t="s">
        <v>128</v>
      </c>
      <c r="D178" s="2">
        <v>44485</v>
      </c>
      <c r="E178" s="3">
        <v>30</v>
      </c>
      <c r="G178" s="3">
        <v>20</v>
      </c>
      <c r="I178" s="1" t="s">
        <v>9</v>
      </c>
      <c r="J178" s="3">
        <f t="shared" si="19"/>
        <v>50</v>
      </c>
      <c r="K178" s="1">
        <v>14539</v>
      </c>
      <c r="L178" s="3">
        <f t="shared" si="14"/>
        <v>-1.7500000000000002</v>
      </c>
      <c r="M178" s="3">
        <f t="shared" si="15"/>
        <v>48.25</v>
      </c>
      <c r="N178" s="4">
        <f t="shared" si="16"/>
        <v>44500</v>
      </c>
      <c r="O178" s="1" t="s">
        <v>30</v>
      </c>
      <c r="P178" s="1" t="s">
        <v>1</v>
      </c>
      <c r="Q178" s="1" t="s">
        <v>90</v>
      </c>
    </row>
    <row r="179" spans="1:17" ht="20.100000000000001" customHeight="1">
      <c r="A179" s="1">
        <v>6767693</v>
      </c>
      <c r="B179" s="1" t="str">
        <f t="shared" si="17"/>
        <v>E6767693</v>
      </c>
      <c r="C179" s="1" t="s">
        <v>294</v>
      </c>
      <c r="D179" s="2">
        <v>44577</v>
      </c>
      <c r="E179" s="3">
        <v>30</v>
      </c>
      <c r="G179" s="3">
        <v>20</v>
      </c>
      <c r="I179" s="1" t="s">
        <v>13</v>
      </c>
      <c r="J179" s="3">
        <v>50</v>
      </c>
      <c r="K179" s="1">
        <v>14631</v>
      </c>
      <c r="L179" s="3">
        <f t="shared" si="14"/>
        <v>-1.7500000000000002</v>
      </c>
      <c r="M179" s="3">
        <f t="shared" si="15"/>
        <v>48.25</v>
      </c>
      <c r="N179" s="4">
        <f t="shared" si="16"/>
        <v>44592</v>
      </c>
      <c r="O179" s="1" t="s">
        <v>30</v>
      </c>
      <c r="P179" s="1" t="s">
        <v>1</v>
      </c>
      <c r="Q179" s="1" t="s">
        <v>90</v>
      </c>
    </row>
    <row r="180" spans="1:17" ht="20.100000000000001" customHeight="1">
      <c r="A180" s="1">
        <v>7061634</v>
      </c>
      <c r="B180" s="1" t="str">
        <f t="shared" si="17"/>
        <v>E7061634</v>
      </c>
      <c r="C180" s="1" t="s">
        <v>197</v>
      </c>
      <c r="D180" s="2">
        <v>44478</v>
      </c>
      <c r="E180" s="3">
        <v>30</v>
      </c>
      <c r="I180" s="1" t="s">
        <v>11</v>
      </c>
      <c r="J180" s="3">
        <f>SUM(E180:H180)</f>
        <v>30</v>
      </c>
      <c r="K180" s="1">
        <v>14531</v>
      </c>
      <c r="L180" s="3">
        <f t="shared" si="14"/>
        <v>-1.05</v>
      </c>
      <c r="M180" s="3">
        <f t="shared" si="15"/>
        <v>28.95</v>
      </c>
      <c r="N180" s="4">
        <f t="shared" si="16"/>
        <v>44500</v>
      </c>
      <c r="O180" s="1" t="s">
        <v>30</v>
      </c>
      <c r="P180" s="1" t="s">
        <v>1</v>
      </c>
      <c r="Q180" s="1" t="s">
        <v>90</v>
      </c>
    </row>
    <row r="181" spans="1:17" ht="20.100000000000001" customHeight="1">
      <c r="A181" s="1">
        <v>6790652</v>
      </c>
      <c r="B181" s="1" t="str">
        <f t="shared" si="17"/>
        <v>E6790652</v>
      </c>
      <c r="C181" s="1" t="s">
        <v>143</v>
      </c>
      <c r="D181" s="2">
        <v>44478</v>
      </c>
      <c r="E181" s="3">
        <v>30</v>
      </c>
      <c r="I181" s="1" t="s">
        <v>9</v>
      </c>
      <c r="J181" s="3">
        <f>SUM(E181:H181)</f>
        <v>30</v>
      </c>
      <c r="K181" s="1">
        <v>14531</v>
      </c>
      <c r="L181" s="3">
        <f t="shared" si="14"/>
        <v>-1.05</v>
      </c>
      <c r="M181" s="3">
        <f t="shared" si="15"/>
        <v>28.95</v>
      </c>
      <c r="N181" s="4">
        <f t="shared" si="16"/>
        <v>44500</v>
      </c>
      <c r="O181" s="1" t="s">
        <v>30</v>
      </c>
      <c r="P181" s="1" t="s">
        <v>1</v>
      </c>
      <c r="Q181" s="1" t="s">
        <v>90</v>
      </c>
    </row>
    <row r="182" spans="1:17" ht="20.100000000000001" customHeight="1">
      <c r="A182" s="1">
        <v>7130979</v>
      </c>
      <c r="B182" s="1" t="str">
        <f t="shared" si="17"/>
        <v>E7130979</v>
      </c>
      <c r="C182" s="1" t="s">
        <v>281</v>
      </c>
      <c r="D182" s="2">
        <v>44536</v>
      </c>
      <c r="E182" s="3">
        <v>30</v>
      </c>
      <c r="I182" s="1" t="s">
        <v>11</v>
      </c>
      <c r="J182" s="3">
        <f>SUM(E182:H182)</f>
        <v>30</v>
      </c>
      <c r="K182" s="1">
        <v>14591</v>
      </c>
      <c r="L182" s="3">
        <f t="shared" si="14"/>
        <v>-1.05</v>
      </c>
      <c r="M182" s="3">
        <f t="shared" si="15"/>
        <v>28.95</v>
      </c>
      <c r="N182" s="4">
        <f t="shared" si="16"/>
        <v>44561</v>
      </c>
      <c r="O182" s="1" t="s">
        <v>30</v>
      </c>
      <c r="P182" s="1" t="s">
        <v>1</v>
      </c>
      <c r="Q182" s="1" t="s">
        <v>90</v>
      </c>
    </row>
    <row r="183" spans="1:17" ht="20.100000000000001" customHeight="1">
      <c r="A183" s="1">
        <v>6658417</v>
      </c>
      <c r="B183" s="1" t="str">
        <f t="shared" si="17"/>
        <v>E6658417</v>
      </c>
      <c r="C183" s="1" t="s">
        <v>292</v>
      </c>
      <c r="D183" s="2">
        <v>44577</v>
      </c>
      <c r="E183" s="3">
        <v>30</v>
      </c>
      <c r="G183" s="3">
        <v>20</v>
      </c>
      <c r="I183" s="1" t="s">
        <v>9</v>
      </c>
      <c r="J183" s="3">
        <v>50</v>
      </c>
      <c r="K183" s="1">
        <v>14630</v>
      </c>
      <c r="L183" s="3">
        <f t="shared" si="14"/>
        <v>-1.7500000000000002</v>
      </c>
      <c r="M183" s="3">
        <f t="shared" si="15"/>
        <v>48.25</v>
      </c>
      <c r="N183" s="4">
        <f t="shared" si="16"/>
        <v>44592</v>
      </c>
      <c r="O183" s="1" t="s">
        <v>30</v>
      </c>
      <c r="P183" s="1" t="s">
        <v>1</v>
      </c>
      <c r="Q183" s="1" t="s">
        <v>90</v>
      </c>
    </row>
    <row r="184" spans="1:17" ht="20.100000000000001" customHeight="1">
      <c r="A184" s="1">
        <v>7109162</v>
      </c>
      <c r="B184" s="1" t="str">
        <f t="shared" si="17"/>
        <v>E7109162</v>
      </c>
      <c r="C184" s="1" t="s">
        <v>219</v>
      </c>
      <c r="D184" s="2">
        <v>44485</v>
      </c>
      <c r="E184" s="3">
        <v>30</v>
      </c>
      <c r="I184" s="1" t="s">
        <v>11</v>
      </c>
      <c r="J184" s="3">
        <f>SUM(E184:H184)</f>
        <v>30</v>
      </c>
      <c r="K184" s="1">
        <v>14538</v>
      </c>
      <c r="L184" s="3">
        <f t="shared" si="14"/>
        <v>-1.05</v>
      </c>
      <c r="M184" s="3">
        <f t="shared" si="15"/>
        <v>28.95</v>
      </c>
      <c r="N184" s="4">
        <f t="shared" si="16"/>
        <v>44500</v>
      </c>
      <c r="O184" s="1" t="s">
        <v>30</v>
      </c>
      <c r="P184" s="1" t="s">
        <v>1</v>
      </c>
      <c r="Q184" s="1" t="s">
        <v>90</v>
      </c>
    </row>
    <row r="185" spans="1:17" ht="20.100000000000001" customHeight="1">
      <c r="A185" s="1">
        <v>6837993</v>
      </c>
      <c r="B185" s="1" t="str">
        <f t="shared" si="17"/>
        <v>E6837993</v>
      </c>
      <c r="C185" s="1" t="s">
        <v>147</v>
      </c>
      <c r="D185" s="2">
        <v>44485</v>
      </c>
      <c r="E185" s="3">
        <v>30</v>
      </c>
      <c r="I185" s="1" t="s">
        <v>13</v>
      </c>
      <c r="J185" s="3">
        <f>SUM(E185:H185)</f>
        <v>30</v>
      </c>
      <c r="K185" s="1">
        <v>14538</v>
      </c>
      <c r="L185" s="3">
        <f t="shared" si="14"/>
        <v>-1.05</v>
      </c>
      <c r="M185" s="3">
        <f t="shared" si="15"/>
        <v>28.95</v>
      </c>
      <c r="N185" s="4">
        <f t="shared" si="16"/>
        <v>44500</v>
      </c>
      <c r="O185" s="1" t="s">
        <v>30</v>
      </c>
      <c r="P185" s="1" t="s">
        <v>1</v>
      </c>
      <c r="Q185" s="1" t="s">
        <v>90</v>
      </c>
    </row>
    <row r="186" spans="1:17" ht="20.100000000000001" customHeight="1">
      <c r="A186" s="1">
        <v>6880982</v>
      </c>
      <c r="B186" s="1" t="str">
        <f t="shared" si="17"/>
        <v>E6880982</v>
      </c>
      <c r="C186" s="1" t="s">
        <v>154</v>
      </c>
      <c r="D186" s="2">
        <v>44485</v>
      </c>
      <c r="E186" s="3">
        <v>30</v>
      </c>
      <c r="I186" s="1" t="s">
        <v>11</v>
      </c>
      <c r="J186" s="3">
        <f>SUM(E186:H186)</f>
        <v>30</v>
      </c>
      <c r="K186" s="1">
        <v>14538</v>
      </c>
      <c r="L186" s="3">
        <f t="shared" si="14"/>
        <v>-1.05</v>
      </c>
      <c r="M186" s="3">
        <f t="shared" si="15"/>
        <v>28.95</v>
      </c>
      <c r="N186" s="4">
        <f t="shared" si="16"/>
        <v>44500</v>
      </c>
      <c r="O186" s="1" t="s">
        <v>30</v>
      </c>
      <c r="P186" s="1" t="s">
        <v>1</v>
      </c>
      <c r="Q186" s="1" t="s">
        <v>90</v>
      </c>
    </row>
    <row r="187" spans="1:17" ht="20.100000000000001" customHeight="1">
      <c r="A187" s="1">
        <v>7063922</v>
      </c>
      <c r="B187" s="1" t="str">
        <f t="shared" si="17"/>
        <v>E7063922</v>
      </c>
      <c r="C187" s="1" t="s">
        <v>205</v>
      </c>
      <c r="D187" s="2">
        <v>44483</v>
      </c>
      <c r="E187" s="3">
        <v>30</v>
      </c>
      <c r="I187" s="1" t="s">
        <v>11</v>
      </c>
      <c r="J187" s="3">
        <f>SUM(E187:H187)</f>
        <v>30</v>
      </c>
      <c r="K187" s="1">
        <v>14536</v>
      </c>
      <c r="L187" s="3">
        <f t="shared" si="14"/>
        <v>-1.05</v>
      </c>
      <c r="M187" s="3">
        <f t="shared" si="15"/>
        <v>28.95</v>
      </c>
      <c r="N187" s="4">
        <f t="shared" si="16"/>
        <v>44500</v>
      </c>
      <c r="O187" s="1" t="s">
        <v>30</v>
      </c>
      <c r="P187" s="1" t="s">
        <v>1</v>
      </c>
      <c r="Q187" s="1" t="s">
        <v>90</v>
      </c>
    </row>
    <row r="188" spans="1:17" ht="20.100000000000001" customHeight="1">
      <c r="A188" s="1">
        <v>7142933</v>
      </c>
      <c r="B188" s="1" t="str">
        <f t="shared" si="17"/>
        <v>E7142933</v>
      </c>
      <c r="C188" s="1" t="s">
        <v>312</v>
      </c>
      <c r="D188" s="2">
        <v>44563</v>
      </c>
      <c r="E188" s="3">
        <v>30</v>
      </c>
      <c r="I188" s="1" t="s">
        <v>11</v>
      </c>
      <c r="J188" s="3">
        <v>30</v>
      </c>
      <c r="K188" s="1">
        <v>14616</v>
      </c>
      <c r="L188" s="3">
        <f t="shared" si="14"/>
        <v>-1.05</v>
      </c>
      <c r="M188" s="3">
        <f t="shared" si="15"/>
        <v>28.95</v>
      </c>
      <c r="N188" s="4">
        <f t="shared" si="16"/>
        <v>44592</v>
      </c>
      <c r="O188" s="1" t="s">
        <v>30</v>
      </c>
      <c r="P188" s="1" t="s">
        <v>1</v>
      </c>
      <c r="Q188" s="1" t="s">
        <v>90</v>
      </c>
    </row>
    <row r="189" spans="1:17" ht="20.100000000000001" customHeight="1">
      <c r="A189" s="1">
        <v>7142915</v>
      </c>
      <c r="B189" s="1" t="str">
        <f t="shared" si="17"/>
        <v>E7142915</v>
      </c>
      <c r="C189" s="1" t="s">
        <v>311</v>
      </c>
      <c r="D189" s="2">
        <v>44563</v>
      </c>
      <c r="E189" s="3">
        <v>30</v>
      </c>
      <c r="I189" s="1" t="s">
        <v>11</v>
      </c>
      <c r="J189" s="3">
        <v>30</v>
      </c>
      <c r="K189" s="1">
        <v>14616</v>
      </c>
      <c r="L189" s="3">
        <f t="shared" si="14"/>
        <v>-1.05</v>
      </c>
      <c r="M189" s="3">
        <f t="shared" si="15"/>
        <v>28.95</v>
      </c>
      <c r="N189" s="4">
        <f t="shared" si="16"/>
        <v>44592</v>
      </c>
      <c r="O189" s="1" t="s">
        <v>30</v>
      </c>
      <c r="P189" s="1" t="s">
        <v>1</v>
      </c>
      <c r="Q189" s="1" t="s">
        <v>90</v>
      </c>
    </row>
    <row r="190" spans="1:17" ht="20.100000000000001" customHeight="1">
      <c r="A190" s="1">
        <v>6962844</v>
      </c>
      <c r="B190" s="1" t="str">
        <f t="shared" si="17"/>
        <v>E6962844</v>
      </c>
      <c r="C190" s="1" t="s">
        <v>163</v>
      </c>
      <c r="D190" s="2">
        <v>44483</v>
      </c>
      <c r="E190" s="3">
        <v>30</v>
      </c>
      <c r="I190" s="1" t="s">
        <v>9</v>
      </c>
      <c r="J190" s="3">
        <f>SUM(E190:H190)</f>
        <v>30</v>
      </c>
      <c r="K190" s="1">
        <v>14536</v>
      </c>
      <c r="L190" s="3">
        <f t="shared" si="14"/>
        <v>-1.05</v>
      </c>
      <c r="M190" s="3">
        <f t="shared" si="15"/>
        <v>28.95</v>
      </c>
      <c r="N190" s="4">
        <f t="shared" si="16"/>
        <v>44500</v>
      </c>
      <c r="O190" s="1" t="s">
        <v>30</v>
      </c>
      <c r="P190" s="1" t="s">
        <v>1</v>
      </c>
      <c r="Q190" s="1" t="s">
        <v>90</v>
      </c>
    </row>
    <row r="191" spans="1:17" ht="20.100000000000001" customHeight="1">
      <c r="A191" s="1">
        <v>7150495</v>
      </c>
      <c r="B191" s="1" t="str">
        <f t="shared" si="17"/>
        <v>E7150495</v>
      </c>
      <c r="C191" s="1" t="s">
        <v>322</v>
      </c>
      <c r="D191" s="2">
        <v>44572</v>
      </c>
      <c r="E191" s="3">
        <v>30</v>
      </c>
      <c r="I191" s="1" t="s">
        <v>11</v>
      </c>
      <c r="J191" s="3">
        <v>30</v>
      </c>
      <c r="K191" s="1">
        <v>14625</v>
      </c>
      <c r="L191" s="3">
        <f t="shared" si="14"/>
        <v>-1.05</v>
      </c>
      <c r="M191" s="3">
        <f t="shared" si="15"/>
        <v>28.95</v>
      </c>
      <c r="N191" s="4">
        <f t="shared" si="16"/>
        <v>44592</v>
      </c>
      <c r="O191" s="1" t="s">
        <v>30</v>
      </c>
      <c r="P191" s="1" t="s">
        <v>1</v>
      </c>
      <c r="Q191" s="1" t="s">
        <v>90</v>
      </c>
    </row>
    <row r="192" spans="1:17" ht="20.100000000000001" customHeight="1">
      <c r="A192" s="1">
        <v>7093712</v>
      </c>
      <c r="B192" s="1" t="str">
        <f t="shared" si="17"/>
        <v>E7093712</v>
      </c>
      <c r="C192" s="1" t="s">
        <v>60</v>
      </c>
      <c r="D192" s="2">
        <v>44462</v>
      </c>
      <c r="E192" s="3">
        <v>15</v>
      </c>
      <c r="I192" s="1" t="s">
        <v>15</v>
      </c>
      <c r="J192" s="3">
        <f>SUM(E192:H192)</f>
        <v>15</v>
      </c>
      <c r="K192" s="1">
        <v>14515</v>
      </c>
      <c r="L192" s="3">
        <f t="shared" si="14"/>
        <v>-0.52500000000000002</v>
      </c>
      <c r="M192" s="3">
        <f t="shared" si="15"/>
        <v>14.475</v>
      </c>
      <c r="N192" s="4">
        <f t="shared" si="16"/>
        <v>44469</v>
      </c>
      <c r="O192" s="1" t="s">
        <v>29</v>
      </c>
      <c r="P192" s="1" t="s">
        <v>1</v>
      </c>
      <c r="Q192" s="1" t="s">
        <v>90</v>
      </c>
    </row>
    <row r="193" spans="1:17" ht="20.100000000000001" customHeight="1">
      <c r="A193" s="1">
        <v>6969228</v>
      </c>
      <c r="B193" s="1" t="str">
        <f t="shared" si="17"/>
        <v>E6969228</v>
      </c>
      <c r="C193" s="1" t="s">
        <v>167</v>
      </c>
      <c r="D193" s="2">
        <v>44485</v>
      </c>
      <c r="E193" s="3">
        <v>30</v>
      </c>
      <c r="I193" s="1" t="s">
        <v>11</v>
      </c>
      <c r="J193" s="3">
        <f>SUM(E193:H193)</f>
        <v>30</v>
      </c>
      <c r="K193" s="1">
        <v>14538</v>
      </c>
      <c r="L193" s="3">
        <f t="shared" si="14"/>
        <v>-1.05</v>
      </c>
      <c r="M193" s="3">
        <f t="shared" si="15"/>
        <v>28.95</v>
      </c>
      <c r="N193" s="4">
        <f t="shared" si="16"/>
        <v>44500</v>
      </c>
      <c r="O193" s="1" t="s">
        <v>30</v>
      </c>
      <c r="P193" s="1" t="s">
        <v>1</v>
      </c>
      <c r="Q193" s="1" t="s">
        <v>90</v>
      </c>
    </row>
    <row r="194" spans="1:17" ht="20.100000000000001" customHeight="1">
      <c r="A194" s="1">
        <v>7111607</v>
      </c>
      <c r="B194" s="1" t="str">
        <f t="shared" si="17"/>
        <v>E7111607</v>
      </c>
      <c r="C194" s="1" t="s">
        <v>222</v>
      </c>
      <c r="D194" s="2">
        <v>44490</v>
      </c>
      <c r="E194" s="3">
        <v>30</v>
      </c>
      <c r="I194" s="1" t="s">
        <v>11</v>
      </c>
      <c r="J194" s="3">
        <f>SUM(E194:H194)</f>
        <v>30</v>
      </c>
      <c r="K194" s="1">
        <v>14543</v>
      </c>
      <c r="L194" s="3">
        <f t="shared" ref="L194:L257" si="20">-SUM(J194*0.035)</f>
        <v>-1.05</v>
      </c>
      <c r="M194" s="3">
        <f t="shared" ref="M194:M257" si="21">SUM(J194+L194)</f>
        <v>28.95</v>
      </c>
      <c r="N194" s="4">
        <f t="shared" ref="N194:N257" si="22">EOMONTH(D194,0)</f>
        <v>44500</v>
      </c>
      <c r="O194" s="1" t="s">
        <v>30</v>
      </c>
      <c r="P194" s="1" t="s">
        <v>1</v>
      </c>
      <c r="Q194" s="1" t="s">
        <v>90</v>
      </c>
    </row>
    <row r="195" spans="1:17" ht="20.100000000000001" customHeight="1">
      <c r="A195" s="1">
        <v>7123821</v>
      </c>
      <c r="B195" s="1" t="str">
        <f t="shared" ref="B195:B258" si="23">"E"&amp;A195</f>
        <v>E7123821</v>
      </c>
      <c r="C195" s="1" t="s">
        <v>243</v>
      </c>
      <c r="D195" s="2">
        <v>44520</v>
      </c>
      <c r="E195" s="3">
        <v>15</v>
      </c>
      <c r="I195" s="1" t="s">
        <v>15</v>
      </c>
      <c r="J195" s="3">
        <f>SUM(E195:H195)</f>
        <v>15</v>
      </c>
      <c r="K195" s="1">
        <v>14573</v>
      </c>
      <c r="L195" s="3">
        <f t="shared" si="20"/>
        <v>-0.52500000000000002</v>
      </c>
      <c r="M195" s="3">
        <f t="shared" si="21"/>
        <v>14.475</v>
      </c>
      <c r="N195" s="4">
        <f t="shared" si="22"/>
        <v>44530</v>
      </c>
      <c r="O195" s="1" t="s">
        <v>29</v>
      </c>
      <c r="P195" s="1" t="s">
        <v>1</v>
      </c>
      <c r="Q195" s="1" t="s">
        <v>90</v>
      </c>
    </row>
    <row r="196" spans="1:17" ht="20.100000000000001" customHeight="1">
      <c r="A196" s="1">
        <v>6155006</v>
      </c>
      <c r="B196" s="1" t="str">
        <f t="shared" si="23"/>
        <v>E6155006</v>
      </c>
      <c r="C196" s="1" t="s">
        <v>244</v>
      </c>
      <c r="D196" s="2">
        <v>44519</v>
      </c>
      <c r="E196" s="3">
        <v>30</v>
      </c>
      <c r="I196" s="1" t="s">
        <v>227</v>
      </c>
      <c r="J196" s="3">
        <f>SUM(E196:H196)</f>
        <v>30</v>
      </c>
      <c r="K196" s="1">
        <v>14572</v>
      </c>
      <c r="L196" s="3">
        <f t="shared" si="20"/>
        <v>-1.05</v>
      </c>
      <c r="M196" s="3">
        <f t="shared" si="21"/>
        <v>28.95</v>
      </c>
      <c r="N196" s="4">
        <f t="shared" si="22"/>
        <v>44530</v>
      </c>
      <c r="O196" s="1" t="s">
        <v>29</v>
      </c>
      <c r="P196" s="1" t="s">
        <v>1</v>
      </c>
      <c r="Q196" s="1" t="s">
        <v>90</v>
      </c>
    </row>
    <row r="197" spans="1:17" ht="20.100000000000001" customHeight="1">
      <c r="A197" s="1">
        <v>6880390</v>
      </c>
      <c r="B197" s="1" t="str">
        <f t="shared" si="23"/>
        <v>E6880390</v>
      </c>
      <c r="C197" s="1" t="s">
        <v>297</v>
      </c>
      <c r="D197" s="2">
        <v>44569</v>
      </c>
      <c r="E197" s="3">
        <v>30</v>
      </c>
      <c r="I197" s="1" t="s">
        <v>13</v>
      </c>
      <c r="J197" s="3">
        <v>30</v>
      </c>
      <c r="K197" s="1">
        <v>14622</v>
      </c>
      <c r="L197" s="3">
        <f t="shared" si="20"/>
        <v>-1.05</v>
      </c>
      <c r="M197" s="3">
        <f t="shared" si="21"/>
        <v>28.95</v>
      </c>
      <c r="N197" s="4">
        <f t="shared" si="22"/>
        <v>44592</v>
      </c>
      <c r="O197" s="1" t="s">
        <v>30</v>
      </c>
      <c r="P197" s="1" t="s">
        <v>1</v>
      </c>
      <c r="Q197" s="1" t="s">
        <v>90</v>
      </c>
    </row>
    <row r="198" spans="1:17" ht="20.100000000000001" customHeight="1">
      <c r="A198" s="1">
        <v>6925611</v>
      </c>
      <c r="B198" s="1" t="str">
        <f t="shared" si="23"/>
        <v>E6925611</v>
      </c>
      <c r="C198" s="1" t="s">
        <v>245</v>
      </c>
      <c r="D198" s="2">
        <v>44522</v>
      </c>
      <c r="E198" s="3">
        <v>30</v>
      </c>
      <c r="I198" s="1" t="s">
        <v>13</v>
      </c>
      <c r="J198" s="3">
        <f>SUM(E198:H198)</f>
        <v>30</v>
      </c>
      <c r="K198" s="1">
        <v>14575</v>
      </c>
      <c r="L198" s="3">
        <f t="shared" si="20"/>
        <v>-1.05</v>
      </c>
      <c r="M198" s="3">
        <f t="shared" si="21"/>
        <v>28.95</v>
      </c>
      <c r="N198" s="4">
        <f t="shared" si="22"/>
        <v>44530</v>
      </c>
      <c r="O198" s="1" t="s">
        <v>30</v>
      </c>
      <c r="P198" s="1" t="s">
        <v>1</v>
      </c>
      <c r="Q198" s="1" t="s">
        <v>90</v>
      </c>
    </row>
    <row r="199" spans="1:17" ht="20.100000000000001" customHeight="1">
      <c r="A199" s="1">
        <v>7116431</v>
      </c>
      <c r="B199" s="1" t="str">
        <f t="shared" si="23"/>
        <v>E7116431</v>
      </c>
      <c r="C199" s="1" t="s">
        <v>246</v>
      </c>
      <c r="D199" s="2">
        <v>44502</v>
      </c>
      <c r="E199" s="3">
        <v>30</v>
      </c>
      <c r="I199" s="1" t="s">
        <v>13</v>
      </c>
      <c r="J199" s="3">
        <f>SUM(E199:H199)</f>
        <v>30</v>
      </c>
      <c r="K199" s="1">
        <v>14556</v>
      </c>
      <c r="L199" s="3">
        <f t="shared" si="20"/>
        <v>-1.05</v>
      </c>
      <c r="M199" s="3">
        <f t="shared" si="21"/>
        <v>28.95</v>
      </c>
      <c r="N199" s="4">
        <f t="shared" si="22"/>
        <v>44530</v>
      </c>
      <c r="O199" s="1" t="s">
        <v>30</v>
      </c>
      <c r="P199" s="1" t="s">
        <v>1</v>
      </c>
      <c r="Q199" s="1" t="s">
        <v>90</v>
      </c>
    </row>
    <row r="200" spans="1:17" ht="20.100000000000001" customHeight="1">
      <c r="A200" s="1">
        <v>6326292</v>
      </c>
      <c r="B200" s="1" t="str">
        <f t="shared" si="23"/>
        <v>E6326292</v>
      </c>
      <c r="C200" s="1" t="s">
        <v>108</v>
      </c>
      <c r="D200" s="2">
        <v>44474</v>
      </c>
      <c r="E200" s="3">
        <v>30</v>
      </c>
      <c r="I200" s="1" t="s">
        <v>9</v>
      </c>
      <c r="J200" s="3">
        <f>SUM(E200:H200)</f>
        <v>30</v>
      </c>
      <c r="K200" s="1">
        <v>14527</v>
      </c>
      <c r="L200" s="3">
        <f t="shared" si="20"/>
        <v>-1.05</v>
      </c>
      <c r="M200" s="3">
        <f t="shared" si="21"/>
        <v>28.95</v>
      </c>
      <c r="N200" s="4">
        <f t="shared" si="22"/>
        <v>44500</v>
      </c>
      <c r="O200" s="1" t="s">
        <v>30</v>
      </c>
      <c r="P200" s="1" t="s">
        <v>1</v>
      </c>
      <c r="Q200" s="1" t="s">
        <v>90</v>
      </c>
    </row>
    <row r="201" spans="1:17" ht="20.100000000000001" customHeight="1">
      <c r="A201" s="1">
        <v>4961017</v>
      </c>
      <c r="B201" s="1" t="str">
        <f t="shared" si="23"/>
        <v>E4961017</v>
      </c>
      <c r="C201" s="1" t="s">
        <v>96</v>
      </c>
      <c r="D201" s="2">
        <v>44474</v>
      </c>
      <c r="E201" s="3">
        <v>15</v>
      </c>
      <c r="I201" s="1" t="s">
        <v>15</v>
      </c>
      <c r="J201" s="3">
        <f>SUM(E201:H201)</f>
        <v>15</v>
      </c>
      <c r="K201" s="1">
        <v>14527</v>
      </c>
      <c r="L201" s="3">
        <f t="shared" si="20"/>
        <v>-0.52500000000000002</v>
      </c>
      <c r="M201" s="3">
        <f t="shared" si="21"/>
        <v>14.475</v>
      </c>
      <c r="N201" s="4">
        <f t="shared" si="22"/>
        <v>44500</v>
      </c>
      <c r="O201" s="1" t="s">
        <v>29</v>
      </c>
      <c r="P201" s="1" t="s">
        <v>1</v>
      </c>
      <c r="Q201" s="1" t="s">
        <v>90</v>
      </c>
    </row>
    <row r="202" spans="1:17" ht="20.100000000000001" customHeight="1">
      <c r="A202" s="1">
        <v>7148158</v>
      </c>
      <c r="B202" s="1" t="str">
        <f t="shared" si="23"/>
        <v>E7148158</v>
      </c>
      <c r="C202" s="1" t="s">
        <v>318</v>
      </c>
      <c r="D202" s="2">
        <v>44569</v>
      </c>
      <c r="E202" s="3">
        <v>30</v>
      </c>
      <c r="I202" s="1" t="s">
        <v>13</v>
      </c>
      <c r="J202" s="3">
        <v>30</v>
      </c>
      <c r="K202" s="1">
        <v>14622</v>
      </c>
      <c r="L202" s="3">
        <f t="shared" si="20"/>
        <v>-1.05</v>
      </c>
      <c r="M202" s="3">
        <f t="shared" si="21"/>
        <v>28.95</v>
      </c>
      <c r="N202" s="4">
        <f t="shared" si="22"/>
        <v>44592</v>
      </c>
      <c r="O202" s="1" t="s">
        <v>30</v>
      </c>
      <c r="P202" s="1" t="s">
        <v>1</v>
      </c>
      <c r="Q202" s="1" t="s">
        <v>90</v>
      </c>
    </row>
    <row r="203" spans="1:17" ht="20.100000000000001" customHeight="1">
      <c r="A203" s="1">
        <v>7057696</v>
      </c>
      <c r="B203" s="1" t="str">
        <f t="shared" si="23"/>
        <v>E7057696</v>
      </c>
      <c r="C203" s="1" t="s">
        <v>247</v>
      </c>
      <c r="D203" s="2">
        <v>44517</v>
      </c>
      <c r="E203" s="3">
        <v>30</v>
      </c>
      <c r="G203" s="3">
        <v>20</v>
      </c>
      <c r="I203" s="1" t="s">
        <v>11</v>
      </c>
      <c r="J203" s="3">
        <f>SUM(E203:H203)</f>
        <v>50</v>
      </c>
      <c r="K203" s="1">
        <v>14570</v>
      </c>
      <c r="L203" s="3">
        <f t="shared" si="20"/>
        <v>-1.7500000000000002</v>
      </c>
      <c r="M203" s="3">
        <f t="shared" si="21"/>
        <v>48.25</v>
      </c>
      <c r="N203" s="4">
        <f t="shared" si="22"/>
        <v>44530</v>
      </c>
      <c r="O203" s="1" t="s">
        <v>30</v>
      </c>
      <c r="P203" s="1" t="s">
        <v>1</v>
      </c>
      <c r="Q203" s="1" t="s">
        <v>90</v>
      </c>
    </row>
    <row r="204" spans="1:17" ht="20.100000000000001" customHeight="1">
      <c r="A204" s="1">
        <v>6972287</v>
      </c>
      <c r="B204" s="1" t="str">
        <f t="shared" si="23"/>
        <v>E6972287</v>
      </c>
      <c r="C204" s="1" t="s">
        <v>168</v>
      </c>
      <c r="D204" s="2">
        <v>44480</v>
      </c>
      <c r="E204" s="3">
        <v>15</v>
      </c>
      <c r="I204" s="1" t="s">
        <v>82</v>
      </c>
      <c r="J204" s="3">
        <f>SUM(E204:H204)</f>
        <v>15</v>
      </c>
      <c r="K204" s="1">
        <v>14533</v>
      </c>
      <c r="L204" s="3">
        <f t="shared" si="20"/>
        <v>-0.52500000000000002</v>
      </c>
      <c r="M204" s="3">
        <f t="shared" si="21"/>
        <v>14.475</v>
      </c>
      <c r="N204" s="4">
        <f t="shared" si="22"/>
        <v>44500</v>
      </c>
      <c r="O204" s="1" t="s">
        <v>29</v>
      </c>
      <c r="P204" s="1" t="s">
        <v>1</v>
      </c>
      <c r="Q204" s="1" t="s">
        <v>90</v>
      </c>
    </row>
    <row r="205" spans="1:17" ht="20.100000000000001" customHeight="1">
      <c r="A205" s="1">
        <v>5414586</v>
      </c>
      <c r="B205" s="1" t="str">
        <f t="shared" si="23"/>
        <v>E5414586</v>
      </c>
      <c r="C205" s="1" t="s">
        <v>100</v>
      </c>
      <c r="D205" s="2">
        <v>44474</v>
      </c>
      <c r="E205" s="3">
        <v>15</v>
      </c>
      <c r="I205" s="1" t="s">
        <v>15</v>
      </c>
      <c r="J205" s="3">
        <f>SUM(E205:H205)</f>
        <v>15</v>
      </c>
      <c r="K205" s="1">
        <v>14527</v>
      </c>
      <c r="L205" s="3">
        <f t="shared" si="20"/>
        <v>-0.52500000000000002</v>
      </c>
      <c r="M205" s="3">
        <f t="shared" si="21"/>
        <v>14.475</v>
      </c>
      <c r="N205" s="4">
        <f t="shared" si="22"/>
        <v>44500</v>
      </c>
      <c r="O205" s="1" t="s">
        <v>29</v>
      </c>
      <c r="P205" s="1" t="s">
        <v>1</v>
      </c>
      <c r="Q205" s="1" t="s">
        <v>90</v>
      </c>
    </row>
    <row r="206" spans="1:17" ht="20.100000000000001" customHeight="1">
      <c r="A206" s="1">
        <v>7135708</v>
      </c>
      <c r="B206" s="1" t="str">
        <f t="shared" si="23"/>
        <v>E7135708</v>
      </c>
      <c r="C206" s="1" t="s">
        <v>282</v>
      </c>
      <c r="D206" s="2">
        <v>44546</v>
      </c>
      <c r="E206" s="3">
        <v>30</v>
      </c>
      <c r="I206" s="1" t="s">
        <v>11</v>
      </c>
      <c r="J206" s="3">
        <f>SUM(E206:H206)</f>
        <v>30</v>
      </c>
      <c r="K206" s="1">
        <v>14592</v>
      </c>
      <c r="L206" s="3">
        <f t="shared" si="20"/>
        <v>-1.05</v>
      </c>
      <c r="M206" s="3">
        <f t="shared" si="21"/>
        <v>28.95</v>
      </c>
      <c r="N206" s="4">
        <f t="shared" si="22"/>
        <v>44561</v>
      </c>
      <c r="O206" s="1" t="s">
        <v>30</v>
      </c>
      <c r="P206" s="1" t="s">
        <v>1</v>
      </c>
      <c r="Q206" s="1" t="s">
        <v>90</v>
      </c>
    </row>
    <row r="207" spans="1:17" ht="20.100000000000001" customHeight="1">
      <c r="A207" s="1">
        <v>6992424</v>
      </c>
      <c r="B207" s="1" t="str">
        <f t="shared" si="23"/>
        <v>E6992424</v>
      </c>
      <c r="C207" s="1" t="s">
        <v>300</v>
      </c>
      <c r="D207" s="2">
        <v>44566</v>
      </c>
      <c r="E207" s="3">
        <v>30</v>
      </c>
      <c r="G207" s="3">
        <v>20</v>
      </c>
      <c r="I207" s="1" t="s">
        <v>11</v>
      </c>
      <c r="J207" s="3">
        <v>50</v>
      </c>
      <c r="K207" s="1">
        <v>14619</v>
      </c>
      <c r="L207" s="3">
        <f t="shared" si="20"/>
        <v>-1.7500000000000002</v>
      </c>
      <c r="M207" s="3">
        <f t="shared" si="21"/>
        <v>48.25</v>
      </c>
      <c r="N207" s="4">
        <f t="shared" si="22"/>
        <v>44592</v>
      </c>
      <c r="O207" s="1" t="s">
        <v>30</v>
      </c>
      <c r="P207" s="1" t="s">
        <v>1</v>
      </c>
      <c r="Q207" s="1" t="s">
        <v>90</v>
      </c>
    </row>
    <row r="208" spans="1:17" ht="20.100000000000001" customHeight="1">
      <c r="A208" s="1">
        <v>6625662</v>
      </c>
      <c r="B208" s="1" t="str">
        <f t="shared" si="23"/>
        <v>E6625662</v>
      </c>
      <c r="C208" s="1" t="s">
        <v>129</v>
      </c>
      <c r="D208" s="2">
        <v>44482</v>
      </c>
      <c r="E208" s="3">
        <v>30</v>
      </c>
      <c r="I208" s="1" t="s">
        <v>9</v>
      </c>
      <c r="J208" s="3">
        <f>SUM(E208:H208)</f>
        <v>30</v>
      </c>
      <c r="K208" s="1">
        <v>14535</v>
      </c>
      <c r="L208" s="3">
        <f t="shared" si="20"/>
        <v>-1.05</v>
      </c>
      <c r="M208" s="3">
        <f t="shared" si="21"/>
        <v>28.95</v>
      </c>
      <c r="N208" s="4">
        <f t="shared" si="22"/>
        <v>44500</v>
      </c>
      <c r="O208" s="1" t="s">
        <v>30</v>
      </c>
      <c r="P208" s="1" t="s">
        <v>1</v>
      </c>
      <c r="Q208" s="1" t="s">
        <v>90</v>
      </c>
    </row>
    <row r="209" spans="1:17" ht="20.100000000000001" customHeight="1">
      <c r="A209" s="1">
        <v>7146337</v>
      </c>
      <c r="B209" s="1" t="str">
        <f t="shared" si="23"/>
        <v>E7146337</v>
      </c>
      <c r="C209" s="1" t="s">
        <v>314</v>
      </c>
      <c r="D209" s="2">
        <v>44571</v>
      </c>
      <c r="E209" s="3">
        <v>30</v>
      </c>
      <c r="I209" s="1" t="s">
        <v>11</v>
      </c>
      <c r="J209" s="3">
        <v>30</v>
      </c>
      <c r="K209" s="1">
        <v>4400</v>
      </c>
      <c r="L209" s="3">
        <f t="shared" si="20"/>
        <v>-1.05</v>
      </c>
      <c r="M209" s="3">
        <f t="shared" si="21"/>
        <v>28.95</v>
      </c>
      <c r="N209" s="4">
        <f t="shared" si="22"/>
        <v>44592</v>
      </c>
      <c r="O209" s="1" t="s">
        <v>30</v>
      </c>
      <c r="P209" s="1" t="s">
        <v>1</v>
      </c>
      <c r="Q209" s="1" t="s">
        <v>90</v>
      </c>
    </row>
    <row r="210" spans="1:17" ht="20.100000000000001" customHeight="1">
      <c r="A210" s="1">
        <v>7056939</v>
      </c>
      <c r="B210" s="1" t="str">
        <f t="shared" si="23"/>
        <v>E7056939</v>
      </c>
      <c r="C210" s="1" t="s">
        <v>61</v>
      </c>
      <c r="D210" s="2">
        <v>44445</v>
      </c>
      <c r="E210" s="3">
        <v>30</v>
      </c>
      <c r="I210" s="1" t="s">
        <v>11</v>
      </c>
      <c r="J210" s="3">
        <f t="shared" ref="J210:J216" si="24">SUM(E210:H210)</f>
        <v>30</v>
      </c>
      <c r="K210" s="1">
        <v>14498</v>
      </c>
      <c r="L210" s="3">
        <f t="shared" si="20"/>
        <v>-1.05</v>
      </c>
      <c r="M210" s="3">
        <f t="shared" si="21"/>
        <v>28.95</v>
      </c>
      <c r="N210" s="4">
        <f t="shared" si="22"/>
        <v>44469</v>
      </c>
      <c r="O210" s="1" t="s">
        <v>30</v>
      </c>
      <c r="P210" s="1" t="s">
        <v>1</v>
      </c>
      <c r="Q210" s="1" t="s">
        <v>90</v>
      </c>
    </row>
    <row r="211" spans="1:17" ht="20.100000000000001" customHeight="1">
      <c r="A211" s="1">
        <v>6670690</v>
      </c>
      <c r="B211" s="1" t="str">
        <f t="shared" si="23"/>
        <v>E6670690</v>
      </c>
      <c r="C211" s="1" t="s">
        <v>62</v>
      </c>
      <c r="D211" s="2">
        <v>44460</v>
      </c>
      <c r="E211" s="3">
        <v>30</v>
      </c>
      <c r="I211" s="1" t="s">
        <v>9</v>
      </c>
      <c r="J211" s="3">
        <f t="shared" si="24"/>
        <v>30</v>
      </c>
      <c r="K211" s="1">
        <v>14513</v>
      </c>
      <c r="L211" s="3">
        <f t="shared" si="20"/>
        <v>-1.05</v>
      </c>
      <c r="M211" s="3">
        <f t="shared" si="21"/>
        <v>28.95</v>
      </c>
      <c r="N211" s="4">
        <f t="shared" si="22"/>
        <v>44469</v>
      </c>
      <c r="O211" s="1" t="s">
        <v>30</v>
      </c>
      <c r="P211" s="1" t="s">
        <v>1</v>
      </c>
      <c r="Q211" s="1" t="s">
        <v>90</v>
      </c>
    </row>
    <row r="212" spans="1:17" ht="20.100000000000001" customHeight="1">
      <c r="A212" s="1">
        <v>5259528</v>
      </c>
      <c r="B212" s="1" t="str">
        <f t="shared" si="23"/>
        <v>E5259528</v>
      </c>
      <c r="C212" s="1" t="s">
        <v>63</v>
      </c>
      <c r="D212" s="2">
        <v>44460</v>
      </c>
      <c r="E212" s="3">
        <v>30</v>
      </c>
      <c r="I212" s="1" t="s">
        <v>9</v>
      </c>
      <c r="J212" s="3">
        <f t="shared" si="24"/>
        <v>30</v>
      </c>
      <c r="K212" s="1">
        <v>14513</v>
      </c>
      <c r="L212" s="3">
        <f t="shared" si="20"/>
        <v>-1.05</v>
      </c>
      <c r="M212" s="3">
        <f t="shared" si="21"/>
        <v>28.95</v>
      </c>
      <c r="N212" s="4">
        <f t="shared" si="22"/>
        <v>44469</v>
      </c>
      <c r="O212" s="1" t="s">
        <v>30</v>
      </c>
      <c r="P212" s="1" t="s">
        <v>1</v>
      </c>
      <c r="Q212" s="1" t="s">
        <v>90</v>
      </c>
    </row>
    <row r="213" spans="1:17" ht="20.100000000000001" customHeight="1">
      <c r="A213" s="1">
        <v>7121201</v>
      </c>
      <c r="B213" s="1" t="str">
        <f t="shared" si="23"/>
        <v>E7121201</v>
      </c>
      <c r="C213" s="1" t="s">
        <v>248</v>
      </c>
      <c r="D213" s="2">
        <v>44513</v>
      </c>
      <c r="E213" s="3">
        <v>30</v>
      </c>
      <c r="I213" s="1" t="s">
        <v>11</v>
      </c>
      <c r="J213" s="3">
        <f t="shared" si="24"/>
        <v>30</v>
      </c>
      <c r="K213" s="1">
        <v>14566</v>
      </c>
      <c r="L213" s="3">
        <f t="shared" si="20"/>
        <v>-1.05</v>
      </c>
      <c r="M213" s="3">
        <f t="shared" si="21"/>
        <v>28.95</v>
      </c>
      <c r="N213" s="4">
        <f t="shared" si="22"/>
        <v>44530</v>
      </c>
      <c r="O213" s="1" t="s">
        <v>30</v>
      </c>
      <c r="P213" s="1" t="s">
        <v>1</v>
      </c>
      <c r="Q213" s="1" t="s">
        <v>90</v>
      </c>
    </row>
    <row r="214" spans="1:17" ht="20.100000000000001" customHeight="1">
      <c r="A214" s="1">
        <v>7121195</v>
      </c>
      <c r="B214" s="1" t="str">
        <f t="shared" si="23"/>
        <v>E7121195</v>
      </c>
      <c r="C214" s="1" t="s">
        <v>249</v>
      </c>
      <c r="D214" s="2">
        <v>44513</v>
      </c>
      <c r="E214" s="3">
        <v>30</v>
      </c>
      <c r="I214" s="1" t="s">
        <v>13</v>
      </c>
      <c r="J214" s="3">
        <f t="shared" si="24"/>
        <v>30</v>
      </c>
      <c r="K214" s="1">
        <v>14566</v>
      </c>
      <c r="L214" s="3">
        <f t="shared" si="20"/>
        <v>-1.05</v>
      </c>
      <c r="M214" s="3">
        <f t="shared" si="21"/>
        <v>28.95</v>
      </c>
      <c r="N214" s="4">
        <f t="shared" si="22"/>
        <v>44530</v>
      </c>
      <c r="O214" s="1" t="s">
        <v>30</v>
      </c>
      <c r="P214" s="1" t="s">
        <v>1</v>
      </c>
      <c r="Q214" s="1" t="s">
        <v>90</v>
      </c>
    </row>
    <row r="215" spans="1:17" ht="20.100000000000001" customHeight="1">
      <c r="A215" s="1">
        <v>7123710</v>
      </c>
      <c r="B215" s="1" t="str">
        <f t="shared" si="23"/>
        <v>E7123710</v>
      </c>
      <c r="C215" s="1" t="s">
        <v>250</v>
      </c>
      <c r="D215" s="2">
        <v>44519</v>
      </c>
      <c r="E215" s="3">
        <v>30</v>
      </c>
      <c r="I215" s="1" t="s">
        <v>11</v>
      </c>
      <c r="J215" s="3">
        <f t="shared" si="24"/>
        <v>30</v>
      </c>
      <c r="K215" s="1">
        <v>14572</v>
      </c>
      <c r="L215" s="3">
        <f t="shared" si="20"/>
        <v>-1.05</v>
      </c>
      <c r="M215" s="3">
        <f t="shared" si="21"/>
        <v>28.95</v>
      </c>
      <c r="N215" s="4">
        <f t="shared" si="22"/>
        <v>44530</v>
      </c>
      <c r="O215" s="1" t="s">
        <v>30</v>
      </c>
      <c r="P215" s="1" t="s">
        <v>1</v>
      </c>
      <c r="Q215" s="1" t="s">
        <v>90</v>
      </c>
    </row>
    <row r="216" spans="1:17" ht="20.100000000000001" customHeight="1">
      <c r="A216" s="1">
        <v>7056478</v>
      </c>
      <c r="B216" s="1" t="str">
        <f t="shared" si="23"/>
        <v>E7056478</v>
      </c>
      <c r="C216" s="1" t="s">
        <v>251</v>
      </c>
      <c r="D216" s="2">
        <v>44519</v>
      </c>
      <c r="E216" s="3">
        <v>30</v>
      </c>
      <c r="G216" s="3">
        <v>20</v>
      </c>
      <c r="I216" s="1" t="s">
        <v>11</v>
      </c>
      <c r="J216" s="3">
        <f t="shared" si="24"/>
        <v>50</v>
      </c>
      <c r="K216" s="1">
        <v>14572</v>
      </c>
      <c r="L216" s="3">
        <f t="shared" si="20"/>
        <v>-1.7500000000000002</v>
      </c>
      <c r="M216" s="3">
        <f t="shared" si="21"/>
        <v>48.25</v>
      </c>
      <c r="N216" s="4">
        <f t="shared" si="22"/>
        <v>44530</v>
      </c>
      <c r="O216" s="1" t="s">
        <v>30</v>
      </c>
      <c r="P216" s="1" t="s">
        <v>1</v>
      </c>
      <c r="Q216" s="1" t="s">
        <v>90</v>
      </c>
    </row>
    <row r="217" spans="1:17" ht="20.100000000000001" customHeight="1">
      <c r="A217" s="1">
        <v>4996641</v>
      </c>
      <c r="B217" s="1" t="str">
        <f t="shared" si="23"/>
        <v>E4996641</v>
      </c>
      <c r="C217" s="1" t="s">
        <v>286</v>
      </c>
      <c r="D217" s="2">
        <v>44582</v>
      </c>
      <c r="E217" s="3">
        <v>15</v>
      </c>
      <c r="I217" s="1" t="s">
        <v>15</v>
      </c>
      <c r="J217" s="3">
        <v>15</v>
      </c>
      <c r="K217" s="1">
        <v>14635</v>
      </c>
      <c r="L217" s="3">
        <f t="shared" si="20"/>
        <v>-0.52500000000000002</v>
      </c>
      <c r="M217" s="3">
        <f t="shared" si="21"/>
        <v>14.475</v>
      </c>
      <c r="N217" s="4">
        <f t="shared" si="22"/>
        <v>44592</v>
      </c>
      <c r="O217" s="1" t="s">
        <v>29</v>
      </c>
      <c r="P217" s="1" t="s">
        <v>1</v>
      </c>
      <c r="Q217" s="1" t="s">
        <v>90</v>
      </c>
    </row>
    <row r="218" spans="1:17" ht="20.100000000000001" customHeight="1">
      <c r="A218" s="1">
        <v>7056482</v>
      </c>
      <c r="B218" s="1" t="str">
        <f t="shared" si="23"/>
        <v>E7056482</v>
      </c>
      <c r="C218" s="1" t="s">
        <v>252</v>
      </c>
      <c r="D218" s="2">
        <v>44519</v>
      </c>
      <c r="E218" s="3">
        <v>30</v>
      </c>
      <c r="G218" s="3">
        <v>20</v>
      </c>
      <c r="I218" s="1" t="s">
        <v>11</v>
      </c>
      <c r="J218" s="3">
        <f>SUM(E218:H218)</f>
        <v>50</v>
      </c>
      <c r="K218" s="1">
        <v>14572</v>
      </c>
      <c r="L218" s="3">
        <f t="shared" si="20"/>
        <v>-1.7500000000000002</v>
      </c>
      <c r="M218" s="3">
        <f t="shared" si="21"/>
        <v>48.25</v>
      </c>
      <c r="N218" s="4">
        <f t="shared" si="22"/>
        <v>44530</v>
      </c>
      <c r="O218" s="1" t="s">
        <v>30</v>
      </c>
      <c r="P218" s="1" t="s">
        <v>1</v>
      </c>
      <c r="Q218" s="1" t="s">
        <v>90</v>
      </c>
    </row>
    <row r="219" spans="1:17" ht="20.100000000000001" customHeight="1">
      <c r="A219" s="1">
        <v>5480587</v>
      </c>
      <c r="B219" s="1" t="str">
        <f t="shared" si="23"/>
        <v>E5480587</v>
      </c>
      <c r="C219" s="1" t="s">
        <v>287</v>
      </c>
      <c r="D219" s="2">
        <v>44578</v>
      </c>
      <c r="E219" s="3">
        <v>15</v>
      </c>
      <c r="G219" s="3">
        <v>20</v>
      </c>
      <c r="I219" s="1" t="s">
        <v>15</v>
      </c>
      <c r="J219" s="3">
        <v>35</v>
      </c>
      <c r="K219" s="1">
        <v>14631</v>
      </c>
      <c r="L219" s="3">
        <f t="shared" si="20"/>
        <v>-1.2250000000000001</v>
      </c>
      <c r="M219" s="3">
        <f t="shared" si="21"/>
        <v>33.774999999999999</v>
      </c>
      <c r="N219" s="4">
        <f t="shared" si="22"/>
        <v>44592</v>
      </c>
      <c r="O219" s="1" t="s">
        <v>29</v>
      </c>
      <c r="P219" s="1" t="s">
        <v>1</v>
      </c>
      <c r="Q219" s="1" t="s">
        <v>90</v>
      </c>
    </row>
    <row r="220" spans="1:17" ht="20.100000000000001" customHeight="1">
      <c r="A220" s="1">
        <v>7044916</v>
      </c>
      <c r="B220" s="1" t="str">
        <f t="shared" si="23"/>
        <v>E7044916</v>
      </c>
      <c r="C220" s="1" t="s">
        <v>64</v>
      </c>
      <c r="D220" s="2">
        <v>44461</v>
      </c>
      <c r="E220" s="3">
        <v>30</v>
      </c>
      <c r="I220" s="1" t="s">
        <v>11</v>
      </c>
      <c r="J220" s="3">
        <f>SUM(E220:H220)</f>
        <v>30</v>
      </c>
      <c r="K220" s="1">
        <v>14514</v>
      </c>
      <c r="L220" s="3">
        <f t="shared" si="20"/>
        <v>-1.05</v>
      </c>
      <c r="M220" s="3">
        <f t="shared" si="21"/>
        <v>28.95</v>
      </c>
      <c r="N220" s="4">
        <f t="shared" si="22"/>
        <v>44469</v>
      </c>
      <c r="O220" s="1" t="s">
        <v>30</v>
      </c>
      <c r="P220" s="1" t="s">
        <v>1</v>
      </c>
      <c r="Q220" s="1" t="s">
        <v>90</v>
      </c>
    </row>
    <row r="221" spans="1:17" ht="20.100000000000001" customHeight="1">
      <c r="A221" s="1">
        <v>7061038</v>
      </c>
      <c r="B221" s="1" t="str">
        <f t="shared" si="23"/>
        <v>E7061038</v>
      </c>
      <c r="C221" s="1" t="s">
        <v>308</v>
      </c>
      <c r="D221" s="2">
        <v>44579</v>
      </c>
      <c r="E221" s="3">
        <v>30</v>
      </c>
      <c r="G221" s="3">
        <v>20</v>
      </c>
      <c r="I221" s="1" t="s">
        <v>13</v>
      </c>
      <c r="J221" s="3">
        <v>50</v>
      </c>
      <c r="K221" s="1">
        <v>14632</v>
      </c>
      <c r="L221" s="3">
        <f t="shared" si="20"/>
        <v>-1.7500000000000002</v>
      </c>
      <c r="M221" s="3">
        <f t="shared" si="21"/>
        <v>48.25</v>
      </c>
      <c r="N221" s="4">
        <f t="shared" si="22"/>
        <v>44592</v>
      </c>
      <c r="O221" s="1" t="s">
        <v>30</v>
      </c>
      <c r="P221" s="1" t="s">
        <v>1</v>
      </c>
      <c r="Q221" s="1" t="s">
        <v>90</v>
      </c>
    </row>
    <row r="222" spans="1:17" ht="20.100000000000001" customHeight="1">
      <c r="A222" s="1">
        <v>6210041</v>
      </c>
      <c r="B222" s="1" t="str">
        <f t="shared" si="23"/>
        <v>E6210041</v>
      </c>
      <c r="C222" s="1" t="s">
        <v>20</v>
      </c>
      <c r="D222" s="2">
        <v>44412</v>
      </c>
      <c r="E222" s="3">
        <v>15</v>
      </c>
      <c r="I222" s="1" t="s">
        <v>15</v>
      </c>
      <c r="J222" s="3">
        <f>SUM(E222:H222)</f>
        <v>15</v>
      </c>
      <c r="K222" s="1">
        <v>14465</v>
      </c>
      <c r="L222" s="3">
        <f t="shared" si="20"/>
        <v>-0.52500000000000002</v>
      </c>
      <c r="M222" s="3">
        <f t="shared" si="21"/>
        <v>14.475</v>
      </c>
      <c r="N222" s="4">
        <f t="shared" si="22"/>
        <v>44439</v>
      </c>
      <c r="O222" s="1" t="s">
        <v>29</v>
      </c>
      <c r="P222" s="1" t="s">
        <v>1</v>
      </c>
      <c r="Q222" s="1" t="s">
        <v>90</v>
      </c>
    </row>
    <row r="223" spans="1:17" ht="20.100000000000001" customHeight="1">
      <c r="A223" s="1">
        <v>7124579</v>
      </c>
      <c r="B223" s="1" t="str">
        <f t="shared" si="23"/>
        <v>E7124579</v>
      </c>
      <c r="C223" s="1" t="s">
        <v>253</v>
      </c>
      <c r="D223" s="2">
        <v>44522</v>
      </c>
      <c r="E223" s="3">
        <v>30</v>
      </c>
      <c r="I223" s="1" t="s">
        <v>11</v>
      </c>
      <c r="J223" s="3">
        <f>SUM(E223:H223)</f>
        <v>30</v>
      </c>
      <c r="K223" s="1">
        <v>14575</v>
      </c>
      <c r="L223" s="3">
        <f t="shared" si="20"/>
        <v>-1.05</v>
      </c>
      <c r="M223" s="3">
        <f t="shared" si="21"/>
        <v>28.95</v>
      </c>
      <c r="N223" s="4">
        <f t="shared" si="22"/>
        <v>44530</v>
      </c>
      <c r="O223" s="1" t="s">
        <v>30</v>
      </c>
      <c r="P223" s="1" t="s">
        <v>1</v>
      </c>
      <c r="Q223" s="1" t="s">
        <v>90</v>
      </c>
    </row>
    <row r="224" spans="1:17" ht="20.100000000000001" customHeight="1">
      <c r="A224" s="1">
        <v>6552315</v>
      </c>
      <c r="B224" s="1" t="str">
        <f t="shared" si="23"/>
        <v>E6552315</v>
      </c>
      <c r="C224" s="1" t="s">
        <v>119</v>
      </c>
      <c r="D224" s="2">
        <v>44483</v>
      </c>
      <c r="E224" s="3">
        <v>30</v>
      </c>
      <c r="I224" s="1" t="s">
        <v>9</v>
      </c>
      <c r="J224" s="3">
        <f>SUM(E224:H224)</f>
        <v>30</v>
      </c>
      <c r="K224" s="1">
        <v>14536</v>
      </c>
      <c r="L224" s="3">
        <f t="shared" si="20"/>
        <v>-1.05</v>
      </c>
      <c r="M224" s="3">
        <f t="shared" si="21"/>
        <v>28.95</v>
      </c>
      <c r="N224" s="4">
        <f t="shared" si="22"/>
        <v>44500</v>
      </c>
      <c r="O224" s="1" t="s">
        <v>30</v>
      </c>
      <c r="P224" s="1" t="s">
        <v>1</v>
      </c>
      <c r="Q224" s="1" t="s">
        <v>90</v>
      </c>
    </row>
    <row r="225" spans="1:17" ht="20.100000000000001" customHeight="1">
      <c r="A225" s="1">
        <v>7011484</v>
      </c>
      <c r="B225" s="1" t="str">
        <f t="shared" si="23"/>
        <v>E7011484</v>
      </c>
      <c r="C225" s="1" t="s">
        <v>178</v>
      </c>
      <c r="D225" s="2">
        <v>44484</v>
      </c>
      <c r="E225" s="3">
        <v>30</v>
      </c>
      <c r="I225" s="1" t="s">
        <v>13</v>
      </c>
      <c r="J225" s="3">
        <f>SUM(E225:H225)</f>
        <v>30</v>
      </c>
      <c r="K225" s="1">
        <v>14537</v>
      </c>
      <c r="L225" s="3">
        <f t="shared" si="20"/>
        <v>-1.05</v>
      </c>
      <c r="M225" s="3">
        <f t="shared" si="21"/>
        <v>28.95</v>
      </c>
      <c r="N225" s="4">
        <f t="shared" si="22"/>
        <v>44500</v>
      </c>
      <c r="O225" s="1" t="s">
        <v>30</v>
      </c>
      <c r="P225" s="1" t="s">
        <v>1</v>
      </c>
      <c r="Q225" s="1" t="s">
        <v>90</v>
      </c>
    </row>
    <row r="226" spans="1:17" ht="20.100000000000001" customHeight="1">
      <c r="A226" s="1">
        <v>6190250</v>
      </c>
      <c r="B226" s="1" t="str">
        <f t="shared" si="23"/>
        <v>E6190250</v>
      </c>
      <c r="C226" s="1" t="s">
        <v>289</v>
      </c>
      <c r="D226" s="2">
        <v>44581</v>
      </c>
      <c r="E226" s="3">
        <v>15</v>
      </c>
      <c r="G226" s="3">
        <v>20</v>
      </c>
      <c r="I226" s="1" t="s">
        <v>15</v>
      </c>
      <c r="J226" s="3">
        <v>35</v>
      </c>
      <c r="K226" s="1">
        <v>14634</v>
      </c>
      <c r="L226" s="3">
        <f t="shared" si="20"/>
        <v>-1.2250000000000001</v>
      </c>
      <c r="M226" s="3">
        <f t="shared" si="21"/>
        <v>33.774999999999999</v>
      </c>
      <c r="N226" s="4">
        <f t="shared" si="22"/>
        <v>44592</v>
      </c>
      <c r="O226" s="1" t="s">
        <v>29</v>
      </c>
      <c r="P226" s="1" t="s">
        <v>1</v>
      </c>
      <c r="Q226" s="1" t="s">
        <v>90</v>
      </c>
    </row>
    <row r="227" spans="1:17" ht="20.100000000000001" customHeight="1">
      <c r="A227" s="1">
        <v>6873283</v>
      </c>
      <c r="B227" s="1" t="str">
        <f t="shared" si="23"/>
        <v>E6873283</v>
      </c>
      <c r="C227" s="1" t="s">
        <v>152</v>
      </c>
      <c r="D227" s="2">
        <v>44472</v>
      </c>
      <c r="E227" s="3">
        <v>30</v>
      </c>
      <c r="I227" s="1" t="s">
        <v>9</v>
      </c>
      <c r="J227" s="3">
        <f>SUM(E227:H227)</f>
        <v>30</v>
      </c>
      <c r="K227" s="1">
        <v>14525</v>
      </c>
      <c r="L227" s="3">
        <f t="shared" si="20"/>
        <v>-1.05</v>
      </c>
      <c r="M227" s="3">
        <f t="shared" si="21"/>
        <v>28.95</v>
      </c>
      <c r="N227" s="4">
        <f t="shared" si="22"/>
        <v>44500</v>
      </c>
      <c r="O227" s="1" t="s">
        <v>30</v>
      </c>
      <c r="P227" s="1" t="s">
        <v>1</v>
      </c>
      <c r="Q227" s="1" t="s">
        <v>90</v>
      </c>
    </row>
    <row r="228" spans="1:17" ht="20.100000000000001" customHeight="1">
      <c r="A228" s="1">
        <v>6867188</v>
      </c>
      <c r="B228" s="1" t="str">
        <f t="shared" si="23"/>
        <v>E6867188</v>
      </c>
      <c r="C228" s="1" t="s">
        <v>150</v>
      </c>
      <c r="D228" s="2">
        <v>44472</v>
      </c>
      <c r="E228" s="3">
        <v>30</v>
      </c>
      <c r="I228" s="1" t="s">
        <v>13</v>
      </c>
      <c r="J228" s="3">
        <f>SUM(E228:H228)</f>
        <v>30</v>
      </c>
      <c r="K228" s="1">
        <v>14525</v>
      </c>
      <c r="L228" s="3">
        <f t="shared" si="20"/>
        <v>-1.05</v>
      </c>
      <c r="M228" s="3">
        <f t="shared" si="21"/>
        <v>28.95</v>
      </c>
      <c r="N228" s="4">
        <f t="shared" si="22"/>
        <v>44500</v>
      </c>
      <c r="O228" s="1" t="s">
        <v>30</v>
      </c>
      <c r="P228" s="1" t="s">
        <v>1</v>
      </c>
      <c r="Q228" s="1" t="s">
        <v>90</v>
      </c>
    </row>
    <row r="229" spans="1:17" ht="20.100000000000001" customHeight="1">
      <c r="A229" s="1">
        <v>4922662</v>
      </c>
      <c r="B229" s="1" t="str">
        <f t="shared" si="23"/>
        <v>E4922662</v>
      </c>
      <c r="C229" s="1" t="s">
        <v>254</v>
      </c>
      <c r="D229" s="2">
        <v>44513</v>
      </c>
      <c r="E229" s="3">
        <v>15</v>
      </c>
      <c r="G229" s="3">
        <v>20</v>
      </c>
      <c r="I229" s="1" t="s">
        <v>15</v>
      </c>
      <c r="J229" s="3">
        <f>SUM(E229:H229)</f>
        <v>35</v>
      </c>
      <c r="K229" s="1">
        <v>14566</v>
      </c>
      <c r="L229" s="3">
        <f t="shared" si="20"/>
        <v>-1.2250000000000001</v>
      </c>
      <c r="M229" s="3">
        <f t="shared" si="21"/>
        <v>33.774999999999999</v>
      </c>
      <c r="N229" s="4">
        <f t="shared" si="22"/>
        <v>44530</v>
      </c>
      <c r="O229" s="1" t="s">
        <v>29</v>
      </c>
      <c r="P229" s="1" t="s">
        <v>1</v>
      </c>
      <c r="Q229" s="1" t="s">
        <v>90</v>
      </c>
    </row>
    <row r="230" spans="1:17" ht="20.100000000000001" customHeight="1">
      <c r="A230" s="1">
        <v>5512264</v>
      </c>
      <c r="B230" s="1" t="str">
        <f t="shared" si="23"/>
        <v>E5512264</v>
      </c>
      <c r="C230" s="1" t="s">
        <v>21</v>
      </c>
      <c r="D230" s="2">
        <v>44410</v>
      </c>
      <c r="E230" s="3">
        <v>15</v>
      </c>
      <c r="I230" s="1" t="s">
        <v>22</v>
      </c>
      <c r="J230" s="3">
        <f>SUM(E230:H230)</f>
        <v>15</v>
      </c>
      <c r="K230" s="1">
        <v>14463</v>
      </c>
      <c r="L230" s="3">
        <f t="shared" si="20"/>
        <v>-0.52500000000000002</v>
      </c>
      <c r="M230" s="3">
        <f t="shared" si="21"/>
        <v>14.475</v>
      </c>
      <c r="N230" s="4">
        <f t="shared" si="22"/>
        <v>44439</v>
      </c>
      <c r="O230" s="1" t="s">
        <v>29</v>
      </c>
      <c r="P230" s="1" t="s">
        <v>1</v>
      </c>
      <c r="Q230" s="1" t="s">
        <v>90</v>
      </c>
    </row>
    <row r="231" spans="1:17" ht="20.100000000000001" customHeight="1">
      <c r="A231" s="1">
        <v>7158040</v>
      </c>
      <c r="B231" s="1" t="str">
        <f t="shared" si="23"/>
        <v>E7158040</v>
      </c>
      <c r="C231" s="1" t="s">
        <v>327</v>
      </c>
      <c r="D231" s="2">
        <v>44586</v>
      </c>
      <c r="E231" s="3">
        <v>30</v>
      </c>
      <c r="I231" s="1" t="s">
        <v>11</v>
      </c>
      <c r="J231" s="3">
        <v>30</v>
      </c>
      <c r="K231" s="1">
        <v>14639</v>
      </c>
      <c r="L231" s="3">
        <f t="shared" si="20"/>
        <v>-1.05</v>
      </c>
      <c r="M231" s="3">
        <f t="shared" si="21"/>
        <v>28.95</v>
      </c>
      <c r="N231" s="4">
        <f t="shared" si="22"/>
        <v>44592</v>
      </c>
      <c r="O231" s="1" t="s">
        <v>30</v>
      </c>
      <c r="P231" s="1" t="s">
        <v>1</v>
      </c>
      <c r="Q231" s="1" t="s">
        <v>90</v>
      </c>
    </row>
    <row r="232" spans="1:17" ht="20.100000000000001" customHeight="1">
      <c r="A232" s="1">
        <v>7066955</v>
      </c>
      <c r="B232" s="1" t="str">
        <f t="shared" si="23"/>
        <v>E7066955</v>
      </c>
      <c r="C232" s="1" t="s">
        <v>210</v>
      </c>
      <c r="D232" s="2">
        <v>44484</v>
      </c>
      <c r="E232" s="3">
        <v>30</v>
      </c>
      <c r="I232" s="1" t="s">
        <v>11</v>
      </c>
      <c r="J232" s="3">
        <f t="shared" ref="J232:J237" si="25">SUM(E232:H232)</f>
        <v>30</v>
      </c>
      <c r="K232" s="1">
        <v>14537</v>
      </c>
      <c r="L232" s="3">
        <f t="shared" si="20"/>
        <v>-1.05</v>
      </c>
      <c r="M232" s="3">
        <f t="shared" si="21"/>
        <v>28.95</v>
      </c>
      <c r="N232" s="4">
        <f t="shared" si="22"/>
        <v>44500</v>
      </c>
      <c r="O232" s="1" t="s">
        <v>30</v>
      </c>
      <c r="P232" s="1" t="s">
        <v>1</v>
      </c>
      <c r="Q232" s="1" t="s">
        <v>90</v>
      </c>
    </row>
    <row r="233" spans="1:17" ht="20.100000000000001" customHeight="1">
      <c r="A233" s="1">
        <v>7038354</v>
      </c>
      <c r="B233" s="1" t="str">
        <f t="shared" si="23"/>
        <v>E7038354</v>
      </c>
      <c r="C233" s="1" t="s">
        <v>65</v>
      </c>
      <c r="D233" s="2">
        <v>44447</v>
      </c>
      <c r="E233" s="3">
        <v>30</v>
      </c>
      <c r="I233" s="1" t="s">
        <v>11</v>
      </c>
      <c r="J233" s="3">
        <f t="shared" si="25"/>
        <v>30</v>
      </c>
      <c r="K233" s="1">
        <v>14500</v>
      </c>
      <c r="L233" s="3">
        <f t="shared" si="20"/>
        <v>-1.05</v>
      </c>
      <c r="M233" s="3">
        <f t="shared" si="21"/>
        <v>28.95</v>
      </c>
      <c r="N233" s="4">
        <f t="shared" si="22"/>
        <v>44469</v>
      </c>
      <c r="O233" s="1" t="s">
        <v>30</v>
      </c>
      <c r="P233" s="1" t="s">
        <v>1</v>
      </c>
      <c r="Q233" s="1" t="s">
        <v>90</v>
      </c>
    </row>
    <row r="234" spans="1:17" ht="20.100000000000001" customHeight="1">
      <c r="A234" s="1">
        <v>5519327</v>
      </c>
      <c r="B234" s="1" t="str">
        <f t="shared" si="23"/>
        <v>E5519327</v>
      </c>
      <c r="C234" s="1" t="s">
        <v>66</v>
      </c>
      <c r="D234" s="2">
        <v>44447</v>
      </c>
      <c r="E234" s="3">
        <v>15</v>
      </c>
      <c r="I234" s="1" t="s">
        <v>15</v>
      </c>
      <c r="J234" s="3">
        <f t="shared" si="25"/>
        <v>15</v>
      </c>
      <c r="K234" s="1">
        <v>14500</v>
      </c>
      <c r="L234" s="3">
        <f t="shared" si="20"/>
        <v>-0.52500000000000002</v>
      </c>
      <c r="M234" s="3">
        <f t="shared" si="21"/>
        <v>14.475</v>
      </c>
      <c r="N234" s="4">
        <f t="shared" si="22"/>
        <v>44469</v>
      </c>
      <c r="O234" s="1" t="s">
        <v>29</v>
      </c>
      <c r="P234" s="1" t="s">
        <v>1</v>
      </c>
      <c r="Q234" s="1" t="s">
        <v>90</v>
      </c>
    </row>
    <row r="235" spans="1:17" ht="20.100000000000001" customHeight="1">
      <c r="A235" s="1">
        <v>6968001</v>
      </c>
      <c r="B235" s="1" t="str">
        <f t="shared" si="23"/>
        <v>E6968001</v>
      </c>
      <c r="C235" s="1" t="s">
        <v>67</v>
      </c>
      <c r="D235" s="2">
        <v>44447</v>
      </c>
      <c r="E235" s="3">
        <v>30</v>
      </c>
      <c r="I235" s="1" t="s">
        <v>11</v>
      </c>
      <c r="J235" s="3">
        <f t="shared" si="25"/>
        <v>30</v>
      </c>
      <c r="K235" s="1">
        <v>14500</v>
      </c>
      <c r="L235" s="3">
        <f t="shared" si="20"/>
        <v>-1.05</v>
      </c>
      <c r="M235" s="3">
        <f t="shared" si="21"/>
        <v>28.95</v>
      </c>
      <c r="N235" s="4">
        <f t="shared" si="22"/>
        <v>44469</v>
      </c>
      <c r="O235" s="1" t="s">
        <v>30</v>
      </c>
      <c r="P235" s="1" t="s">
        <v>1</v>
      </c>
      <c r="Q235" s="1" t="s">
        <v>90</v>
      </c>
    </row>
    <row r="236" spans="1:17" ht="20.100000000000001" customHeight="1">
      <c r="A236" s="1">
        <v>5182233</v>
      </c>
      <c r="B236" s="1" t="str">
        <f t="shared" si="23"/>
        <v>E5182233</v>
      </c>
      <c r="C236" s="1" t="s">
        <v>68</v>
      </c>
      <c r="D236" s="2">
        <v>44462</v>
      </c>
      <c r="E236" s="3">
        <v>15</v>
      </c>
      <c r="I236" s="1" t="s">
        <v>82</v>
      </c>
      <c r="J236" s="3">
        <f t="shared" si="25"/>
        <v>15</v>
      </c>
      <c r="K236" s="1">
        <v>14515</v>
      </c>
      <c r="L236" s="3">
        <f t="shared" si="20"/>
        <v>-0.52500000000000002</v>
      </c>
      <c r="M236" s="3">
        <f t="shared" si="21"/>
        <v>14.475</v>
      </c>
      <c r="N236" s="4">
        <f t="shared" si="22"/>
        <v>44469</v>
      </c>
      <c r="O236" s="1" t="s">
        <v>29</v>
      </c>
      <c r="P236" s="1" t="s">
        <v>1</v>
      </c>
      <c r="Q236" s="1" t="s">
        <v>90</v>
      </c>
    </row>
    <row r="237" spans="1:17" ht="20.100000000000001" customHeight="1">
      <c r="A237" s="1">
        <v>6152789</v>
      </c>
      <c r="B237" s="1" t="str">
        <f t="shared" si="23"/>
        <v>E6152789</v>
      </c>
      <c r="C237" s="1" t="s">
        <v>104</v>
      </c>
      <c r="D237" s="2">
        <v>44485</v>
      </c>
      <c r="E237" s="3">
        <v>15</v>
      </c>
      <c r="I237" s="1" t="s">
        <v>15</v>
      </c>
      <c r="J237" s="3">
        <f t="shared" si="25"/>
        <v>15</v>
      </c>
      <c r="K237" s="1">
        <v>14538</v>
      </c>
      <c r="L237" s="3">
        <f t="shared" si="20"/>
        <v>-0.52500000000000002</v>
      </c>
      <c r="M237" s="3">
        <f t="shared" si="21"/>
        <v>14.475</v>
      </c>
      <c r="N237" s="4">
        <f t="shared" si="22"/>
        <v>44500</v>
      </c>
      <c r="O237" s="1" t="s">
        <v>29</v>
      </c>
      <c r="P237" s="1" t="s">
        <v>1</v>
      </c>
      <c r="Q237" s="1" t="s">
        <v>90</v>
      </c>
    </row>
    <row r="238" spans="1:17" ht="20.100000000000001" customHeight="1">
      <c r="A238" s="1">
        <v>7147072</v>
      </c>
      <c r="B238" s="1" t="str">
        <f t="shared" si="23"/>
        <v>E7147072</v>
      </c>
      <c r="C238" s="1" t="s">
        <v>316</v>
      </c>
      <c r="D238" s="2">
        <v>44568</v>
      </c>
      <c r="E238" s="3">
        <v>30</v>
      </c>
      <c r="I238" s="1" t="s">
        <v>11</v>
      </c>
      <c r="J238" s="3">
        <v>30</v>
      </c>
      <c r="K238" s="1">
        <v>14621</v>
      </c>
      <c r="L238" s="3">
        <f t="shared" si="20"/>
        <v>-1.05</v>
      </c>
      <c r="M238" s="3">
        <f t="shared" si="21"/>
        <v>28.95</v>
      </c>
      <c r="N238" s="4">
        <f t="shared" si="22"/>
        <v>44592</v>
      </c>
      <c r="O238" s="1" t="s">
        <v>30</v>
      </c>
      <c r="P238" s="1" t="s">
        <v>1</v>
      </c>
      <c r="Q238" s="1" t="s">
        <v>90</v>
      </c>
    </row>
    <row r="239" spans="1:17" ht="20.100000000000001" customHeight="1">
      <c r="A239" s="1">
        <v>5512835</v>
      </c>
      <c r="B239" s="1" t="str">
        <f t="shared" si="23"/>
        <v>E5512835</v>
      </c>
      <c r="C239" s="1" t="s">
        <v>101</v>
      </c>
      <c r="D239" s="2">
        <v>44485</v>
      </c>
      <c r="E239" s="3">
        <v>15</v>
      </c>
      <c r="I239" s="1" t="s">
        <v>82</v>
      </c>
      <c r="J239" s="3">
        <f>SUM(E239:H239)</f>
        <v>15</v>
      </c>
      <c r="K239" s="1">
        <v>14538</v>
      </c>
      <c r="L239" s="3">
        <f t="shared" si="20"/>
        <v>-0.52500000000000002</v>
      </c>
      <c r="M239" s="3">
        <f t="shared" si="21"/>
        <v>14.475</v>
      </c>
      <c r="N239" s="4">
        <f t="shared" si="22"/>
        <v>44500</v>
      </c>
      <c r="O239" s="1" t="s">
        <v>29</v>
      </c>
      <c r="P239" s="1" t="s">
        <v>1</v>
      </c>
      <c r="Q239" s="1" t="s">
        <v>90</v>
      </c>
    </row>
    <row r="240" spans="1:17" ht="20.100000000000001" customHeight="1">
      <c r="A240" s="1">
        <v>7152882</v>
      </c>
      <c r="B240" s="1" t="str">
        <f t="shared" si="23"/>
        <v>E7152882</v>
      </c>
      <c r="C240" s="1" t="s">
        <v>325</v>
      </c>
      <c r="D240" s="2">
        <v>44577</v>
      </c>
      <c r="E240" s="3">
        <v>30</v>
      </c>
      <c r="I240" s="1" t="s">
        <v>11</v>
      </c>
      <c r="J240" s="3">
        <v>30</v>
      </c>
      <c r="K240" s="1">
        <v>14630</v>
      </c>
      <c r="L240" s="3">
        <f t="shared" si="20"/>
        <v>-1.05</v>
      </c>
      <c r="M240" s="3">
        <f t="shared" si="21"/>
        <v>28.95</v>
      </c>
      <c r="N240" s="4">
        <f t="shared" si="22"/>
        <v>44592</v>
      </c>
      <c r="O240" s="1" t="s">
        <v>30</v>
      </c>
      <c r="P240" s="1" t="s">
        <v>1</v>
      </c>
      <c r="Q240" s="1" t="s">
        <v>90</v>
      </c>
    </row>
    <row r="241" spans="1:17" ht="20.100000000000001" customHeight="1">
      <c r="A241" s="1">
        <v>6445630</v>
      </c>
      <c r="B241" s="1" t="str">
        <f t="shared" si="23"/>
        <v>E6445630</v>
      </c>
      <c r="C241" s="1" t="s">
        <v>110</v>
      </c>
      <c r="D241" s="2">
        <v>44484</v>
      </c>
      <c r="E241" s="3">
        <v>30</v>
      </c>
      <c r="I241" s="1" t="s">
        <v>9</v>
      </c>
      <c r="J241" s="3">
        <f t="shared" ref="J241:J261" si="26">SUM(E241:H241)</f>
        <v>30</v>
      </c>
      <c r="K241" s="1">
        <v>14538</v>
      </c>
      <c r="L241" s="3">
        <f t="shared" si="20"/>
        <v>-1.05</v>
      </c>
      <c r="M241" s="3">
        <f t="shared" si="21"/>
        <v>28.95</v>
      </c>
      <c r="N241" s="4">
        <f t="shared" si="22"/>
        <v>44500</v>
      </c>
      <c r="O241" s="1" t="s">
        <v>30</v>
      </c>
      <c r="P241" s="1" t="s">
        <v>1</v>
      </c>
      <c r="Q241" s="1" t="s">
        <v>90</v>
      </c>
    </row>
    <row r="242" spans="1:17" ht="20.100000000000001" customHeight="1">
      <c r="A242" s="1">
        <v>5082540</v>
      </c>
      <c r="B242" s="1" t="str">
        <f t="shared" si="23"/>
        <v>E5082540</v>
      </c>
      <c r="C242" s="1" t="s">
        <v>98</v>
      </c>
      <c r="D242" s="2">
        <v>44484</v>
      </c>
      <c r="E242" s="3">
        <v>15</v>
      </c>
      <c r="I242" s="1" t="s">
        <v>15</v>
      </c>
      <c r="J242" s="3">
        <f t="shared" si="26"/>
        <v>15</v>
      </c>
      <c r="K242" s="1">
        <v>14538</v>
      </c>
      <c r="L242" s="3">
        <f t="shared" si="20"/>
        <v>-0.52500000000000002</v>
      </c>
      <c r="M242" s="3">
        <f t="shared" si="21"/>
        <v>14.475</v>
      </c>
      <c r="N242" s="4">
        <f t="shared" si="22"/>
        <v>44500</v>
      </c>
      <c r="O242" s="1" t="s">
        <v>29</v>
      </c>
      <c r="P242" s="1" t="s">
        <v>1</v>
      </c>
      <c r="Q242" s="1" t="s">
        <v>90</v>
      </c>
    </row>
    <row r="243" spans="1:17" ht="20.100000000000001" customHeight="1">
      <c r="A243" s="1">
        <v>6870750</v>
      </c>
      <c r="B243" s="1" t="str">
        <f t="shared" si="23"/>
        <v>E6870750</v>
      </c>
      <c r="C243" s="1" t="s">
        <v>69</v>
      </c>
      <c r="D243" s="2">
        <v>44459</v>
      </c>
      <c r="E243" s="3">
        <v>30</v>
      </c>
      <c r="I243" s="1" t="s">
        <v>9</v>
      </c>
      <c r="J243" s="3">
        <f t="shared" si="26"/>
        <v>30</v>
      </c>
      <c r="K243" s="1">
        <v>14512</v>
      </c>
      <c r="L243" s="3">
        <f t="shared" si="20"/>
        <v>-1.05</v>
      </c>
      <c r="M243" s="3">
        <f t="shared" si="21"/>
        <v>28.95</v>
      </c>
      <c r="N243" s="4">
        <f t="shared" si="22"/>
        <v>44469</v>
      </c>
      <c r="O243" s="1" t="s">
        <v>30</v>
      </c>
      <c r="P243" s="1" t="s">
        <v>1</v>
      </c>
      <c r="Q243" s="1" t="s">
        <v>90</v>
      </c>
    </row>
    <row r="244" spans="1:17" ht="20.100000000000001" customHeight="1">
      <c r="A244" s="1">
        <v>6920609</v>
      </c>
      <c r="B244" s="1" t="str">
        <f t="shared" si="23"/>
        <v>E6920609</v>
      </c>
      <c r="C244" s="1" t="s">
        <v>70</v>
      </c>
      <c r="D244" s="2">
        <v>44459</v>
      </c>
      <c r="E244" s="3">
        <v>30</v>
      </c>
      <c r="I244" s="1" t="s">
        <v>11</v>
      </c>
      <c r="J244" s="3">
        <f t="shared" si="26"/>
        <v>30</v>
      </c>
      <c r="K244" s="1">
        <v>14512</v>
      </c>
      <c r="L244" s="3">
        <f t="shared" si="20"/>
        <v>-1.05</v>
      </c>
      <c r="M244" s="3">
        <f t="shared" si="21"/>
        <v>28.95</v>
      </c>
      <c r="N244" s="4">
        <f t="shared" si="22"/>
        <v>44469</v>
      </c>
      <c r="O244" s="1" t="s">
        <v>30</v>
      </c>
      <c r="P244" s="1" t="s">
        <v>1</v>
      </c>
      <c r="Q244" s="1" t="s">
        <v>90</v>
      </c>
    </row>
    <row r="245" spans="1:17" ht="20.100000000000001" customHeight="1">
      <c r="A245" s="1">
        <v>5351853</v>
      </c>
      <c r="B245" s="1" t="str">
        <f t="shared" si="23"/>
        <v>E5351853</v>
      </c>
      <c r="C245" s="1" t="s">
        <v>71</v>
      </c>
      <c r="D245" s="2">
        <v>44459</v>
      </c>
      <c r="E245" s="3">
        <v>15</v>
      </c>
      <c r="I245" s="1" t="s">
        <v>15</v>
      </c>
      <c r="J245" s="3">
        <f t="shared" si="26"/>
        <v>15</v>
      </c>
      <c r="K245" s="1">
        <v>14512</v>
      </c>
      <c r="L245" s="3">
        <f t="shared" si="20"/>
        <v>-0.52500000000000002</v>
      </c>
      <c r="M245" s="3">
        <f t="shared" si="21"/>
        <v>14.475</v>
      </c>
      <c r="N245" s="4">
        <f t="shared" si="22"/>
        <v>44469</v>
      </c>
      <c r="O245" s="1" t="s">
        <v>29</v>
      </c>
      <c r="P245" s="1" t="s">
        <v>1</v>
      </c>
      <c r="Q245" s="1" t="s">
        <v>90</v>
      </c>
    </row>
    <row r="246" spans="1:17" ht="20.100000000000001" customHeight="1">
      <c r="A246" s="1">
        <v>7126240</v>
      </c>
      <c r="B246" s="1" t="str">
        <f t="shared" si="23"/>
        <v>E7126240</v>
      </c>
      <c r="C246" s="1" t="s">
        <v>255</v>
      </c>
      <c r="D246" s="2">
        <v>44528</v>
      </c>
      <c r="E246" s="3">
        <v>30</v>
      </c>
      <c r="I246" s="1" t="s">
        <v>11</v>
      </c>
      <c r="J246" s="3">
        <f t="shared" si="26"/>
        <v>30</v>
      </c>
      <c r="K246" s="1">
        <v>14581</v>
      </c>
      <c r="L246" s="3">
        <f t="shared" si="20"/>
        <v>-1.05</v>
      </c>
      <c r="M246" s="3">
        <f t="shared" si="21"/>
        <v>28.95</v>
      </c>
      <c r="N246" s="4">
        <f t="shared" si="22"/>
        <v>44530</v>
      </c>
      <c r="O246" s="1" t="s">
        <v>30</v>
      </c>
      <c r="P246" s="1" t="s">
        <v>1</v>
      </c>
      <c r="Q246" s="1" t="s">
        <v>90</v>
      </c>
    </row>
    <row r="247" spans="1:17" ht="20.100000000000001" customHeight="1">
      <c r="A247" s="1">
        <v>7094308</v>
      </c>
      <c r="B247" s="1" t="str">
        <f t="shared" si="23"/>
        <v>E7094308</v>
      </c>
      <c r="C247" s="1" t="s">
        <v>72</v>
      </c>
      <c r="D247" s="2">
        <v>44464</v>
      </c>
      <c r="E247" s="3">
        <v>30</v>
      </c>
      <c r="I247" s="1" t="s">
        <v>11</v>
      </c>
      <c r="J247" s="3">
        <f t="shared" si="26"/>
        <v>30</v>
      </c>
      <c r="K247" s="1">
        <v>14517</v>
      </c>
      <c r="L247" s="3">
        <f t="shared" si="20"/>
        <v>-1.05</v>
      </c>
      <c r="M247" s="3">
        <f t="shared" si="21"/>
        <v>28.95</v>
      </c>
      <c r="N247" s="4">
        <f t="shared" si="22"/>
        <v>44469</v>
      </c>
      <c r="O247" s="1" t="s">
        <v>30</v>
      </c>
      <c r="P247" s="1" t="s">
        <v>1</v>
      </c>
      <c r="Q247" s="1" t="s">
        <v>90</v>
      </c>
    </row>
    <row r="248" spans="1:17" ht="20.100000000000001" customHeight="1">
      <c r="A248" s="1">
        <v>7126583</v>
      </c>
      <c r="B248" s="1" t="str">
        <f t="shared" si="23"/>
        <v>E7126583</v>
      </c>
      <c r="C248" s="1" t="s">
        <v>256</v>
      </c>
      <c r="D248" s="2">
        <v>44529</v>
      </c>
      <c r="E248" s="3">
        <v>30</v>
      </c>
      <c r="I248" s="1" t="s">
        <v>11</v>
      </c>
      <c r="J248" s="3">
        <f t="shared" si="26"/>
        <v>30</v>
      </c>
      <c r="K248" s="1">
        <v>14582</v>
      </c>
      <c r="L248" s="3">
        <f t="shared" si="20"/>
        <v>-1.05</v>
      </c>
      <c r="M248" s="3">
        <f t="shared" si="21"/>
        <v>28.95</v>
      </c>
      <c r="N248" s="4">
        <f t="shared" si="22"/>
        <v>44530</v>
      </c>
      <c r="O248" s="1" t="s">
        <v>30</v>
      </c>
      <c r="P248" s="1" t="s">
        <v>1</v>
      </c>
      <c r="Q248" s="1" t="s">
        <v>90</v>
      </c>
    </row>
    <row r="249" spans="1:17" ht="20.100000000000001" customHeight="1">
      <c r="A249" s="1">
        <v>7105585</v>
      </c>
      <c r="B249" s="1" t="str">
        <f t="shared" si="23"/>
        <v>E7105585</v>
      </c>
      <c r="C249" s="1" t="s">
        <v>216</v>
      </c>
      <c r="D249" s="2">
        <v>44483</v>
      </c>
      <c r="E249" s="3">
        <v>30</v>
      </c>
      <c r="I249" s="1" t="s">
        <v>11</v>
      </c>
      <c r="J249" s="3">
        <f t="shared" si="26"/>
        <v>30</v>
      </c>
      <c r="K249" s="1">
        <v>14536</v>
      </c>
      <c r="L249" s="3">
        <f t="shared" si="20"/>
        <v>-1.05</v>
      </c>
      <c r="M249" s="3">
        <f t="shared" si="21"/>
        <v>28.95</v>
      </c>
      <c r="N249" s="4">
        <f t="shared" si="22"/>
        <v>44500</v>
      </c>
      <c r="O249" s="1" t="s">
        <v>30</v>
      </c>
      <c r="P249" s="1" t="s">
        <v>1</v>
      </c>
      <c r="Q249" s="1" t="s">
        <v>90</v>
      </c>
    </row>
    <row r="250" spans="1:17" ht="20.100000000000001" customHeight="1">
      <c r="A250" s="1">
        <v>6965977</v>
      </c>
      <c r="B250" s="1" t="str">
        <f t="shared" si="23"/>
        <v>E6965977</v>
      </c>
      <c r="C250" s="1" t="s">
        <v>166</v>
      </c>
      <c r="D250" s="2">
        <v>44481</v>
      </c>
      <c r="E250" s="3">
        <v>30</v>
      </c>
      <c r="I250" s="1" t="s">
        <v>13</v>
      </c>
      <c r="J250" s="3">
        <f t="shared" si="26"/>
        <v>30</v>
      </c>
      <c r="K250" s="1">
        <v>14534</v>
      </c>
      <c r="L250" s="3">
        <f t="shared" si="20"/>
        <v>-1.05</v>
      </c>
      <c r="M250" s="3">
        <f t="shared" si="21"/>
        <v>28.95</v>
      </c>
      <c r="N250" s="4">
        <f t="shared" si="22"/>
        <v>44500</v>
      </c>
      <c r="O250" s="1" t="s">
        <v>30</v>
      </c>
      <c r="P250" s="1" t="s">
        <v>1</v>
      </c>
      <c r="Q250" s="1" t="s">
        <v>90</v>
      </c>
    </row>
    <row r="251" spans="1:17" ht="20.100000000000001" customHeight="1">
      <c r="A251" s="1">
        <v>4820759</v>
      </c>
      <c r="B251" s="1" t="str">
        <f t="shared" si="23"/>
        <v>E4820759</v>
      </c>
      <c r="C251" s="1" t="s">
        <v>93</v>
      </c>
      <c r="D251" s="2">
        <v>44482</v>
      </c>
      <c r="E251" s="3">
        <v>15</v>
      </c>
      <c r="I251" s="1" t="s">
        <v>22</v>
      </c>
      <c r="J251" s="3">
        <f t="shared" si="26"/>
        <v>15</v>
      </c>
      <c r="K251" s="1">
        <v>14535</v>
      </c>
      <c r="L251" s="3">
        <f t="shared" si="20"/>
        <v>-0.52500000000000002</v>
      </c>
      <c r="M251" s="3">
        <f t="shared" si="21"/>
        <v>14.475</v>
      </c>
      <c r="N251" s="4">
        <f t="shared" si="22"/>
        <v>44500</v>
      </c>
      <c r="O251" s="1" t="s">
        <v>29</v>
      </c>
      <c r="P251" s="1" t="s">
        <v>1</v>
      </c>
      <c r="Q251" s="1" t="s">
        <v>90</v>
      </c>
    </row>
    <row r="252" spans="1:17" ht="20.100000000000001" customHeight="1">
      <c r="A252" s="1">
        <v>5000120</v>
      </c>
      <c r="B252" s="1" t="str">
        <f t="shared" si="23"/>
        <v>E5000120</v>
      </c>
      <c r="C252" s="1" t="s">
        <v>97</v>
      </c>
      <c r="D252" s="2">
        <v>44483</v>
      </c>
      <c r="E252" s="3">
        <v>15</v>
      </c>
      <c r="I252" s="1" t="s">
        <v>15</v>
      </c>
      <c r="J252" s="3">
        <f t="shared" si="26"/>
        <v>15</v>
      </c>
      <c r="K252" s="1">
        <v>14536</v>
      </c>
      <c r="L252" s="3">
        <f t="shared" si="20"/>
        <v>-0.52500000000000002</v>
      </c>
      <c r="M252" s="3">
        <f t="shared" si="21"/>
        <v>14.475</v>
      </c>
      <c r="N252" s="4">
        <f t="shared" si="22"/>
        <v>44500</v>
      </c>
      <c r="O252" s="1" t="s">
        <v>29</v>
      </c>
      <c r="P252" s="1" t="s">
        <v>1</v>
      </c>
      <c r="Q252" s="1" t="s">
        <v>90</v>
      </c>
    </row>
    <row r="253" spans="1:17" ht="20.100000000000001" customHeight="1">
      <c r="A253" s="1">
        <v>4884854</v>
      </c>
      <c r="B253" s="1" t="str">
        <f t="shared" si="23"/>
        <v>E4884854</v>
      </c>
      <c r="C253" s="1" t="s">
        <v>94</v>
      </c>
      <c r="D253" s="2">
        <v>44485</v>
      </c>
      <c r="E253" s="3">
        <v>30</v>
      </c>
      <c r="I253" s="1" t="s">
        <v>9</v>
      </c>
      <c r="J253" s="3">
        <f t="shared" si="26"/>
        <v>30</v>
      </c>
      <c r="K253" s="1">
        <v>14538</v>
      </c>
      <c r="L253" s="3">
        <f t="shared" si="20"/>
        <v>-1.05</v>
      </c>
      <c r="M253" s="3">
        <f t="shared" si="21"/>
        <v>28.95</v>
      </c>
      <c r="N253" s="4">
        <f t="shared" si="22"/>
        <v>44500</v>
      </c>
      <c r="O253" s="1" t="s">
        <v>30</v>
      </c>
      <c r="P253" s="1" t="s">
        <v>1</v>
      </c>
      <c r="Q253" s="1" t="s">
        <v>90</v>
      </c>
    </row>
    <row r="254" spans="1:17" ht="20.100000000000001" customHeight="1">
      <c r="A254" s="1">
        <v>7062637</v>
      </c>
      <c r="B254" s="1" t="str">
        <f t="shared" si="23"/>
        <v>E7062637</v>
      </c>
      <c r="C254" s="1" t="s">
        <v>73</v>
      </c>
      <c r="D254" s="2">
        <v>44466</v>
      </c>
      <c r="E254" s="3">
        <v>30</v>
      </c>
      <c r="I254" s="1" t="s">
        <v>11</v>
      </c>
      <c r="J254" s="3">
        <f t="shared" si="26"/>
        <v>30</v>
      </c>
      <c r="K254" s="1">
        <v>14519</v>
      </c>
      <c r="L254" s="3">
        <f t="shared" si="20"/>
        <v>-1.05</v>
      </c>
      <c r="M254" s="3">
        <f t="shared" si="21"/>
        <v>28.95</v>
      </c>
      <c r="N254" s="4">
        <f t="shared" si="22"/>
        <v>44469</v>
      </c>
      <c r="O254" s="1" t="s">
        <v>30</v>
      </c>
      <c r="P254" s="1" t="s">
        <v>1</v>
      </c>
      <c r="Q254" s="1" t="s">
        <v>90</v>
      </c>
    </row>
    <row r="255" spans="1:17" ht="20.100000000000001" customHeight="1">
      <c r="A255" s="1">
        <v>7062617</v>
      </c>
      <c r="B255" s="1" t="str">
        <f t="shared" si="23"/>
        <v>E7062617</v>
      </c>
      <c r="C255" s="1" t="s">
        <v>74</v>
      </c>
      <c r="D255" s="2">
        <v>44466</v>
      </c>
      <c r="E255" s="3">
        <v>30</v>
      </c>
      <c r="I255" s="1" t="s">
        <v>11</v>
      </c>
      <c r="J255" s="3">
        <f t="shared" si="26"/>
        <v>30</v>
      </c>
      <c r="K255" s="1">
        <v>14519</v>
      </c>
      <c r="L255" s="3">
        <f t="shared" si="20"/>
        <v>-1.05</v>
      </c>
      <c r="M255" s="3">
        <f t="shared" si="21"/>
        <v>28.95</v>
      </c>
      <c r="N255" s="4">
        <f t="shared" si="22"/>
        <v>44469</v>
      </c>
      <c r="O255" s="1" t="s">
        <v>30</v>
      </c>
      <c r="P255" s="1" t="s">
        <v>1</v>
      </c>
      <c r="Q255" s="1" t="s">
        <v>90</v>
      </c>
    </row>
    <row r="256" spans="1:17" ht="20.100000000000001" customHeight="1">
      <c r="A256" s="1">
        <v>6882216</v>
      </c>
      <c r="B256" s="1" t="str">
        <f t="shared" si="23"/>
        <v>E6882216</v>
      </c>
      <c r="C256" s="1" t="s">
        <v>75</v>
      </c>
      <c r="D256" s="2">
        <v>44465</v>
      </c>
      <c r="E256" s="3">
        <v>15</v>
      </c>
      <c r="I256" s="1" t="s">
        <v>15</v>
      </c>
      <c r="J256" s="3">
        <f t="shared" si="26"/>
        <v>15</v>
      </c>
      <c r="K256" s="1">
        <v>14518</v>
      </c>
      <c r="L256" s="3">
        <f t="shared" si="20"/>
        <v>-0.52500000000000002</v>
      </c>
      <c r="M256" s="3">
        <f t="shared" si="21"/>
        <v>14.475</v>
      </c>
      <c r="N256" s="4">
        <f t="shared" si="22"/>
        <v>44469</v>
      </c>
      <c r="O256" s="1" t="s">
        <v>29</v>
      </c>
      <c r="P256" s="1" t="s">
        <v>1</v>
      </c>
      <c r="Q256" s="1" t="s">
        <v>90</v>
      </c>
    </row>
    <row r="257" spans="1:17" ht="20.100000000000001" customHeight="1">
      <c r="A257" s="1">
        <v>6882216</v>
      </c>
      <c r="B257" s="1" t="str">
        <f t="shared" si="23"/>
        <v>E6882216</v>
      </c>
      <c r="C257" s="1" t="s">
        <v>75</v>
      </c>
      <c r="D257" s="2">
        <v>44520</v>
      </c>
      <c r="F257" s="3">
        <v>-15</v>
      </c>
      <c r="I257" s="1" t="s">
        <v>15</v>
      </c>
      <c r="J257" s="3">
        <f t="shared" si="26"/>
        <v>-15</v>
      </c>
      <c r="K257" s="1">
        <v>4395</v>
      </c>
      <c r="L257" s="3">
        <f t="shared" si="20"/>
        <v>0.52500000000000002</v>
      </c>
      <c r="M257" s="3">
        <f t="shared" si="21"/>
        <v>-14.475</v>
      </c>
      <c r="N257" s="4">
        <f t="shared" si="22"/>
        <v>44530</v>
      </c>
      <c r="O257" s="1" t="s">
        <v>29</v>
      </c>
      <c r="P257" s="1" t="s">
        <v>2</v>
      </c>
      <c r="Q257" s="1" t="s">
        <v>90</v>
      </c>
    </row>
    <row r="258" spans="1:17" ht="20.100000000000001" customHeight="1">
      <c r="A258" s="1">
        <v>6875754</v>
      </c>
      <c r="B258" s="1" t="str">
        <f t="shared" si="23"/>
        <v>E6875754</v>
      </c>
      <c r="C258" s="1" t="s">
        <v>76</v>
      </c>
      <c r="D258" s="2">
        <v>44465</v>
      </c>
      <c r="E258" s="3">
        <v>30</v>
      </c>
      <c r="I258" s="1" t="s">
        <v>13</v>
      </c>
      <c r="J258" s="3">
        <f t="shared" si="26"/>
        <v>30</v>
      </c>
      <c r="K258" s="1">
        <v>14518</v>
      </c>
      <c r="L258" s="3">
        <f t="shared" ref="L258:L304" si="27">-SUM(J258*0.035)</f>
        <v>-1.05</v>
      </c>
      <c r="M258" s="3">
        <f t="shared" ref="M258:M321" si="28">SUM(J258+L258)</f>
        <v>28.95</v>
      </c>
      <c r="N258" s="4">
        <f t="shared" ref="N258:N304" si="29">EOMONTH(D258,0)</f>
        <v>44469</v>
      </c>
      <c r="O258" s="1" t="s">
        <v>30</v>
      </c>
      <c r="P258" s="1" t="s">
        <v>1</v>
      </c>
      <c r="Q258" s="1" t="s">
        <v>90</v>
      </c>
    </row>
    <row r="259" spans="1:17" ht="20.100000000000001" customHeight="1">
      <c r="A259" s="1">
        <v>6875754</v>
      </c>
      <c r="B259" s="1" t="str">
        <f t="shared" ref="B259:B304" si="30">"E"&amp;A259</f>
        <v>E6875754</v>
      </c>
      <c r="C259" s="1" t="s">
        <v>76</v>
      </c>
      <c r="D259" s="2">
        <v>44520</v>
      </c>
      <c r="F259" s="3">
        <v>-30</v>
      </c>
      <c r="I259" s="1" t="s">
        <v>13</v>
      </c>
      <c r="J259" s="3">
        <f t="shared" si="26"/>
        <v>-30</v>
      </c>
      <c r="K259" s="1">
        <v>4395</v>
      </c>
      <c r="L259" s="3">
        <f t="shared" si="27"/>
        <v>1.05</v>
      </c>
      <c r="M259" s="3">
        <f t="shared" si="28"/>
        <v>-28.95</v>
      </c>
      <c r="N259" s="4">
        <f t="shared" si="29"/>
        <v>44530</v>
      </c>
      <c r="O259" s="1" t="s">
        <v>30</v>
      </c>
      <c r="P259" s="1" t="s">
        <v>2</v>
      </c>
      <c r="Q259" s="1" t="s">
        <v>90</v>
      </c>
    </row>
    <row r="260" spans="1:17" ht="20.100000000000001" customHeight="1">
      <c r="A260" s="1">
        <v>6557626</v>
      </c>
      <c r="B260" s="1" t="str">
        <f t="shared" si="30"/>
        <v>E6557626</v>
      </c>
      <c r="C260" s="1" t="s">
        <v>77</v>
      </c>
      <c r="D260" s="2">
        <v>44462</v>
      </c>
      <c r="E260" s="3">
        <v>30</v>
      </c>
      <c r="I260" s="1" t="s">
        <v>9</v>
      </c>
      <c r="J260" s="3">
        <f t="shared" si="26"/>
        <v>30</v>
      </c>
      <c r="K260" s="1">
        <v>14515</v>
      </c>
      <c r="L260" s="3">
        <f t="shared" si="27"/>
        <v>-1.05</v>
      </c>
      <c r="M260" s="3">
        <f t="shared" si="28"/>
        <v>28.95</v>
      </c>
      <c r="N260" s="4">
        <f t="shared" si="29"/>
        <v>44469</v>
      </c>
      <c r="O260" s="1" t="s">
        <v>30</v>
      </c>
      <c r="P260" s="1" t="s">
        <v>1</v>
      </c>
      <c r="Q260" s="1" t="s">
        <v>90</v>
      </c>
    </row>
    <row r="261" spans="1:17" ht="20.100000000000001" customHeight="1">
      <c r="A261" s="1">
        <v>6406912</v>
      </c>
      <c r="B261" s="1" t="str">
        <f t="shared" si="30"/>
        <v>E6406912</v>
      </c>
      <c r="C261" s="1" t="s">
        <v>78</v>
      </c>
      <c r="D261" s="2">
        <v>44462</v>
      </c>
      <c r="E261" s="3">
        <v>15</v>
      </c>
      <c r="I261" s="1" t="s">
        <v>82</v>
      </c>
      <c r="J261" s="3">
        <f t="shared" si="26"/>
        <v>15</v>
      </c>
      <c r="K261" s="1">
        <v>14515</v>
      </c>
      <c r="L261" s="3">
        <f t="shared" si="27"/>
        <v>-0.52500000000000002</v>
      </c>
      <c r="M261" s="3">
        <f t="shared" si="28"/>
        <v>14.475</v>
      </c>
      <c r="N261" s="4">
        <f t="shared" si="29"/>
        <v>44469</v>
      </c>
      <c r="O261" s="1" t="s">
        <v>29</v>
      </c>
      <c r="P261" s="1" t="s">
        <v>1</v>
      </c>
      <c r="Q261" s="1" t="s">
        <v>90</v>
      </c>
    </row>
    <row r="262" spans="1:17" ht="20.100000000000001" customHeight="1">
      <c r="A262" s="1">
        <v>6568171</v>
      </c>
      <c r="B262" s="1" t="str">
        <f t="shared" si="30"/>
        <v>E6568171</v>
      </c>
      <c r="C262" s="1" t="s">
        <v>290</v>
      </c>
      <c r="D262" s="2">
        <v>44568</v>
      </c>
      <c r="E262" s="3">
        <v>15</v>
      </c>
      <c r="I262" s="1" t="s">
        <v>15</v>
      </c>
      <c r="J262" s="3">
        <v>15</v>
      </c>
      <c r="K262" s="1">
        <v>14621</v>
      </c>
      <c r="L262" s="3">
        <f t="shared" si="27"/>
        <v>-0.52500000000000002</v>
      </c>
      <c r="M262" s="3">
        <f t="shared" si="28"/>
        <v>14.475</v>
      </c>
      <c r="N262" s="4">
        <f t="shared" si="29"/>
        <v>44592</v>
      </c>
      <c r="O262" s="1" t="s">
        <v>29</v>
      </c>
      <c r="P262" s="1" t="s">
        <v>1</v>
      </c>
      <c r="Q262" s="1" t="s">
        <v>90</v>
      </c>
    </row>
    <row r="263" spans="1:17" ht="20.100000000000001" customHeight="1">
      <c r="A263" s="1">
        <v>6279701</v>
      </c>
      <c r="B263" s="1" t="str">
        <f t="shared" si="30"/>
        <v>E6279701</v>
      </c>
      <c r="C263" s="1" t="s">
        <v>106</v>
      </c>
      <c r="D263" s="2">
        <v>44484</v>
      </c>
      <c r="E263" s="3">
        <v>15</v>
      </c>
      <c r="I263" s="1" t="s">
        <v>15</v>
      </c>
      <c r="J263" s="3">
        <f t="shared" ref="J263:J281" si="31">SUM(E263:H263)</f>
        <v>15</v>
      </c>
      <c r="K263" s="1">
        <v>14537</v>
      </c>
      <c r="L263" s="3">
        <f t="shared" si="27"/>
        <v>-0.52500000000000002</v>
      </c>
      <c r="M263" s="3">
        <f t="shared" si="28"/>
        <v>14.475</v>
      </c>
      <c r="N263" s="4">
        <f t="shared" si="29"/>
        <v>44500</v>
      </c>
      <c r="O263" s="1" t="s">
        <v>29</v>
      </c>
      <c r="P263" s="1" t="s">
        <v>1</v>
      </c>
      <c r="Q263" s="1" t="s">
        <v>90</v>
      </c>
    </row>
    <row r="264" spans="1:17" ht="20.100000000000001" customHeight="1">
      <c r="A264" s="1">
        <v>7121725</v>
      </c>
      <c r="B264" s="1" t="str">
        <f t="shared" si="30"/>
        <v>E7121725</v>
      </c>
      <c r="C264" s="1" t="s">
        <v>257</v>
      </c>
      <c r="D264" s="2">
        <v>44515</v>
      </c>
      <c r="E264" s="3">
        <v>15</v>
      </c>
      <c r="I264" s="1" t="s">
        <v>15</v>
      </c>
      <c r="J264" s="3">
        <f t="shared" si="31"/>
        <v>15</v>
      </c>
      <c r="K264" s="1">
        <v>14568</v>
      </c>
      <c r="L264" s="3">
        <f t="shared" si="27"/>
        <v>-0.52500000000000002</v>
      </c>
      <c r="M264" s="3">
        <f t="shared" si="28"/>
        <v>14.475</v>
      </c>
      <c r="N264" s="4">
        <f t="shared" si="29"/>
        <v>44530</v>
      </c>
      <c r="O264" s="1" t="s">
        <v>29</v>
      </c>
      <c r="P264" s="1" t="s">
        <v>1</v>
      </c>
      <c r="Q264" s="1" t="s">
        <v>90</v>
      </c>
    </row>
    <row r="265" spans="1:17" ht="20.100000000000001" customHeight="1">
      <c r="A265" s="1">
        <v>6570014</v>
      </c>
      <c r="B265" s="1" t="str">
        <f t="shared" si="30"/>
        <v>E6570014</v>
      </c>
      <c r="C265" s="1" t="s">
        <v>121</v>
      </c>
      <c r="D265" s="2">
        <v>44472</v>
      </c>
      <c r="E265" s="3">
        <v>30</v>
      </c>
      <c r="I265" s="1" t="s">
        <v>9</v>
      </c>
      <c r="J265" s="3">
        <f t="shared" si="31"/>
        <v>30</v>
      </c>
      <c r="K265" s="1">
        <v>14525</v>
      </c>
      <c r="L265" s="3">
        <f t="shared" si="27"/>
        <v>-1.05</v>
      </c>
      <c r="M265" s="3">
        <f t="shared" si="28"/>
        <v>28.95</v>
      </c>
      <c r="N265" s="4">
        <f t="shared" si="29"/>
        <v>44500</v>
      </c>
      <c r="O265" s="1" t="s">
        <v>30</v>
      </c>
      <c r="P265" s="1" t="s">
        <v>1</v>
      </c>
      <c r="Q265" s="1" t="s">
        <v>90</v>
      </c>
    </row>
    <row r="266" spans="1:17" ht="20.100000000000001" customHeight="1">
      <c r="A266" s="1">
        <v>6965587</v>
      </c>
      <c r="B266" s="1" t="str">
        <f t="shared" si="30"/>
        <v>E6965587</v>
      </c>
      <c r="C266" s="1" t="s">
        <v>283</v>
      </c>
      <c r="D266" s="2">
        <v>44540</v>
      </c>
      <c r="E266" s="3">
        <v>15</v>
      </c>
      <c r="G266" s="3">
        <v>20</v>
      </c>
      <c r="I266" s="1" t="s">
        <v>15</v>
      </c>
      <c r="J266" s="3">
        <f t="shared" si="31"/>
        <v>35</v>
      </c>
      <c r="K266" s="1">
        <v>14593</v>
      </c>
      <c r="L266" s="3">
        <f t="shared" si="27"/>
        <v>-1.2250000000000001</v>
      </c>
      <c r="M266" s="3">
        <f t="shared" si="28"/>
        <v>33.774999999999999</v>
      </c>
      <c r="N266" s="4">
        <f t="shared" si="29"/>
        <v>44561</v>
      </c>
      <c r="O266" s="1" t="s">
        <v>30</v>
      </c>
      <c r="P266" s="1" t="s">
        <v>1</v>
      </c>
      <c r="Q266" s="1" t="s">
        <v>90</v>
      </c>
    </row>
    <row r="267" spans="1:17" ht="20.100000000000001" customHeight="1">
      <c r="A267" s="1">
        <v>7053457</v>
      </c>
      <c r="B267" s="1" t="str">
        <f t="shared" si="30"/>
        <v>E7053457</v>
      </c>
      <c r="C267" s="1" t="s">
        <v>258</v>
      </c>
      <c r="D267" s="2">
        <v>44521</v>
      </c>
      <c r="E267" s="3">
        <v>30</v>
      </c>
      <c r="G267" s="3">
        <v>20</v>
      </c>
      <c r="I267" s="1" t="s">
        <v>11</v>
      </c>
      <c r="J267" s="3">
        <f t="shared" si="31"/>
        <v>50</v>
      </c>
      <c r="K267" s="1">
        <v>14574</v>
      </c>
      <c r="L267" s="3">
        <f t="shared" si="27"/>
        <v>-1.7500000000000002</v>
      </c>
      <c r="M267" s="3">
        <f t="shared" si="28"/>
        <v>48.25</v>
      </c>
      <c r="N267" s="4">
        <f t="shared" si="29"/>
        <v>44530</v>
      </c>
      <c r="O267" s="1" t="s">
        <v>30</v>
      </c>
      <c r="P267" s="1" t="s">
        <v>1</v>
      </c>
      <c r="Q267" s="1" t="s">
        <v>90</v>
      </c>
    </row>
    <row r="268" spans="1:17" ht="20.100000000000001" customHeight="1">
      <c r="A268" s="1">
        <v>6521090</v>
      </c>
      <c r="B268" s="1" t="str">
        <f t="shared" si="30"/>
        <v>E6521090</v>
      </c>
      <c r="C268" s="1" t="s">
        <v>259</v>
      </c>
      <c r="D268" s="2">
        <v>44512</v>
      </c>
      <c r="E268" s="3">
        <v>15</v>
      </c>
      <c r="G268" s="3">
        <v>20</v>
      </c>
      <c r="I268" s="1" t="s">
        <v>15</v>
      </c>
      <c r="J268" s="3">
        <f t="shared" si="31"/>
        <v>35</v>
      </c>
      <c r="K268" s="1">
        <v>14565</v>
      </c>
      <c r="L268" s="3">
        <f t="shared" si="27"/>
        <v>-1.2250000000000001</v>
      </c>
      <c r="M268" s="3">
        <f t="shared" si="28"/>
        <v>33.774999999999999</v>
      </c>
      <c r="N268" s="4">
        <f t="shared" si="29"/>
        <v>44530</v>
      </c>
      <c r="O268" s="1" t="s">
        <v>29</v>
      </c>
      <c r="P268" s="1" t="s">
        <v>1</v>
      </c>
      <c r="Q268" s="1" t="s">
        <v>90</v>
      </c>
    </row>
    <row r="269" spans="1:17" ht="20.100000000000001" customHeight="1">
      <c r="A269" s="1">
        <v>6997710</v>
      </c>
      <c r="B269" s="1" t="str">
        <f t="shared" si="30"/>
        <v>E6997710</v>
      </c>
      <c r="C269" s="1" t="s">
        <v>260</v>
      </c>
      <c r="D269" s="2">
        <v>44512</v>
      </c>
      <c r="E269" s="3">
        <v>30</v>
      </c>
      <c r="G269" s="3">
        <v>20</v>
      </c>
      <c r="I269" s="1" t="s">
        <v>11</v>
      </c>
      <c r="J269" s="3">
        <f t="shared" si="31"/>
        <v>50</v>
      </c>
      <c r="K269" s="1">
        <v>14565</v>
      </c>
      <c r="L269" s="3">
        <f t="shared" si="27"/>
        <v>-1.7500000000000002</v>
      </c>
      <c r="M269" s="3">
        <f t="shared" si="28"/>
        <v>48.25</v>
      </c>
      <c r="N269" s="4">
        <f t="shared" si="29"/>
        <v>44530</v>
      </c>
      <c r="O269" s="1" t="s">
        <v>30</v>
      </c>
      <c r="P269" s="1" t="s">
        <v>1</v>
      </c>
      <c r="Q269" s="1" t="s">
        <v>90</v>
      </c>
    </row>
    <row r="270" spans="1:17" ht="20.100000000000001" customHeight="1">
      <c r="A270" s="1">
        <v>6722186</v>
      </c>
      <c r="B270" s="1" t="str">
        <f t="shared" si="30"/>
        <v>E6722186</v>
      </c>
      <c r="C270" s="1" t="s">
        <v>133</v>
      </c>
      <c r="D270" s="2">
        <v>44484</v>
      </c>
      <c r="E270" s="3">
        <v>30</v>
      </c>
      <c r="I270" s="1" t="s">
        <v>13</v>
      </c>
      <c r="J270" s="3">
        <f t="shared" si="31"/>
        <v>30</v>
      </c>
      <c r="K270" s="1">
        <v>14537</v>
      </c>
      <c r="L270" s="3">
        <f t="shared" si="27"/>
        <v>-1.05</v>
      </c>
      <c r="M270" s="3">
        <f t="shared" si="28"/>
        <v>28.95</v>
      </c>
      <c r="N270" s="4">
        <f t="shared" si="29"/>
        <v>44500</v>
      </c>
      <c r="O270" s="1" t="s">
        <v>30</v>
      </c>
      <c r="P270" s="1" t="s">
        <v>1</v>
      </c>
      <c r="Q270" s="1" t="s">
        <v>90</v>
      </c>
    </row>
    <row r="271" spans="1:17" ht="20.100000000000001" customHeight="1">
      <c r="A271" s="1">
        <v>6996814</v>
      </c>
      <c r="B271" s="1" t="str">
        <f t="shared" si="30"/>
        <v>E6996814</v>
      </c>
      <c r="C271" s="1" t="s">
        <v>79</v>
      </c>
      <c r="D271" s="2">
        <v>44463</v>
      </c>
      <c r="E271" s="3">
        <v>30</v>
      </c>
      <c r="I271" s="1" t="s">
        <v>13</v>
      </c>
      <c r="J271" s="3">
        <f t="shared" si="31"/>
        <v>30</v>
      </c>
      <c r="K271" s="1">
        <v>14516</v>
      </c>
      <c r="L271" s="3">
        <f t="shared" si="27"/>
        <v>-1.05</v>
      </c>
      <c r="M271" s="3">
        <f t="shared" si="28"/>
        <v>28.95</v>
      </c>
      <c r="N271" s="4">
        <f t="shared" si="29"/>
        <v>44469</v>
      </c>
      <c r="O271" s="1" t="s">
        <v>30</v>
      </c>
      <c r="P271" s="1" t="s">
        <v>1</v>
      </c>
      <c r="Q271" s="1" t="s">
        <v>90</v>
      </c>
    </row>
    <row r="272" spans="1:17" ht="20.100000000000001" customHeight="1">
      <c r="A272" s="1">
        <v>6959912</v>
      </c>
      <c r="B272" s="1" t="str">
        <f t="shared" si="30"/>
        <v>E6959912</v>
      </c>
      <c r="C272" s="1" t="s">
        <v>161</v>
      </c>
      <c r="D272" s="2">
        <v>44484</v>
      </c>
      <c r="E272" s="3">
        <v>30</v>
      </c>
      <c r="I272" s="1" t="s">
        <v>13</v>
      </c>
      <c r="J272" s="3">
        <f t="shared" si="31"/>
        <v>30</v>
      </c>
      <c r="K272" s="1">
        <v>14537</v>
      </c>
      <c r="L272" s="3">
        <f t="shared" si="27"/>
        <v>-1.05</v>
      </c>
      <c r="M272" s="3">
        <f t="shared" si="28"/>
        <v>28.95</v>
      </c>
      <c r="N272" s="4">
        <f t="shared" si="29"/>
        <v>44500</v>
      </c>
      <c r="O272" s="1" t="s">
        <v>30</v>
      </c>
      <c r="P272" s="1" t="s">
        <v>1</v>
      </c>
      <c r="Q272" s="1" t="s">
        <v>90</v>
      </c>
    </row>
    <row r="273" spans="1:17" ht="20.100000000000001" customHeight="1">
      <c r="A273" s="1">
        <v>7032738</v>
      </c>
      <c r="B273" s="1" t="str">
        <f t="shared" si="30"/>
        <v>E7032738</v>
      </c>
      <c r="C273" s="1" t="s">
        <v>179</v>
      </c>
      <c r="D273" s="2">
        <v>44494</v>
      </c>
      <c r="E273" s="3">
        <v>30</v>
      </c>
      <c r="G273" s="3">
        <v>20</v>
      </c>
      <c r="I273" s="1" t="s">
        <v>11</v>
      </c>
      <c r="J273" s="3">
        <f t="shared" si="31"/>
        <v>50</v>
      </c>
      <c r="K273" s="1">
        <v>14547</v>
      </c>
      <c r="L273" s="3">
        <f t="shared" si="27"/>
        <v>-1.7500000000000002</v>
      </c>
      <c r="M273" s="3">
        <f t="shared" si="28"/>
        <v>48.25</v>
      </c>
      <c r="N273" s="4">
        <f t="shared" si="29"/>
        <v>44500</v>
      </c>
      <c r="O273" s="1" t="s">
        <v>30</v>
      </c>
      <c r="P273" s="1" t="s">
        <v>1</v>
      </c>
      <c r="Q273" s="1" t="s">
        <v>90</v>
      </c>
    </row>
    <row r="274" spans="1:17" ht="20.100000000000001" customHeight="1">
      <c r="A274" s="1">
        <v>6589105</v>
      </c>
      <c r="B274" s="1" t="str">
        <f t="shared" si="30"/>
        <v>E6589105</v>
      </c>
      <c r="C274" s="1" t="s">
        <v>122</v>
      </c>
      <c r="D274" s="2">
        <v>44482</v>
      </c>
      <c r="E274" s="3">
        <v>30</v>
      </c>
      <c r="I274" s="1" t="s">
        <v>9</v>
      </c>
      <c r="J274" s="3">
        <f t="shared" si="31"/>
        <v>30</v>
      </c>
      <c r="K274" s="1">
        <v>14535</v>
      </c>
      <c r="L274" s="3">
        <f t="shared" si="27"/>
        <v>-1.05</v>
      </c>
      <c r="M274" s="3">
        <f t="shared" si="28"/>
        <v>28.95</v>
      </c>
      <c r="N274" s="4">
        <f t="shared" si="29"/>
        <v>44500</v>
      </c>
      <c r="O274" s="1" t="s">
        <v>30</v>
      </c>
      <c r="P274" s="1" t="s">
        <v>1</v>
      </c>
      <c r="Q274" s="1" t="s">
        <v>90</v>
      </c>
    </row>
    <row r="275" spans="1:17" ht="20.100000000000001" customHeight="1">
      <c r="A275" s="1">
        <v>6593150</v>
      </c>
      <c r="B275" s="1" t="str">
        <f t="shared" si="30"/>
        <v>E6593150</v>
      </c>
      <c r="C275" s="1" t="s">
        <v>123</v>
      </c>
      <c r="D275" s="2">
        <v>44482</v>
      </c>
      <c r="E275" s="3">
        <v>30</v>
      </c>
      <c r="I275" s="1" t="s">
        <v>9</v>
      </c>
      <c r="J275" s="3">
        <f t="shared" si="31"/>
        <v>30</v>
      </c>
      <c r="K275" s="1">
        <v>14535</v>
      </c>
      <c r="L275" s="3">
        <f t="shared" si="27"/>
        <v>-1.05</v>
      </c>
      <c r="M275" s="3">
        <f t="shared" si="28"/>
        <v>28.95</v>
      </c>
      <c r="N275" s="4">
        <f t="shared" si="29"/>
        <v>44500</v>
      </c>
      <c r="O275" s="1" t="s">
        <v>30</v>
      </c>
      <c r="P275" s="1" t="s">
        <v>1</v>
      </c>
      <c r="Q275" s="1" t="s">
        <v>90</v>
      </c>
    </row>
    <row r="276" spans="1:17" ht="20.100000000000001" customHeight="1">
      <c r="A276" s="1">
        <v>6450506</v>
      </c>
      <c r="B276" s="1" t="str">
        <f t="shared" si="30"/>
        <v>E6450506</v>
      </c>
      <c r="C276" s="1" t="s">
        <v>112</v>
      </c>
      <c r="D276" s="2">
        <v>44482</v>
      </c>
      <c r="E276" s="3">
        <v>30</v>
      </c>
      <c r="I276" s="1" t="s">
        <v>9</v>
      </c>
      <c r="J276" s="3">
        <f t="shared" si="31"/>
        <v>30</v>
      </c>
      <c r="K276" s="1">
        <v>14535</v>
      </c>
      <c r="L276" s="3">
        <f t="shared" si="27"/>
        <v>-1.05</v>
      </c>
      <c r="M276" s="3">
        <f t="shared" si="28"/>
        <v>28.95</v>
      </c>
      <c r="N276" s="4">
        <f t="shared" si="29"/>
        <v>44500</v>
      </c>
      <c r="O276" s="1" t="s">
        <v>30</v>
      </c>
      <c r="P276" s="1" t="s">
        <v>1</v>
      </c>
      <c r="Q276" s="1" t="s">
        <v>90</v>
      </c>
    </row>
    <row r="277" spans="1:17" ht="20.100000000000001" customHeight="1">
      <c r="A277" s="1">
        <v>4597738</v>
      </c>
      <c r="B277" s="1" t="str">
        <f t="shared" si="30"/>
        <v>E4597738</v>
      </c>
      <c r="C277" s="1" t="s">
        <v>92</v>
      </c>
      <c r="D277" s="2">
        <v>44482</v>
      </c>
      <c r="E277" s="3">
        <v>15</v>
      </c>
      <c r="I277" s="1" t="s">
        <v>15</v>
      </c>
      <c r="J277" s="3">
        <f t="shared" si="31"/>
        <v>15</v>
      </c>
      <c r="K277" s="1">
        <v>14535</v>
      </c>
      <c r="L277" s="3">
        <f t="shared" si="27"/>
        <v>-0.52500000000000002</v>
      </c>
      <c r="M277" s="3">
        <f t="shared" si="28"/>
        <v>14.475</v>
      </c>
      <c r="N277" s="4">
        <f t="shared" si="29"/>
        <v>44500</v>
      </c>
      <c r="O277" s="1" t="s">
        <v>29</v>
      </c>
      <c r="P277" s="1" t="s">
        <v>1</v>
      </c>
      <c r="Q277" s="1" t="s">
        <v>90</v>
      </c>
    </row>
    <row r="278" spans="1:17" ht="20.100000000000001" customHeight="1">
      <c r="A278" s="1">
        <v>7125220</v>
      </c>
      <c r="B278" s="1" t="str">
        <f t="shared" si="30"/>
        <v>E7125220</v>
      </c>
      <c r="C278" s="1" t="s">
        <v>261</v>
      </c>
      <c r="D278" s="2">
        <v>44524</v>
      </c>
      <c r="E278" s="3">
        <v>30</v>
      </c>
      <c r="I278" s="1" t="s">
        <v>13</v>
      </c>
      <c r="J278" s="3">
        <f t="shared" si="31"/>
        <v>30</v>
      </c>
      <c r="K278" s="1">
        <v>14577</v>
      </c>
      <c r="L278" s="3">
        <f t="shared" si="27"/>
        <v>-1.05</v>
      </c>
      <c r="M278" s="3">
        <f t="shared" si="28"/>
        <v>28.95</v>
      </c>
      <c r="N278" s="4">
        <f t="shared" si="29"/>
        <v>44530</v>
      </c>
      <c r="O278" s="1" t="s">
        <v>30</v>
      </c>
      <c r="P278" s="1" t="s">
        <v>1</v>
      </c>
      <c r="Q278" s="1" t="s">
        <v>90</v>
      </c>
    </row>
    <row r="279" spans="1:17" ht="20.100000000000001" customHeight="1">
      <c r="A279" s="1">
        <v>7120850</v>
      </c>
      <c r="B279" s="1" t="str">
        <f t="shared" si="30"/>
        <v>E7120850</v>
      </c>
      <c r="C279" s="1" t="s">
        <v>262</v>
      </c>
      <c r="D279" s="2">
        <v>44513</v>
      </c>
      <c r="E279" s="3">
        <v>30</v>
      </c>
      <c r="I279" s="1" t="s">
        <v>13</v>
      </c>
      <c r="J279" s="3">
        <f t="shared" si="31"/>
        <v>30</v>
      </c>
      <c r="K279" s="1">
        <v>14566</v>
      </c>
      <c r="L279" s="3">
        <f t="shared" si="27"/>
        <v>-1.05</v>
      </c>
      <c r="M279" s="3">
        <f t="shared" si="28"/>
        <v>28.95</v>
      </c>
      <c r="N279" s="4">
        <f t="shared" si="29"/>
        <v>44530</v>
      </c>
      <c r="O279" s="1" t="s">
        <v>30</v>
      </c>
      <c r="P279" s="1" t="s">
        <v>1</v>
      </c>
      <c r="Q279" s="1" t="s">
        <v>90</v>
      </c>
    </row>
    <row r="280" spans="1:17" ht="20.100000000000001" customHeight="1">
      <c r="A280" s="1">
        <v>7120863</v>
      </c>
      <c r="B280" s="1" t="str">
        <f t="shared" si="30"/>
        <v>E7120863</v>
      </c>
      <c r="C280" s="1" t="s">
        <v>263</v>
      </c>
      <c r="D280" s="2">
        <v>44513</v>
      </c>
      <c r="E280" s="3">
        <v>30</v>
      </c>
      <c r="I280" s="1" t="s">
        <v>11</v>
      </c>
      <c r="J280" s="3">
        <f t="shared" si="31"/>
        <v>30</v>
      </c>
      <c r="K280" s="1">
        <v>14566</v>
      </c>
      <c r="L280" s="3">
        <f t="shared" si="27"/>
        <v>-1.05</v>
      </c>
      <c r="M280" s="3">
        <f t="shared" si="28"/>
        <v>28.95</v>
      </c>
      <c r="N280" s="4">
        <f t="shared" si="29"/>
        <v>44530</v>
      </c>
      <c r="O280" s="1" t="s">
        <v>30</v>
      </c>
      <c r="P280" s="1" t="s">
        <v>1</v>
      </c>
      <c r="Q280" s="1" t="s">
        <v>90</v>
      </c>
    </row>
    <row r="281" spans="1:17" ht="20.100000000000001" customHeight="1">
      <c r="A281" s="1">
        <v>7065544</v>
      </c>
      <c r="B281" s="1" t="str">
        <f t="shared" si="30"/>
        <v>E7065544</v>
      </c>
      <c r="C281" s="1" t="s">
        <v>209</v>
      </c>
      <c r="D281" s="2">
        <v>44474</v>
      </c>
      <c r="E281" s="3">
        <v>30</v>
      </c>
      <c r="I281" s="1" t="s">
        <v>9</v>
      </c>
      <c r="J281" s="3">
        <f t="shared" si="31"/>
        <v>30</v>
      </c>
      <c r="K281" s="1">
        <v>14527</v>
      </c>
      <c r="L281" s="3">
        <f t="shared" si="27"/>
        <v>-1.05</v>
      </c>
      <c r="M281" s="3">
        <f t="shared" si="28"/>
        <v>28.95</v>
      </c>
      <c r="N281" s="4">
        <f t="shared" si="29"/>
        <v>44500</v>
      </c>
      <c r="O281" s="1" t="s">
        <v>30</v>
      </c>
      <c r="P281" s="1" t="s">
        <v>1</v>
      </c>
      <c r="Q281" s="1" t="s">
        <v>90</v>
      </c>
    </row>
    <row r="282" spans="1:17" ht="20.100000000000001" customHeight="1">
      <c r="A282" s="1">
        <v>7042994</v>
      </c>
      <c r="B282" s="1" t="str">
        <f t="shared" si="30"/>
        <v>E7042994</v>
      </c>
      <c r="C282" s="1" t="s">
        <v>305</v>
      </c>
      <c r="D282" s="2">
        <v>44566</v>
      </c>
      <c r="E282" s="3">
        <v>30</v>
      </c>
      <c r="I282" s="1" t="s">
        <v>11</v>
      </c>
      <c r="J282" s="3">
        <v>30</v>
      </c>
      <c r="K282" s="1">
        <v>4399</v>
      </c>
      <c r="L282" s="3">
        <f t="shared" si="27"/>
        <v>-1.05</v>
      </c>
      <c r="M282" s="3">
        <f t="shared" si="28"/>
        <v>28.95</v>
      </c>
      <c r="N282" s="4">
        <f t="shared" si="29"/>
        <v>44592</v>
      </c>
      <c r="O282" s="1" t="s">
        <v>30</v>
      </c>
      <c r="P282" s="1" t="s">
        <v>1</v>
      </c>
      <c r="Q282" s="1" t="s">
        <v>90</v>
      </c>
    </row>
    <row r="283" spans="1:17" ht="20.100000000000001" customHeight="1">
      <c r="A283" s="1">
        <v>7109106</v>
      </c>
      <c r="B283" s="1" t="str">
        <f t="shared" si="30"/>
        <v>E7109106</v>
      </c>
      <c r="C283" s="1" t="s">
        <v>310</v>
      </c>
      <c r="D283" s="2">
        <v>44566</v>
      </c>
      <c r="E283" s="3">
        <v>30</v>
      </c>
      <c r="I283" s="1" t="s">
        <v>11</v>
      </c>
      <c r="J283" s="3">
        <v>30</v>
      </c>
      <c r="K283" s="1">
        <v>4399</v>
      </c>
      <c r="L283" s="3">
        <f t="shared" si="27"/>
        <v>-1.05</v>
      </c>
      <c r="M283" s="3">
        <f t="shared" si="28"/>
        <v>28.95</v>
      </c>
      <c r="N283" s="4">
        <f t="shared" si="29"/>
        <v>44592</v>
      </c>
      <c r="O283" s="1" t="s">
        <v>30</v>
      </c>
      <c r="P283" s="1" t="s">
        <v>1</v>
      </c>
      <c r="Q283" s="1" t="s">
        <v>90</v>
      </c>
    </row>
    <row r="284" spans="1:17" ht="20.100000000000001" customHeight="1">
      <c r="A284" s="1">
        <v>7042985</v>
      </c>
      <c r="B284" s="1" t="str">
        <f t="shared" si="30"/>
        <v>E7042985</v>
      </c>
      <c r="C284" s="1" t="s">
        <v>304</v>
      </c>
      <c r="D284" s="2">
        <v>44566</v>
      </c>
      <c r="E284" s="3">
        <v>30</v>
      </c>
      <c r="I284" s="1" t="s">
        <v>11</v>
      </c>
      <c r="J284" s="3">
        <v>30</v>
      </c>
      <c r="K284" s="1">
        <v>4399</v>
      </c>
      <c r="L284" s="3">
        <f t="shared" si="27"/>
        <v>-1.05</v>
      </c>
      <c r="M284" s="3">
        <f t="shared" si="28"/>
        <v>28.95</v>
      </c>
      <c r="N284" s="4">
        <f t="shared" si="29"/>
        <v>44592</v>
      </c>
      <c r="O284" s="1" t="s">
        <v>30</v>
      </c>
      <c r="P284" s="1" t="s">
        <v>1</v>
      </c>
      <c r="Q284" s="1" t="s">
        <v>90</v>
      </c>
    </row>
    <row r="285" spans="1:17" ht="20.100000000000001" customHeight="1">
      <c r="A285" s="1">
        <v>7142090</v>
      </c>
      <c r="B285" s="1" t="str">
        <f t="shared" si="30"/>
        <v>E7142090</v>
      </c>
      <c r="C285" s="1" t="s">
        <v>284</v>
      </c>
      <c r="D285" s="2">
        <v>44561</v>
      </c>
      <c r="E285" s="3">
        <v>30</v>
      </c>
      <c r="I285" s="1" t="s">
        <v>11</v>
      </c>
      <c r="J285" s="3">
        <f>SUM(E285:H285)</f>
        <v>30</v>
      </c>
      <c r="K285" s="1">
        <v>14594</v>
      </c>
      <c r="L285" s="3">
        <f t="shared" si="27"/>
        <v>-1.05</v>
      </c>
      <c r="M285" s="3">
        <f t="shared" si="28"/>
        <v>28.95</v>
      </c>
      <c r="N285" s="4">
        <f t="shared" si="29"/>
        <v>44561</v>
      </c>
      <c r="O285" s="1" t="s">
        <v>30</v>
      </c>
      <c r="P285" s="1" t="s">
        <v>1</v>
      </c>
      <c r="Q285" s="1" t="s">
        <v>90</v>
      </c>
    </row>
    <row r="286" spans="1:17" ht="20.100000000000001" customHeight="1">
      <c r="A286" s="1">
        <v>6928007</v>
      </c>
      <c r="B286" s="1" t="str">
        <f t="shared" si="30"/>
        <v>E6928007</v>
      </c>
      <c r="C286" s="1" t="s">
        <v>299</v>
      </c>
      <c r="D286" s="2">
        <v>44576</v>
      </c>
      <c r="E286" s="3">
        <v>30</v>
      </c>
      <c r="G286" s="3">
        <v>20</v>
      </c>
      <c r="I286" s="1" t="s">
        <v>11</v>
      </c>
      <c r="J286" s="3">
        <v>50</v>
      </c>
      <c r="K286" s="1">
        <v>14629</v>
      </c>
      <c r="L286" s="3">
        <f t="shared" si="27"/>
        <v>-1.7500000000000002</v>
      </c>
      <c r="M286" s="3">
        <f t="shared" si="28"/>
        <v>48.25</v>
      </c>
      <c r="N286" s="4">
        <f t="shared" si="29"/>
        <v>44592</v>
      </c>
      <c r="O286" s="1" t="s">
        <v>30</v>
      </c>
      <c r="P286" s="1" t="s">
        <v>1</v>
      </c>
      <c r="Q286" s="1" t="s">
        <v>90</v>
      </c>
    </row>
    <row r="287" spans="1:17" ht="20.100000000000001" customHeight="1">
      <c r="A287" s="1">
        <v>7147931</v>
      </c>
      <c r="B287" s="1" t="str">
        <f t="shared" si="30"/>
        <v>E7147931</v>
      </c>
      <c r="C287" s="1" t="s">
        <v>317</v>
      </c>
      <c r="D287" s="2">
        <v>44569</v>
      </c>
      <c r="E287" s="3">
        <v>30</v>
      </c>
      <c r="I287" s="1" t="s">
        <v>11</v>
      </c>
      <c r="J287" s="3">
        <v>30</v>
      </c>
      <c r="K287" s="1">
        <v>14622</v>
      </c>
      <c r="L287" s="3">
        <f t="shared" si="27"/>
        <v>-1.05</v>
      </c>
      <c r="M287" s="3">
        <f t="shared" si="28"/>
        <v>28.95</v>
      </c>
      <c r="N287" s="4">
        <f t="shared" si="29"/>
        <v>44592</v>
      </c>
      <c r="O287" s="1" t="s">
        <v>30</v>
      </c>
      <c r="P287" s="1" t="s">
        <v>1</v>
      </c>
      <c r="Q287" s="1" t="s">
        <v>90</v>
      </c>
    </row>
    <row r="288" spans="1:17" ht="20.100000000000001" customHeight="1">
      <c r="A288" s="1">
        <v>7063108</v>
      </c>
      <c r="B288" s="1" t="str">
        <f t="shared" si="30"/>
        <v>E7063108</v>
      </c>
      <c r="C288" s="1" t="s">
        <v>309</v>
      </c>
      <c r="D288" s="2">
        <v>44570</v>
      </c>
      <c r="E288" s="3">
        <v>30</v>
      </c>
      <c r="G288" s="3">
        <v>20</v>
      </c>
      <c r="I288" s="1" t="s">
        <v>13</v>
      </c>
      <c r="J288" s="3">
        <v>50</v>
      </c>
      <c r="K288" s="1">
        <v>14623</v>
      </c>
      <c r="L288" s="3">
        <f t="shared" si="27"/>
        <v>-1.7500000000000002</v>
      </c>
      <c r="M288" s="3">
        <f t="shared" si="28"/>
        <v>48.25</v>
      </c>
      <c r="N288" s="4">
        <f t="shared" si="29"/>
        <v>44592</v>
      </c>
      <c r="O288" s="1" t="s">
        <v>30</v>
      </c>
      <c r="P288" s="1" t="s">
        <v>1</v>
      </c>
      <c r="Q288" s="1" t="s">
        <v>90</v>
      </c>
    </row>
    <row r="289" spans="1:17" ht="20.100000000000001" customHeight="1">
      <c r="A289" s="1">
        <v>7063831</v>
      </c>
      <c r="B289" s="1" t="str">
        <f t="shared" si="30"/>
        <v>E7063831</v>
      </c>
      <c r="C289" s="1" t="s">
        <v>204</v>
      </c>
      <c r="D289" s="2">
        <v>44482</v>
      </c>
      <c r="E289" s="3">
        <v>30</v>
      </c>
      <c r="I289" s="1" t="s">
        <v>11</v>
      </c>
      <c r="J289" s="3">
        <f>SUM(E289:H289)</f>
        <v>30</v>
      </c>
      <c r="K289" s="1">
        <v>14535</v>
      </c>
      <c r="L289" s="3">
        <f t="shared" si="27"/>
        <v>-1.05</v>
      </c>
      <c r="M289" s="3">
        <f t="shared" si="28"/>
        <v>28.95</v>
      </c>
      <c r="N289" s="4">
        <f t="shared" si="29"/>
        <v>44500</v>
      </c>
      <c r="O289" s="1" t="s">
        <v>30</v>
      </c>
      <c r="P289" s="1" t="s">
        <v>1</v>
      </c>
      <c r="Q289" s="1" t="s">
        <v>90</v>
      </c>
    </row>
    <row r="290" spans="1:17" ht="20.100000000000001" customHeight="1">
      <c r="A290" s="1">
        <v>6976639</v>
      </c>
      <c r="B290" s="1" t="str">
        <f t="shared" si="30"/>
        <v>E6976639</v>
      </c>
      <c r="C290" s="1" t="s">
        <v>169</v>
      </c>
      <c r="D290" s="2">
        <v>44484</v>
      </c>
      <c r="E290" s="3">
        <v>15</v>
      </c>
      <c r="I290" s="1" t="s">
        <v>82</v>
      </c>
      <c r="J290" s="3">
        <f>SUM(E290:H290)</f>
        <v>15</v>
      </c>
      <c r="K290" s="1">
        <v>14537</v>
      </c>
      <c r="L290" s="3">
        <f t="shared" si="27"/>
        <v>-0.52500000000000002</v>
      </c>
      <c r="M290" s="3">
        <f t="shared" si="28"/>
        <v>14.475</v>
      </c>
      <c r="N290" s="4">
        <f t="shared" si="29"/>
        <v>44500</v>
      </c>
      <c r="O290" s="1" t="s">
        <v>29</v>
      </c>
      <c r="P290" s="1" t="s">
        <v>1</v>
      </c>
      <c r="Q290" s="1" t="s">
        <v>90</v>
      </c>
    </row>
    <row r="291" spans="1:17" ht="20.100000000000001" customHeight="1">
      <c r="A291" s="1">
        <v>6997341</v>
      </c>
      <c r="B291" s="1" t="str">
        <f t="shared" si="30"/>
        <v>E6997341</v>
      </c>
      <c r="C291" s="1" t="s">
        <v>173</v>
      </c>
      <c r="D291" s="2">
        <v>44482</v>
      </c>
      <c r="E291" s="3">
        <v>30</v>
      </c>
      <c r="I291" s="1" t="s">
        <v>13</v>
      </c>
      <c r="J291" s="3">
        <f>SUM(E291:H291)</f>
        <v>30</v>
      </c>
      <c r="K291" s="1">
        <v>14535</v>
      </c>
      <c r="L291" s="3">
        <f t="shared" si="27"/>
        <v>-1.05</v>
      </c>
      <c r="M291" s="3">
        <f t="shared" si="28"/>
        <v>28.95</v>
      </c>
      <c r="N291" s="4">
        <f t="shared" si="29"/>
        <v>44500</v>
      </c>
      <c r="O291" s="1" t="s">
        <v>30</v>
      </c>
      <c r="P291" s="1" t="s">
        <v>1</v>
      </c>
      <c r="Q291" s="1" t="s">
        <v>90</v>
      </c>
    </row>
    <row r="292" spans="1:17" ht="20.100000000000001" customHeight="1">
      <c r="A292" s="1">
        <v>7152753</v>
      </c>
      <c r="B292" s="1" t="str">
        <f t="shared" si="30"/>
        <v>E7152753</v>
      </c>
      <c r="C292" s="1" t="s">
        <v>324</v>
      </c>
      <c r="D292" s="2">
        <v>44576</v>
      </c>
      <c r="E292" s="3">
        <v>30</v>
      </c>
      <c r="I292" s="1" t="s">
        <v>11</v>
      </c>
      <c r="J292" s="3">
        <v>30</v>
      </c>
      <c r="K292" s="1">
        <v>14629</v>
      </c>
      <c r="L292" s="3">
        <f t="shared" si="27"/>
        <v>-1.05</v>
      </c>
      <c r="M292" s="3">
        <f t="shared" si="28"/>
        <v>28.95</v>
      </c>
      <c r="N292" s="4">
        <f t="shared" si="29"/>
        <v>44592</v>
      </c>
      <c r="O292" s="1" t="s">
        <v>30</v>
      </c>
      <c r="P292" s="1" t="s">
        <v>1</v>
      </c>
      <c r="Q292" s="1" t="s">
        <v>90</v>
      </c>
    </row>
    <row r="293" spans="1:17" ht="20.100000000000001" customHeight="1">
      <c r="A293" s="1">
        <v>7150457</v>
      </c>
      <c r="B293" s="1" t="str">
        <f t="shared" si="30"/>
        <v>E7150457</v>
      </c>
      <c r="C293" s="1" t="s">
        <v>321</v>
      </c>
      <c r="D293" s="2">
        <v>44572</v>
      </c>
      <c r="E293" s="3">
        <v>30</v>
      </c>
      <c r="I293" s="1" t="s">
        <v>11</v>
      </c>
      <c r="J293" s="3">
        <v>30</v>
      </c>
      <c r="K293" s="1">
        <v>14625</v>
      </c>
      <c r="L293" s="3">
        <f t="shared" si="27"/>
        <v>-1.05</v>
      </c>
      <c r="M293" s="3">
        <f t="shared" si="28"/>
        <v>28.95</v>
      </c>
      <c r="N293" s="4">
        <f t="shared" si="29"/>
        <v>44592</v>
      </c>
      <c r="O293" s="1" t="s">
        <v>30</v>
      </c>
      <c r="P293" s="1" t="s">
        <v>1</v>
      </c>
      <c r="Q293" s="1" t="s">
        <v>90</v>
      </c>
    </row>
    <row r="294" spans="1:17" ht="20.100000000000001" customHeight="1">
      <c r="A294" s="1">
        <v>5949318</v>
      </c>
      <c r="B294" s="1" t="str">
        <f t="shared" si="30"/>
        <v>E5949318</v>
      </c>
      <c r="C294" s="1" t="s">
        <v>285</v>
      </c>
      <c r="D294" s="2">
        <v>44532</v>
      </c>
      <c r="E294" s="3">
        <v>15</v>
      </c>
      <c r="G294" s="3">
        <v>20</v>
      </c>
      <c r="I294" s="1" t="s">
        <v>15</v>
      </c>
      <c r="J294" s="3">
        <f t="shared" ref="J294:J300" si="32">SUM(E294:H294)</f>
        <v>35</v>
      </c>
      <c r="K294" s="1">
        <v>14595</v>
      </c>
      <c r="L294" s="3">
        <f t="shared" si="27"/>
        <v>-1.2250000000000001</v>
      </c>
      <c r="M294" s="3">
        <f t="shared" si="28"/>
        <v>33.774999999999999</v>
      </c>
      <c r="N294" s="4">
        <f t="shared" si="29"/>
        <v>44561</v>
      </c>
      <c r="O294" s="1" t="s">
        <v>30</v>
      </c>
      <c r="P294" s="1" t="s">
        <v>1</v>
      </c>
      <c r="Q294" s="1" t="s">
        <v>90</v>
      </c>
    </row>
    <row r="295" spans="1:17" ht="20.100000000000001" customHeight="1">
      <c r="A295" s="1">
        <v>7032850</v>
      </c>
      <c r="B295" s="1" t="str">
        <f t="shared" si="30"/>
        <v>E7032850</v>
      </c>
      <c r="C295" s="1" t="s">
        <v>23</v>
      </c>
      <c r="D295" s="2">
        <v>44421</v>
      </c>
      <c r="E295" s="3">
        <v>30</v>
      </c>
      <c r="I295" s="1" t="s">
        <v>13</v>
      </c>
      <c r="J295" s="3">
        <f t="shared" si="32"/>
        <v>30</v>
      </c>
      <c r="K295" s="1">
        <v>14474</v>
      </c>
      <c r="L295" s="3">
        <f t="shared" si="27"/>
        <v>-1.05</v>
      </c>
      <c r="M295" s="3">
        <f t="shared" si="28"/>
        <v>28.95</v>
      </c>
      <c r="N295" s="4">
        <f t="shared" si="29"/>
        <v>44439</v>
      </c>
      <c r="O295" s="1" t="s">
        <v>30</v>
      </c>
      <c r="P295" s="1" t="s">
        <v>1</v>
      </c>
      <c r="Q295" s="1" t="s">
        <v>90</v>
      </c>
    </row>
    <row r="296" spans="1:17" ht="20.100000000000001" customHeight="1">
      <c r="A296" s="1">
        <v>5810361</v>
      </c>
      <c r="B296" s="1" t="str">
        <f t="shared" si="30"/>
        <v>E5810361</v>
      </c>
      <c r="C296" s="1" t="s">
        <v>264</v>
      </c>
      <c r="D296" s="2">
        <v>44523</v>
      </c>
      <c r="E296" s="3">
        <v>15</v>
      </c>
      <c r="G296" s="3">
        <v>20</v>
      </c>
      <c r="I296" s="1" t="s">
        <v>15</v>
      </c>
      <c r="J296" s="3">
        <f t="shared" si="32"/>
        <v>35</v>
      </c>
      <c r="K296" s="1">
        <v>14576</v>
      </c>
      <c r="L296" s="3">
        <f t="shared" si="27"/>
        <v>-1.2250000000000001</v>
      </c>
      <c r="M296" s="3">
        <f t="shared" si="28"/>
        <v>33.774999999999999</v>
      </c>
      <c r="N296" s="4">
        <f t="shared" si="29"/>
        <v>44530</v>
      </c>
      <c r="O296" s="1" t="s">
        <v>29</v>
      </c>
      <c r="P296" s="1" t="s">
        <v>1</v>
      </c>
      <c r="Q296" s="1" t="s">
        <v>90</v>
      </c>
    </row>
    <row r="297" spans="1:17" ht="20.100000000000001" customHeight="1">
      <c r="A297" s="1">
        <v>7061825</v>
      </c>
      <c r="B297" s="1" t="str">
        <f t="shared" si="30"/>
        <v>E7061825</v>
      </c>
      <c r="C297" s="1" t="s">
        <v>200</v>
      </c>
      <c r="D297" s="2">
        <v>44475</v>
      </c>
      <c r="E297" s="3">
        <v>30</v>
      </c>
      <c r="I297" s="1" t="s">
        <v>11</v>
      </c>
      <c r="J297" s="3">
        <f t="shared" si="32"/>
        <v>30</v>
      </c>
      <c r="K297" s="1">
        <v>14528</v>
      </c>
      <c r="L297" s="3">
        <f t="shared" si="27"/>
        <v>-1.05</v>
      </c>
      <c r="M297" s="3">
        <f t="shared" si="28"/>
        <v>28.95</v>
      </c>
      <c r="N297" s="4">
        <f t="shared" si="29"/>
        <v>44500</v>
      </c>
      <c r="O297" s="1" t="s">
        <v>30</v>
      </c>
      <c r="P297" s="1" t="s">
        <v>1</v>
      </c>
      <c r="Q297" s="1" t="s">
        <v>90</v>
      </c>
    </row>
    <row r="298" spans="1:17" ht="20.100000000000001" customHeight="1">
      <c r="A298" s="1">
        <v>7122844</v>
      </c>
      <c r="B298" s="1" t="str">
        <f t="shared" si="30"/>
        <v>E7122844</v>
      </c>
      <c r="C298" s="1" t="s">
        <v>265</v>
      </c>
      <c r="D298" s="2">
        <v>44517</v>
      </c>
      <c r="E298" s="3">
        <v>30</v>
      </c>
      <c r="I298" s="1" t="s">
        <v>11</v>
      </c>
      <c r="J298" s="3">
        <f t="shared" si="32"/>
        <v>30</v>
      </c>
      <c r="K298" s="1">
        <v>14570</v>
      </c>
      <c r="L298" s="3">
        <f t="shared" si="27"/>
        <v>-1.05</v>
      </c>
      <c r="M298" s="3">
        <f t="shared" si="28"/>
        <v>28.95</v>
      </c>
      <c r="N298" s="4">
        <f t="shared" si="29"/>
        <v>44530</v>
      </c>
      <c r="O298" s="1" t="s">
        <v>30</v>
      </c>
      <c r="P298" s="1" t="s">
        <v>1</v>
      </c>
      <c r="Q298" s="1" t="s">
        <v>90</v>
      </c>
    </row>
    <row r="299" spans="1:17" ht="20.100000000000001" customHeight="1">
      <c r="A299" s="1">
        <v>6958725</v>
      </c>
      <c r="B299" s="1" t="str">
        <f t="shared" si="30"/>
        <v>E6958725</v>
      </c>
      <c r="C299" s="1" t="s">
        <v>160</v>
      </c>
      <c r="D299" s="2">
        <v>44475</v>
      </c>
      <c r="E299" s="3">
        <v>30</v>
      </c>
      <c r="I299" s="1" t="s">
        <v>13</v>
      </c>
      <c r="J299" s="3">
        <f t="shared" si="32"/>
        <v>30</v>
      </c>
      <c r="K299" s="1">
        <v>14528</v>
      </c>
      <c r="L299" s="3">
        <f t="shared" si="27"/>
        <v>-1.05</v>
      </c>
      <c r="M299" s="3">
        <f t="shared" si="28"/>
        <v>28.95</v>
      </c>
      <c r="N299" s="4">
        <f t="shared" si="29"/>
        <v>44500</v>
      </c>
      <c r="O299" s="1" t="s">
        <v>30</v>
      </c>
      <c r="P299" s="1" t="s">
        <v>1</v>
      </c>
      <c r="Q299" s="1" t="s">
        <v>90</v>
      </c>
    </row>
    <row r="300" spans="1:17" ht="20.100000000000001" customHeight="1">
      <c r="A300" s="1">
        <v>6620460</v>
      </c>
      <c r="B300" s="1" t="str">
        <f t="shared" si="30"/>
        <v>E6620460</v>
      </c>
      <c r="C300" s="1" t="s">
        <v>127</v>
      </c>
      <c r="D300" s="2">
        <v>44483</v>
      </c>
      <c r="E300" s="3">
        <v>30</v>
      </c>
      <c r="I300" s="1" t="s">
        <v>9</v>
      </c>
      <c r="J300" s="3">
        <f t="shared" si="32"/>
        <v>30</v>
      </c>
      <c r="K300" s="1">
        <v>14536</v>
      </c>
      <c r="L300" s="3">
        <f t="shared" si="27"/>
        <v>-1.05</v>
      </c>
      <c r="M300" s="3">
        <f t="shared" si="28"/>
        <v>28.95</v>
      </c>
      <c r="N300" s="4">
        <f t="shared" si="29"/>
        <v>44500</v>
      </c>
      <c r="O300" s="1" t="s">
        <v>30</v>
      </c>
      <c r="P300" s="1" t="s">
        <v>1</v>
      </c>
      <c r="Q300" s="1" t="s">
        <v>90</v>
      </c>
    </row>
    <row r="301" spans="1:17" ht="20.100000000000001" customHeight="1">
      <c r="A301" s="1">
        <v>7048942</v>
      </c>
      <c r="B301" s="1" t="str">
        <f t="shared" si="30"/>
        <v>E7048942</v>
      </c>
      <c r="C301" s="1" t="s">
        <v>307</v>
      </c>
      <c r="D301" s="2">
        <v>44583</v>
      </c>
      <c r="E301" s="3">
        <v>30</v>
      </c>
      <c r="G301" s="3">
        <v>20</v>
      </c>
      <c r="I301" s="1" t="s">
        <v>11</v>
      </c>
      <c r="J301" s="3">
        <v>50</v>
      </c>
      <c r="K301" s="1">
        <v>14636</v>
      </c>
      <c r="L301" s="3">
        <f t="shared" si="27"/>
        <v>-1.7500000000000002</v>
      </c>
      <c r="M301" s="3">
        <f t="shared" si="28"/>
        <v>48.25</v>
      </c>
      <c r="N301" s="4">
        <f t="shared" si="29"/>
        <v>44592</v>
      </c>
      <c r="O301" s="1" t="s">
        <v>30</v>
      </c>
      <c r="P301" s="1" t="s">
        <v>1</v>
      </c>
      <c r="Q301" s="1" t="s">
        <v>90</v>
      </c>
    </row>
    <row r="302" spans="1:17" ht="20.100000000000001" customHeight="1">
      <c r="A302" s="1">
        <v>6874223</v>
      </c>
      <c r="B302" s="1" t="str">
        <f t="shared" si="30"/>
        <v>E6874223</v>
      </c>
      <c r="C302" s="1" t="s">
        <v>80</v>
      </c>
      <c r="D302" s="2">
        <v>44462</v>
      </c>
      <c r="E302" s="3">
        <v>30</v>
      </c>
      <c r="I302" s="1" t="s">
        <v>9</v>
      </c>
      <c r="J302" s="3">
        <f>SUM(E302:H302)</f>
        <v>30</v>
      </c>
      <c r="K302" s="1">
        <v>14515</v>
      </c>
      <c r="L302" s="3">
        <f t="shared" si="27"/>
        <v>-1.05</v>
      </c>
      <c r="M302" s="3">
        <f t="shared" si="28"/>
        <v>28.95</v>
      </c>
      <c r="N302" s="4">
        <f t="shared" si="29"/>
        <v>44469</v>
      </c>
      <c r="O302" s="1" t="s">
        <v>30</v>
      </c>
      <c r="P302" s="1" t="s">
        <v>1</v>
      </c>
      <c r="Q302" s="1" t="s">
        <v>90</v>
      </c>
    </row>
    <row r="303" spans="1:17" ht="20.100000000000001" customHeight="1">
      <c r="A303" s="1">
        <v>7056281</v>
      </c>
      <c r="B303" s="1" t="str">
        <f t="shared" si="30"/>
        <v>E7056281</v>
      </c>
      <c r="C303" s="1" t="s">
        <v>266</v>
      </c>
      <c r="D303" s="2">
        <v>44512</v>
      </c>
      <c r="E303" s="3">
        <v>30</v>
      </c>
      <c r="G303" s="3">
        <v>20</v>
      </c>
      <c r="I303" s="1" t="s">
        <v>11</v>
      </c>
      <c r="J303" s="3">
        <f>SUM(E303:H303)</f>
        <v>50</v>
      </c>
      <c r="K303" s="1">
        <v>14566</v>
      </c>
      <c r="L303" s="3">
        <f t="shared" si="27"/>
        <v>-1.7500000000000002</v>
      </c>
      <c r="M303" s="3">
        <f t="shared" si="28"/>
        <v>48.25</v>
      </c>
      <c r="N303" s="4">
        <f t="shared" si="29"/>
        <v>44530</v>
      </c>
      <c r="O303" s="1" t="s">
        <v>30</v>
      </c>
      <c r="P303" s="1" t="s">
        <v>1</v>
      </c>
      <c r="Q303" s="1" t="s">
        <v>90</v>
      </c>
    </row>
    <row r="304" spans="1:17" ht="20.100000000000001" customHeight="1">
      <c r="A304" s="1">
        <v>7056262</v>
      </c>
      <c r="B304" s="1" t="str">
        <f t="shared" si="30"/>
        <v>E7056262</v>
      </c>
      <c r="C304" s="1" t="s">
        <v>267</v>
      </c>
      <c r="D304" s="2">
        <v>44512</v>
      </c>
      <c r="E304" s="3">
        <v>30</v>
      </c>
      <c r="G304" s="3">
        <v>20</v>
      </c>
      <c r="I304" s="1" t="s">
        <v>11</v>
      </c>
      <c r="J304" s="3">
        <f>SUM(E304:H304)</f>
        <v>50</v>
      </c>
      <c r="K304" s="1">
        <v>14566</v>
      </c>
      <c r="L304" s="3">
        <f t="shared" si="27"/>
        <v>-1.7500000000000002</v>
      </c>
      <c r="M304" s="3">
        <f t="shared" si="28"/>
        <v>48.25</v>
      </c>
      <c r="N304" s="4">
        <f t="shared" si="29"/>
        <v>44530</v>
      </c>
      <c r="O304" s="1" t="s">
        <v>30</v>
      </c>
      <c r="P304" s="1" t="s">
        <v>1</v>
      </c>
      <c r="Q304" s="1" t="s">
        <v>90</v>
      </c>
    </row>
  </sheetData>
  <autoFilter ref="A1:Q1" xr:uid="{3774773D-36D0-4F46-B2CE-94D15BCE86E9}">
    <sortState ref="A2:Q304">
      <sortCondition ref="C1:C304"/>
    </sortState>
  </autoFilter>
  <sortState ref="A139:X181">
    <sortCondition ref="I139:I181"/>
  </sortState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Division Dues</vt:lpstr>
      <vt:lpstr>'Division Dues'!_FilterDatabase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erich</cp:lastModifiedBy>
  <dcterms:created xsi:type="dcterms:W3CDTF">2021-10-08T19:18:40Z</dcterms:created>
  <dcterms:modified xsi:type="dcterms:W3CDTF">2022-03-02T03:38:14Z</dcterms:modified>
</cp:coreProperties>
</file>