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4"/>
  <workbookPr/>
  <mc:AlternateContent xmlns:mc="http://schemas.openxmlformats.org/markup-compatibility/2006">
    <mc:Choice Requires="x15">
      <x15ac:absPath xmlns:x15ac="http://schemas.microsoft.com/office/spreadsheetml/2010/11/ac" url="C:\Users\eal109\Documents\Git\Empirical_Pollard-Inat\data\"/>
    </mc:Choice>
  </mc:AlternateContent>
  <xr:revisionPtr revIDLastSave="0" documentId="13_ncr:1_{6B8FC2CD-7A48-4DB5-A07F-94844EA8CA56}" xr6:coauthVersionLast="36" xr6:coauthVersionMax="36" xr10:uidLastSave="{00000000-0000-0000-0000-000000000000}"/>
  <bookViews>
    <workbookView xWindow="0" yWindow="0" windowWidth="19740" windowHeight="7704" activeTab="1" xr2:uid="{00000000-000D-0000-FFFF-FFFF00000000}"/>
  </bookViews>
  <sheets>
    <sheet name="FirstFlightSources" sheetId="2" r:id="rId1"/>
    <sheet name="spp_TRAITS_el" sheetId="1" r:id="rId2"/>
    <sheet name="week_zero" sheetId="4" r:id="rId3"/>
    <sheet name="yday_regions" sheetId="6" r:id="rId4"/>
  </sheets>
  <definedNames>
    <definedName name="_xlnm._FilterDatabase" localSheetId="1" hidden="1">spp_TRAITS_el!$A$1:$V$34</definedName>
  </definedNames>
  <calcPr calcId="191029"/>
</workbook>
</file>

<file path=xl/calcChain.xml><?xml version="1.0" encoding="utf-8"?>
<calcChain xmlns="http://schemas.openxmlformats.org/spreadsheetml/2006/main">
  <c r="G34" i="4" l="1"/>
  <c r="C34" i="4"/>
  <c r="I34" i="4"/>
  <c r="K34" i="4"/>
  <c r="E34" i="4"/>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K3" i="4"/>
  <c r="K4" i="4"/>
  <c r="K5" i="4"/>
  <c r="K6" i="4"/>
  <c r="K7" i="4"/>
  <c r="K8" i="4"/>
  <c r="K9" i="4"/>
  <c r="K10" i="4"/>
  <c r="K11" i="4"/>
  <c r="K12" i="4"/>
  <c r="K13" i="4"/>
  <c r="K14" i="4"/>
  <c r="K15" i="4"/>
  <c r="K16" i="4"/>
  <c r="K17" i="4"/>
  <c r="K19" i="4"/>
  <c r="K20" i="4"/>
  <c r="K21" i="4"/>
  <c r="K23" i="4"/>
  <c r="K24" i="4"/>
  <c r="K25" i="4"/>
  <c r="K26" i="4"/>
  <c r="K27" i="4"/>
  <c r="K28" i="4"/>
  <c r="K29" i="4"/>
  <c r="K30" i="4"/>
  <c r="K31" i="4"/>
  <c r="K32" i="4"/>
  <c r="K33" i="4"/>
  <c r="K2" i="4"/>
  <c r="I2" i="4"/>
  <c r="G2" i="4"/>
  <c r="E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Leslie Ries</author>
  </authors>
  <commentList>
    <comment ref="C1" authorId="0" shapeId="0" xr:uid="{989B8D11-0556-41C7-A201-4FA8CCD4A3AF}">
      <text>
        <r>
          <rPr>
            <b/>
            <sz val="9"/>
            <color indexed="81"/>
            <rFont val="Tahoma"/>
            <family val="2"/>
          </rPr>
          <t>Leslie Ries:</t>
        </r>
        <r>
          <rPr>
            <sz val="9"/>
            <color indexed="81"/>
            <rFont val="Tahoma"/>
            <family val="2"/>
          </rPr>
          <t xml:space="preserve">
1-No yearly expansion, noted to stay local (Scott), evidence of localized abundance
2-No yearly expansion, no notations about staying local (Scott), not localized through most of their range
3-No yearly expansion, noted for long-distance or migratory movement (Scott)
4-Some yearly expansion, regular or mass migrations not noted
5, Regularly yearly expansions, mass migrations, or known roundtrip migrants</t>
        </r>
      </text>
    </comment>
    <comment ref="I1" authorId="0" shapeId="0" xr:uid="{411E712D-EE3F-4146-93EF-D9040A3F4D62}">
      <text>
        <r>
          <rPr>
            <b/>
            <sz val="9"/>
            <color indexed="81"/>
            <rFont val="Tahoma"/>
            <charset val="1"/>
          </rPr>
          <t>Leslie Ries:</t>
        </r>
        <r>
          <rPr>
            <sz val="9"/>
            <color indexed="81"/>
            <rFont val="Tahoma"/>
            <charset val="1"/>
          </rPr>
          <t xml:space="preserve">
factor with two levels</t>
        </r>
      </text>
    </comment>
    <comment ref="K1" authorId="0" shapeId="0" xr:uid="{7659C2B8-4512-402F-85B0-F94E4F3A3E29}">
      <text>
        <r>
          <rPr>
            <b/>
            <sz val="9"/>
            <color indexed="81"/>
            <rFont val="Tahoma"/>
            <charset val="1"/>
          </rPr>
          <t>Leslie Ries:</t>
        </r>
        <r>
          <rPr>
            <sz val="9"/>
            <color indexed="81"/>
            <rFont val="Tahoma"/>
            <charset val="1"/>
          </rPr>
          <t xml:space="preserve">
0= may be recruited locally
1= only a migrant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J1" authorId="0" shapeId="0" xr:uid="{00000000-0006-0000-0200-000001000000}">
      <text>
        <r>
          <rPr>
            <b/>
            <sz val="9"/>
            <color indexed="81"/>
            <rFont val="Tahoma"/>
            <family val="2"/>
          </rPr>
          <t>Administrator:</t>
        </r>
        <r>
          <rPr>
            <sz val="9"/>
            <color indexed="81"/>
            <rFont val="Tahoma"/>
            <family val="2"/>
          </rPr>
          <t xml:space="preserve">
trended late, so pheno description probably a "typical" year, I moved many forward for consistency</t>
        </r>
      </text>
    </comment>
  </commentList>
</comments>
</file>

<file path=xl/sharedStrings.xml><?xml version="1.0" encoding="utf-8"?>
<sst xmlns="http://schemas.openxmlformats.org/spreadsheetml/2006/main" count="592" uniqueCount="209">
  <si>
    <t>scientific_name</t>
  </si>
  <si>
    <t>Oviposition</t>
  </si>
  <si>
    <t>Detectability</t>
  </si>
  <si>
    <t>Confusability</t>
  </si>
  <si>
    <t>Danaus plexippus</t>
  </si>
  <si>
    <t>Common</t>
  </si>
  <si>
    <t>One family - many species</t>
  </si>
  <si>
    <t>Singly</t>
  </si>
  <si>
    <t>Phyciodes tharos</t>
  </si>
  <si>
    <t>Multivoltine</t>
  </si>
  <si>
    <t>Clusters</t>
  </si>
  <si>
    <t>Papilio glaucus</t>
  </si>
  <si>
    <t>Pieris rapae</t>
  </si>
  <si>
    <t>Epargyreus clarus</t>
  </si>
  <si>
    <t>Vanessa atalanta</t>
  </si>
  <si>
    <t>Junonia coenia</t>
  </si>
  <si>
    <t>Colias eurytheme</t>
  </si>
  <si>
    <t>Papilio polyxenes</t>
  </si>
  <si>
    <t>Polygonia comma</t>
  </si>
  <si>
    <t>Multiple families</t>
  </si>
  <si>
    <t>Speyeria cybele</t>
  </si>
  <si>
    <t>Univoltine</t>
  </si>
  <si>
    <t>Limenitis archippus</t>
  </si>
  <si>
    <t>Poanes zabulon</t>
  </si>
  <si>
    <t>Bivoltine</t>
  </si>
  <si>
    <t>Ancyloxypha numitor</t>
  </si>
  <si>
    <t>Megisto cymela</t>
  </si>
  <si>
    <t>Polites peckius</t>
  </si>
  <si>
    <t>Polygonia interrogationis</t>
  </si>
  <si>
    <t>Singly or clusters</t>
  </si>
  <si>
    <t>Erynnis baptisiae</t>
  </si>
  <si>
    <t>Uncommon</t>
  </si>
  <si>
    <t>Vanessa virginiensis</t>
  </si>
  <si>
    <t>Vanessa cardui</t>
  </si>
  <si>
    <t>Colias philodice</t>
  </si>
  <si>
    <t>Cercyonis pegala</t>
  </si>
  <si>
    <t>Cupido comyntas</t>
  </si>
  <si>
    <t>Papilio troilus</t>
  </si>
  <si>
    <t>Atalopedes campestris</t>
  </si>
  <si>
    <t>Euptoieta claudia</t>
  </si>
  <si>
    <t>Eurytides marcellus</t>
  </si>
  <si>
    <t>One genus</t>
  </si>
  <si>
    <t>Polites themistocles</t>
  </si>
  <si>
    <t>Pyrgus communis</t>
  </si>
  <si>
    <t>Asterocampa celtis</t>
  </si>
  <si>
    <t>Nastra lherminier</t>
  </si>
  <si>
    <t>Nymphalis antiopa</t>
  </si>
  <si>
    <t>Q4 May</t>
  </si>
  <si>
    <t>Q3 May</t>
  </si>
  <si>
    <t>Medium</t>
  </si>
  <si>
    <t>Low</t>
  </si>
  <si>
    <t>Q4 Apr</t>
  </si>
  <si>
    <t>Q2 May</t>
  </si>
  <si>
    <t>Q1 May</t>
  </si>
  <si>
    <t xml:space="preserve"> </t>
  </si>
  <si>
    <t>Q3 Apr</t>
  </si>
  <si>
    <t>Q1 Mar</t>
  </si>
  <si>
    <t>Q3 Mar</t>
  </si>
  <si>
    <t>Q2 Apr</t>
  </si>
  <si>
    <t>Q1 Apr</t>
  </si>
  <si>
    <t>IA</t>
  </si>
  <si>
    <t>Q2.3 Apr</t>
  </si>
  <si>
    <t>Q4 Mar</t>
  </si>
  <si>
    <t>Q2.3 Mar</t>
  </si>
  <si>
    <t>High</t>
  </si>
  <si>
    <t xml:space="preserve">Low </t>
  </si>
  <si>
    <t>Medium, can be mistaken for monarch, but is generally distinguishable</t>
  </si>
  <si>
    <t>Medium, one of several species that mimic pipevine, but it can usually be distinguished</t>
  </si>
  <si>
    <t>Low, several similar species but this is the most common and can usually be distinguished</t>
  </si>
  <si>
    <t>Low, several similar species, but in most of this range, they are by far the most common med-sized white, clear field marks</t>
  </si>
  <si>
    <t>Medium, several similar species, but can be distinguished with good look</t>
  </si>
  <si>
    <t>Medium, hard to distinguish from P. interrogationnis without a good look</t>
  </si>
  <si>
    <t>Medium, hard to distinguish from P. comma without a good look</t>
  </si>
  <si>
    <t>Medium, can be mistaken for V. virginiensis</t>
  </si>
  <si>
    <t>Medium, can be mistaken for V. cardui</t>
  </si>
  <si>
    <t>BookID</t>
  </si>
  <si>
    <t>Source Author</t>
  </si>
  <si>
    <t>Source Date</t>
  </si>
  <si>
    <t>Source Title</t>
  </si>
  <si>
    <t>Comments</t>
  </si>
  <si>
    <t>Glassberg</t>
  </si>
  <si>
    <t>Bfly through Binoculars: Boston-NY-Washington Region</t>
  </si>
  <si>
    <t>Great information about first flight dates for New York locations</t>
  </si>
  <si>
    <t>Blackney</t>
  </si>
  <si>
    <t>Northern Virginia Butterflies and Skippers: A Field Guide</t>
  </si>
  <si>
    <t>Has flight dates, but no indication of first flight dates</t>
  </si>
  <si>
    <t>Clark</t>
  </si>
  <si>
    <t>The Butterflies of the District of Columbia and Vicinity</t>
  </si>
  <si>
    <t>Awesome descriptions of phenology throughout the season, including phenology in the DC area and Boston area (Boston notes from Scudder)</t>
  </si>
  <si>
    <t>Allen</t>
  </si>
  <si>
    <t>The Butterflies Of West Virginia and their Caterpillars</t>
  </si>
  <si>
    <t>Not a lot of phenology info (and we don't have data from W. Virginia)</t>
  </si>
  <si>
    <t>Shapiro</t>
  </si>
  <si>
    <t>Butterflies and skippers of New York State</t>
  </si>
  <si>
    <t>First emergence dates in a table for Ithaca NY, but from records for four years - dates are all over the place.   General seasonality given by locality in summaries with range for first flight dates.</t>
  </si>
  <si>
    <t>Belth</t>
  </si>
  <si>
    <t>Butterflies of Indiana: a field guide</t>
  </si>
  <si>
    <t>phenograms that show build up of butterflies and are broken down by quarter-month.  I interpreted first indication of appearance to be earliest general appearance (although it doesn't say in book) by quarter-month</t>
  </si>
  <si>
    <t>Jeffords</t>
  </si>
  <si>
    <t xml:space="preserve"> Butterflies of Illinois: A Field Guide</t>
  </si>
  <si>
    <t>Skippers not covered. They have a phenogram that shows progressive light grey to black to indicate peak abundance, but they also have notes in the species descriptions, so I follow those when they are specific.  Otherwise, since the gradation is continuous, so I will interpret the beginning as the earliest date - and visually separate into closest day (1st, 7th, 15th, 21st)</t>
  </si>
  <si>
    <t>Bouseman</t>
  </si>
  <si>
    <t>Field Guide to the Skipper Butterflies of Illinois</t>
  </si>
  <si>
    <t>Sporadic and general phenology info.  When given, I used beginning of flight time as "general start"</t>
  </si>
  <si>
    <t>Field Guide to Butterflies of Illinois</t>
  </si>
  <si>
    <t>Sporadic and general phenology info.  I didn't use this source since it seemed unlikely to add more info than in book 81</t>
  </si>
  <si>
    <t>Weber</t>
  </si>
  <si>
    <t>Butterflies of the North Woods (North Woods Naturalist Guides)</t>
  </si>
  <si>
    <t>Doesn't give range of first flight, but substantially north of other guides (wooded areas of Michigan, WI and MN into Canada).  Bar for phenology is continuous, so I did my best to estimate day (by 1st, 7th, 14th, 21st) for the general emergence date</t>
  </si>
  <si>
    <t>Douglas</t>
  </si>
  <si>
    <t>Butterflies of the Great Lakes Region</t>
  </si>
  <si>
    <t>Skippers not included. Phenology info coarse.  Divided into three zones: Carolinean (south of N. Woods); Canadian (northern 1/2 of "North Woods"; mostly Canada and the northern zone of MN and WI); Transition (southern 1/2 of "North Woods"; area most of MN, WI, MI open areas)</t>
  </si>
  <si>
    <t>Betros</t>
  </si>
  <si>
    <t>A Photographic Field Guide to the Butterflies in the Kansas City Region</t>
  </si>
  <si>
    <t>Basically covers the eastern 1/3 of KS and western 1/3 of MO (with Kansas City in the middle).  Bar for phenology is continuous, so I did my best to estimate day (by 1st, 7th, 14th, 21st) for the general emergence date.  It doesn't specify what part of state the phenology refers to</t>
  </si>
  <si>
    <t>Schlict</t>
  </si>
  <si>
    <t>The butterflies of Iowa</t>
  </si>
  <si>
    <t>He summarizes emerge in description (I use for general emergence) but also shows flight diagrams (I didn't use these since only based on verified records, usually within range of what was described, but sometimes later - perhaps he relied on his observations in the field as well?)</t>
  </si>
  <si>
    <t>Books I don't have that indicate they include phenology data (could ask Rob for some)</t>
  </si>
  <si>
    <t>Iftner</t>
  </si>
  <si>
    <t>Butterflies and skippers of Ohio</t>
  </si>
  <si>
    <t>Gilligan</t>
  </si>
  <si>
    <t> The butterflies and skippers of Hancock County, Ohio</t>
  </si>
  <si>
    <t>McGuire QL551 .O5 G55</t>
  </si>
  <si>
    <t>Grid translations</t>
  </si>
  <si>
    <t>Main data grids</t>
  </si>
  <si>
    <t>DC</t>
  </si>
  <si>
    <t>38.5N, 77.5W</t>
  </si>
  <si>
    <t>NE OH</t>
  </si>
  <si>
    <t>41.5N, 81.5W</t>
  </si>
  <si>
    <t>SW OH</t>
  </si>
  <si>
    <t>39.5N, 84.5W</t>
  </si>
  <si>
    <t>Chicago</t>
  </si>
  <si>
    <t>41.5N, 87.5W</t>
  </si>
  <si>
    <t>NE IL</t>
  </si>
  <si>
    <t>41.5N, 88.5W</t>
  </si>
  <si>
    <t>SW IL</t>
  </si>
  <si>
    <t>38.5N, 90.5W</t>
  </si>
  <si>
    <t>SC IA</t>
  </si>
  <si>
    <t>41.5N, 93.5W</t>
  </si>
  <si>
    <t>No useful info</t>
  </si>
  <si>
    <t>Phenograms that show abundance across time (but not by region)</t>
  </si>
  <si>
    <t>Q2 Mar</t>
  </si>
  <si>
    <t>Butterflies through Binoculars: The East- A Field Guide to the Butterflies of Eastern North America</t>
  </si>
  <si>
    <t>Phenograms (in WI, NY, NC, LA) and range maps for all eastern butterflies!!</t>
  </si>
  <si>
    <t>Looked at mid-point Glassberg (NY-NC) and also Kansas City</t>
  </si>
  <si>
    <t>Looked at Ifner (OH), IN, and Glassberg (NY)</t>
  </si>
  <si>
    <t>IA/WI</t>
  </si>
  <si>
    <t>Species</t>
  </si>
  <si>
    <t>Looked at IN/OH</t>
  </si>
  <si>
    <t>Used Kansas City/IL</t>
  </si>
  <si>
    <t xml:space="preserve">These are all over place </t>
  </si>
  <si>
    <t>Moved up date for consistency</t>
  </si>
  <si>
    <t>Not consistent, moved OH and N. IL up</t>
  </si>
  <si>
    <t>All over the place</t>
  </si>
  <si>
    <t>Phenology dates make sense</t>
  </si>
  <si>
    <t>Northern IL</t>
  </si>
  <si>
    <t>OH</t>
  </si>
  <si>
    <t>Highest</t>
  </si>
  <si>
    <t>DC-yday</t>
  </si>
  <si>
    <t>OH-yday</t>
  </si>
  <si>
    <t>NIL-yday</t>
  </si>
  <si>
    <t>SIL-yday</t>
  </si>
  <si>
    <t>IA-yday</t>
  </si>
  <si>
    <t>wing.max</t>
  </si>
  <si>
    <t>pupa</t>
  </si>
  <si>
    <t>larva</t>
  </si>
  <si>
    <t>adult</t>
  </si>
  <si>
    <t>low-med (Medium)</t>
  </si>
  <si>
    <t>One species? (One family - few species)</t>
  </si>
  <si>
    <t>One family few species (Multiple families - few species)</t>
  </si>
  <si>
    <t>One fam many sp? (Few species)</t>
  </si>
  <si>
    <t>One genus, multiple species</t>
  </si>
  <si>
    <t>migrant</t>
  </si>
  <si>
    <t>lat_min</t>
  </si>
  <si>
    <t>lat_max</t>
  </si>
  <si>
    <t>lon_min</t>
  </si>
  <si>
    <t>lon_max</t>
  </si>
  <si>
    <t>region</t>
  </si>
  <si>
    <t>SIL</t>
  </si>
  <si>
    <t>NIL</t>
  </si>
  <si>
    <t>Limenitis arthemis astyanax</t>
  </si>
  <si>
    <t>Mobility_code</t>
  </si>
  <si>
    <t>wing.mean</t>
  </si>
  <si>
    <t>canopy.open</t>
  </si>
  <si>
    <t>canopy.mixed</t>
  </si>
  <si>
    <t>canopy.closed</t>
  </si>
  <si>
    <t>local.abundance.description</t>
  </si>
  <si>
    <t>host.breadth.description</t>
  </si>
  <si>
    <t>host.breadth.index</t>
  </si>
  <si>
    <t>voltinism</t>
  </si>
  <si>
    <t>overwinter.stage</t>
  </si>
  <si>
    <t>Voltinism.description</t>
  </si>
  <si>
    <t>egg.clusters</t>
  </si>
  <si>
    <t>detectability.index</t>
  </si>
  <si>
    <t>confusability.index</t>
  </si>
  <si>
    <t>In Comparative Model</t>
  </si>
  <si>
    <t>Medium - Easily confused with Tawny emperor where they overlap</t>
  </si>
  <si>
    <t>Orange usually easy to see in summer but people often confuse with C. philodice</t>
  </si>
  <si>
    <t>Never orange but pale yellow form of C. eurythem easy to confuse</t>
  </si>
  <si>
    <t>Mostly two</t>
  </si>
  <si>
    <t>High lots of very similar Erynnis out there!</t>
  </si>
  <si>
    <t>One family - few species</t>
  </si>
  <si>
    <t>unknown</t>
  </si>
  <si>
    <t>larva and pupa?</t>
  </si>
  <si>
    <t>Multiple families (few species)</t>
  </si>
  <si>
    <t>One genus - few species</t>
  </si>
  <si>
    <t>One family - one genus (few species)</t>
  </si>
  <si>
    <t>abundance.common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</si>
</sst>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rgb="FF222222"/>
      <name val="Arial"/>
      <family val="2"/>
    </font>
    <font>
      <b/>
      <sz val="9"/>
      <color indexed="81"/>
      <name val="Tahoma"/>
      <family val="2"/>
    </font>
    <font>
      <sz val="9"/>
      <color indexed="81"/>
      <name val="Tahoma"/>
      <family val="2"/>
    </font>
    <font>
      <sz val="9"/>
      <color indexed="81"/>
      <name val="Tahoma"/>
      <charset val="1"/>
    </font>
    <font>
      <b/>
      <sz val="9"/>
      <color indexed="81"/>
      <name val="Tahoma"/>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3">
    <xf numFmtId="0" fontId="0" fillId="0" borderId="0" xfId="0"/>
    <xf numFmtId="0" fontId="0" fillId="0" borderId="0" xfId="0" applyFill="1"/>
    <xf numFmtId="0" fontId="18" fillId="0" borderId="0" xfId="0" applyFont="1" applyFill="1"/>
    <xf numFmtId="0" fontId="19" fillId="0" borderId="0" xfId="0" applyFont="1"/>
    <xf numFmtId="1" fontId="0" fillId="0" borderId="0" xfId="0" applyNumberFormat="1"/>
    <xf numFmtId="0" fontId="0" fillId="0" borderId="0" xfId="0" applyFont="1" applyFill="1"/>
    <xf numFmtId="0" fontId="0" fillId="0" borderId="0" xfId="0" applyFont="1"/>
    <xf numFmtId="0" fontId="0" fillId="0" borderId="0" xfId="0" applyFont="1" applyFill="1" applyAlignment="1">
      <alignment wrapText="1"/>
    </xf>
    <xf numFmtId="0" fontId="16" fillId="34" borderId="0" xfId="0" applyFont="1" applyFill="1"/>
    <xf numFmtId="0" fontId="0" fillId="34" borderId="0" xfId="0" applyFont="1" applyFill="1"/>
    <xf numFmtId="0" fontId="18" fillId="34" borderId="0" xfId="0" applyFont="1" applyFill="1"/>
    <xf numFmtId="0" fontId="0" fillId="33" borderId="0" xfId="0" applyFont="1" applyFill="1"/>
    <xf numFmtId="1" fontId="0" fillId="0" borderId="0" xfId="0" applyNumberFormat="1" applyFont="1" applyFill="1"/>
    <xf numFmtId="1" fontId="0" fillId="0" borderId="0" xfId="0" applyNumberFormat="1" applyFont="1" applyFill="1" applyAlignment="1">
      <alignment wrapText="1"/>
    </xf>
    <xf numFmtId="0" fontId="0" fillId="33" borderId="0" xfId="0" applyFont="1" applyFill="1" applyAlignment="1">
      <alignment wrapText="1"/>
    </xf>
    <xf numFmtId="0" fontId="0" fillId="35" borderId="0" xfId="0" applyFont="1" applyFill="1" applyAlignment="1">
      <alignment wrapText="1"/>
    </xf>
    <xf numFmtId="1" fontId="0" fillId="33" borderId="0" xfId="0" applyNumberFormat="1" applyFont="1" applyFill="1" applyAlignment="1">
      <alignment wrapText="1"/>
    </xf>
    <xf numFmtId="1" fontId="0" fillId="33" borderId="0" xfId="0" applyNumberFormat="1" applyFont="1" applyFill="1"/>
    <xf numFmtId="0" fontId="16" fillId="33" borderId="0" xfId="0" applyFont="1" applyFill="1"/>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alignment wrapText="1"/>
    </xf>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xf numFmtId="0" fontId="0" fillId="0" borderId="0" xfId="0" applyFill="1" applyAlignment="1">
      <alignment wrapText="1"/>
    </xf>
    <xf numFmtId="0" fontId="0" fillId="0" borderId="0" xfId="0"/>
    <xf numFmtId="0" fontId="0" fillId="0" borderId="0" xfId="0" applyFill="1" applyAlignment="1"/>
    <xf numFmtId="0" fontId="0" fillId="0" borderId="0" xfId="0"/>
    <xf numFmtId="0" fontId="0" fillId="0" borderId="0" xfId="0" applyFill="1" applyAlignment="1"/>
    <xf numFmtId="0" fontId="0" fillId="0"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topLeftCell="A7" workbookViewId="0">
      <selection activeCell="D28" sqref="D28"/>
    </sheetView>
  </sheetViews>
  <sheetFormatPr defaultRowHeight="14.4" x14ac:dyDescent="0.3"/>
  <cols>
    <col min="2" max="2" width="13.6640625" bestFit="1" customWidth="1"/>
    <col min="3" max="3" width="6.109375" customWidth="1"/>
    <col min="4" max="4" width="54.6640625" customWidth="1"/>
    <col min="5" max="5" width="59.33203125" customWidth="1"/>
  </cols>
  <sheetData>
    <row r="1" spans="1:5" x14ac:dyDescent="0.3">
      <c r="A1" t="s">
        <v>75</v>
      </c>
      <c r="B1" t="s">
        <v>76</v>
      </c>
      <c r="C1" t="s">
        <v>77</v>
      </c>
      <c r="D1" t="s">
        <v>78</v>
      </c>
      <c r="E1" t="s">
        <v>79</v>
      </c>
    </row>
    <row r="2" spans="1:5" x14ac:dyDescent="0.3">
      <c r="A2">
        <v>76</v>
      </c>
      <c r="B2" t="s">
        <v>80</v>
      </c>
      <c r="C2">
        <v>1993</v>
      </c>
      <c r="D2" t="s">
        <v>81</v>
      </c>
      <c r="E2" t="s">
        <v>82</v>
      </c>
    </row>
    <row r="3" spans="1:5" x14ac:dyDescent="0.3">
      <c r="A3">
        <v>180</v>
      </c>
      <c r="B3" t="s">
        <v>83</v>
      </c>
      <c r="C3">
        <v>2015</v>
      </c>
      <c r="D3" t="s">
        <v>84</v>
      </c>
      <c r="E3" t="s">
        <v>85</v>
      </c>
    </row>
    <row r="4" spans="1:5" x14ac:dyDescent="0.3">
      <c r="A4">
        <v>179</v>
      </c>
      <c r="B4" t="s">
        <v>86</v>
      </c>
      <c r="C4">
        <v>1932</v>
      </c>
      <c r="D4" t="s">
        <v>87</v>
      </c>
      <c r="E4" t="s">
        <v>88</v>
      </c>
    </row>
    <row r="5" spans="1:5" x14ac:dyDescent="0.3">
      <c r="A5">
        <v>54</v>
      </c>
      <c r="B5" t="s">
        <v>89</v>
      </c>
      <c r="C5">
        <v>1997</v>
      </c>
      <c r="D5" t="s">
        <v>90</v>
      </c>
      <c r="E5" t="s">
        <v>91</v>
      </c>
    </row>
    <row r="6" spans="1:5" x14ac:dyDescent="0.3">
      <c r="A6">
        <v>409</v>
      </c>
      <c r="B6" t="s">
        <v>92</v>
      </c>
      <c r="C6">
        <v>1974</v>
      </c>
      <c r="D6" t="s">
        <v>93</v>
      </c>
      <c r="E6" t="s">
        <v>94</v>
      </c>
    </row>
    <row r="7" spans="1:5" x14ac:dyDescent="0.3">
      <c r="A7">
        <v>58</v>
      </c>
      <c r="B7" t="s">
        <v>95</v>
      </c>
      <c r="C7">
        <v>2013</v>
      </c>
      <c r="D7" t="s">
        <v>96</v>
      </c>
      <c r="E7" t="s">
        <v>97</v>
      </c>
    </row>
    <row r="8" spans="1:5" x14ac:dyDescent="0.3">
      <c r="A8">
        <v>81</v>
      </c>
      <c r="B8" t="s">
        <v>98</v>
      </c>
      <c r="C8">
        <v>2014</v>
      </c>
      <c r="D8" t="s">
        <v>99</v>
      </c>
      <c r="E8" t="s">
        <v>100</v>
      </c>
    </row>
    <row r="9" spans="1:5" x14ac:dyDescent="0.3">
      <c r="A9">
        <v>61</v>
      </c>
      <c r="B9" t="s">
        <v>101</v>
      </c>
      <c r="C9">
        <v>2006</v>
      </c>
      <c r="D9" t="s">
        <v>102</v>
      </c>
      <c r="E9" t="s">
        <v>103</v>
      </c>
    </row>
    <row r="10" spans="1:5" x14ac:dyDescent="0.3">
      <c r="A10">
        <v>62</v>
      </c>
      <c r="B10" t="s">
        <v>101</v>
      </c>
      <c r="C10">
        <v>2001</v>
      </c>
      <c r="D10" t="s">
        <v>104</v>
      </c>
      <c r="E10" t="s">
        <v>105</v>
      </c>
    </row>
    <row r="11" spans="1:5" x14ac:dyDescent="0.3">
      <c r="A11">
        <v>104</v>
      </c>
      <c r="B11" t="s">
        <v>106</v>
      </c>
      <c r="C11">
        <v>2002</v>
      </c>
      <c r="D11" t="s">
        <v>107</v>
      </c>
      <c r="E11" t="s">
        <v>108</v>
      </c>
    </row>
    <row r="12" spans="1:5" x14ac:dyDescent="0.3">
      <c r="A12">
        <v>70</v>
      </c>
      <c r="B12" t="s">
        <v>109</v>
      </c>
      <c r="C12">
        <v>2005</v>
      </c>
      <c r="D12" t="s">
        <v>110</v>
      </c>
      <c r="E12" t="s">
        <v>111</v>
      </c>
    </row>
    <row r="13" spans="1:5" x14ac:dyDescent="0.3">
      <c r="A13">
        <v>59</v>
      </c>
      <c r="B13" t="s">
        <v>112</v>
      </c>
      <c r="C13">
        <v>2008</v>
      </c>
      <c r="D13" t="s">
        <v>113</v>
      </c>
      <c r="E13" t="s">
        <v>114</v>
      </c>
    </row>
    <row r="14" spans="1:5" x14ac:dyDescent="0.3">
      <c r="A14">
        <v>70</v>
      </c>
      <c r="B14" t="s">
        <v>115</v>
      </c>
      <c r="C14">
        <v>2007</v>
      </c>
      <c r="D14" t="s">
        <v>116</v>
      </c>
      <c r="E14" t="s">
        <v>117</v>
      </c>
    </row>
    <row r="15" spans="1:5" x14ac:dyDescent="0.3">
      <c r="A15">
        <v>413</v>
      </c>
      <c r="B15" t="s">
        <v>119</v>
      </c>
      <c r="C15">
        <v>1992</v>
      </c>
      <c r="D15" t="s">
        <v>120</v>
      </c>
      <c r="E15" t="s">
        <v>141</v>
      </c>
    </row>
    <row r="16" spans="1:5" x14ac:dyDescent="0.3">
      <c r="A16">
        <v>416</v>
      </c>
      <c r="B16" t="s">
        <v>121</v>
      </c>
      <c r="C16">
        <v>1992</v>
      </c>
      <c r="D16" t="s">
        <v>122</v>
      </c>
      <c r="E16" t="s">
        <v>140</v>
      </c>
    </row>
    <row r="17" spans="1:5" x14ac:dyDescent="0.3">
      <c r="A17">
        <v>73</v>
      </c>
      <c r="B17" t="s">
        <v>80</v>
      </c>
      <c r="C17">
        <v>1999</v>
      </c>
      <c r="D17" t="s">
        <v>143</v>
      </c>
      <c r="E17" t="s">
        <v>144</v>
      </c>
    </row>
    <row r="18" spans="1:5" x14ac:dyDescent="0.3">
      <c r="A18" t="s">
        <v>118</v>
      </c>
    </row>
    <row r="19" spans="1:5" ht="15.6" x14ac:dyDescent="0.3">
      <c r="E19" s="3" t="s">
        <v>54</v>
      </c>
    </row>
    <row r="20" spans="1:5" ht="15.6" x14ac:dyDescent="0.3">
      <c r="E20" s="3" t="s">
        <v>123</v>
      </c>
    </row>
    <row r="23" spans="1:5" x14ac:dyDescent="0.3">
      <c r="A23" t="s">
        <v>124</v>
      </c>
    </row>
    <row r="24" spans="1:5" x14ac:dyDescent="0.3">
      <c r="A24" t="s">
        <v>125</v>
      </c>
    </row>
    <row r="25" spans="1:5" x14ac:dyDescent="0.3">
      <c r="A25" t="s">
        <v>126</v>
      </c>
      <c r="B25" t="s">
        <v>127</v>
      </c>
      <c r="D25" t="s">
        <v>145</v>
      </c>
    </row>
    <row r="26" spans="1:5" x14ac:dyDescent="0.3">
      <c r="A26" t="s">
        <v>128</v>
      </c>
      <c r="B26" t="s">
        <v>129</v>
      </c>
      <c r="D26" t="s">
        <v>146</v>
      </c>
    </row>
    <row r="27" spans="1:5" x14ac:dyDescent="0.3">
      <c r="A27" t="s">
        <v>130</v>
      </c>
      <c r="B27" t="s">
        <v>131</v>
      </c>
      <c r="D27" t="s">
        <v>146</v>
      </c>
    </row>
    <row r="28" spans="1:5" x14ac:dyDescent="0.3">
      <c r="A28" t="s">
        <v>132</v>
      </c>
      <c r="B28" t="s">
        <v>133</v>
      </c>
      <c r="D28" t="s">
        <v>149</v>
      </c>
    </row>
    <row r="29" spans="1:5" x14ac:dyDescent="0.3">
      <c r="A29" t="s">
        <v>134</v>
      </c>
      <c r="B29" t="s">
        <v>135</v>
      </c>
      <c r="D29" t="s">
        <v>149</v>
      </c>
    </row>
    <row r="30" spans="1:5" x14ac:dyDescent="0.3">
      <c r="A30" t="s">
        <v>136</v>
      </c>
      <c r="B30" t="s">
        <v>137</v>
      </c>
      <c r="D30" t="s">
        <v>150</v>
      </c>
    </row>
    <row r="31" spans="1:5" x14ac:dyDescent="0.3">
      <c r="A31" t="s">
        <v>138</v>
      </c>
      <c r="B31" t="s">
        <v>139</v>
      </c>
      <c r="D31" t="s">
        <v>147</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
  <sheetViews>
    <sheetView tabSelected="1" zoomScale="85" zoomScaleNormal="85" workbookViewId="0">
      <pane xSplit="1" ySplit="1" topLeftCell="K8" activePane="bottomRight" state="frozen"/>
      <selection pane="topRight" activeCell="B1" sqref="B1"/>
      <selection pane="bottomLeft" activeCell="A3" sqref="A3"/>
      <selection pane="bottomRight" activeCell="A34" sqref="A34"/>
    </sheetView>
  </sheetViews>
  <sheetFormatPr defaultRowHeight="14.4" x14ac:dyDescent="0.3"/>
  <cols>
    <col min="1" max="1" width="35.21875" style="9" customWidth="1"/>
    <col min="2" max="2" width="12.77734375" style="9" customWidth="1"/>
    <col min="3" max="3" width="8.88671875" style="6"/>
    <col min="4" max="5" width="15.33203125" style="5" customWidth="1"/>
    <col min="6" max="6" width="13.44140625" style="5" customWidth="1"/>
    <col min="7" max="7" width="14.109375" style="5" customWidth="1"/>
    <col min="8" max="8" width="14.77734375" style="5" customWidth="1"/>
    <col min="9" max="9" width="17.5546875" style="5" customWidth="1"/>
    <col min="10" max="10" width="20.21875" style="5" customWidth="1"/>
    <col min="11" max="11" width="18" style="5" customWidth="1"/>
    <col min="12" max="12" width="10.88671875" style="5" customWidth="1"/>
    <col min="13" max="13" width="28.109375" style="5" customWidth="1"/>
    <col min="14" max="14" width="13.33203125" style="5" customWidth="1"/>
    <col min="15" max="15" width="23.109375" style="5" customWidth="1"/>
    <col min="16" max="17" width="15.88671875" style="5" customWidth="1"/>
    <col min="18" max="19" width="9.109375" style="5"/>
    <col min="20" max="20" width="8.88671875" style="5"/>
    <col min="21" max="21" width="8.88671875" style="6"/>
    <col min="22" max="22" width="14.44140625" style="5" customWidth="1"/>
    <col min="23" max="16384" width="8.88671875" style="6"/>
  </cols>
  <sheetData>
    <row r="1" spans="1:22" x14ac:dyDescent="0.3">
      <c r="A1" s="9" t="s">
        <v>0</v>
      </c>
      <c r="B1" s="8" t="s">
        <v>196</v>
      </c>
      <c r="C1" s="6" t="s">
        <v>182</v>
      </c>
      <c r="D1" s="7" t="s">
        <v>164</v>
      </c>
      <c r="E1" s="7" t="s">
        <v>183</v>
      </c>
      <c r="F1" s="7" t="s">
        <v>184</v>
      </c>
      <c r="G1" s="7" t="s">
        <v>185</v>
      </c>
      <c r="H1" s="7" t="s">
        <v>186</v>
      </c>
      <c r="I1" s="5" t="s">
        <v>187</v>
      </c>
      <c r="J1" s="7" t="s">
        <v>208</v>
      </c>
      <c r="K1" s="15" t="s">
        <v>173</v>
      </c>
      <c r="L1" s="5" t="s">
        <v>189</v>
      </c>
      <c r="M1" s="5" t="s">
        <v>188</v>
      </c>
      <c r="N1" s="5" t="s">
        <v>190</v>
      </c>
      <c r="O1" s="5" t="s">
        <v>192</v>
      </c>
      <c r="P1" s="5" t="s">
        <v>191</v>
      </c>
      <c r="Q1" s="5" t="s">
        <v>193</v>
      </c>
      <c r="R1" s="5" t="s">
        <v>1</v>
      </c>
      <c r="S1" s="5" t="s">
        <v>194</v>
      </c>
      <c r="T1" s="5" t="s">
        <v>2</v>
      </c>
      <c r="U1" s="5" t="s">
        <v>195</v>
      </c>
      <c r="V1" s="5" t="s">
        <v>3</v>
      </c>
    </row>
    <row r="2" spans="1:22" ht="19.8" customHeight="1" x14ac:dyDescent="0.3">
      <c r="A2" s="9" t="s">
        <v>25</v>
      </c>
      <c r="B2" s="9">
        <v>1</v>
      </c>
      <c r="C2" s="6">
        <v>1</v>
      </c>
      <c r="D2" s="5">
        <v>28</v>
      </c>
      <c r="E2" s="5">
        <v>23</v>
      </c>
      <c r="F2" s="7">
        <v>1</v>
      </c>
      <c r="G2" s="7">
        <v>0</v>
      </c>
      <c r="H2" s="7">
        <v>0</v>
      </c>
      <c r="I2" s="5" t="s">
        <v>5</v>
      </c>
      <c r="J2" s="7">
        <v>1</v>
      </c>
      <c r="K2" s="7">
        <v>0</v>
      </c>
      <c r="L2" s="5">
        <v>2</v>
      </c>
      <c r="M2" s="5" t="s">
        <v>6</v>
      </c>
      <c r="N2" s="5">
        <v>3</v>
      </c>
      <c r="O2" s="5" t="s">
        <v>9</v>
      </c>
      <c r="P2" s="12" t="s">
        <v>166</v>
      </c>
      <c r="Q2" s="12">
        <v>0</v>
      </c>
      <c r="R2" s="5" t="s">
        <v>7</v>
      </c>
      <c r="S2" s="7">
        <v>2</v>
      </c>
      <c r="T2" s="5" t="s">
        <v>168</v>
      </c>
      <c r="U2" s="19" t="s">
        <v>50</v>
      </c>
      <c r="V2" s="19">
        <v>1</v>
      </c>
    </row>
    <row r="3" spans="1:22" x14ac:dyDescent="0.3">
      <c r="A3" s="9" t="s">
        <v>44</v>
      </c>
      <c r="B3" s="9">
        <v>1</v>
      </c>
      <c r="C3" s="6">
        <v>1</v>
      </c>
      <c r="D3" s="5">
        <v>66</v>
      </c>
      <c r="E3" s="5">
        <v>53</v>
      </c>
      <c r="F3" s="5">
        <v>0</v>
      </c>
      <c r="G3" s="5">
        <v>1</v>
      </c>
      <c r="H3" s="5">
        <v>0</v>
      </c>
      <c r="I3" s="5" t="s">
        <v>5</v>
      </c>
      <c r="J3" s="5">
        <v>1</v>
      </c>
      <c r="K3" s="5">
        <v>0</v>
      </c>
      <c r="L3" s="11">
        <v>1</v>
      </c>
      <c r="M3" s="11" t="s">
        <v>172</v>
      </c>
      <c r="N3" s="5">
        <v>3</v>
      </c>
      <c r="O3" s="5" t="s">
        <v>9</v>
      </c>
      <c r="P3" s="12" t="s">
        <v>166</v>
      </c>
      <c r="Q3" s="12">
        <v>1</v>
      </c>
      <c r="R3" s="5" t="s">
        <v>10</v>
      </c>
      <c r="S3" s="7">
        <v>1</v>
      </c>
      <c r="T3" s="5" t="s">
        <v>50</v>
      </c>
      <c r="U3" s="6" t="s">
        <v>197</v>
      </c>
      <c r="V3" s="5">
        <v>2</v>
      </c>
    </row>
    <row r="4" spans="1:22" x14ac:dyDescent="0.3">
      <c r="A4" s="9" t="s">
        <v>38</v>
      </c>
      <c r="B4" s="9">
        <v>1</v>
      </c>
      <c r="C4" s="6">
        <v>4</v>
      </c>
      <c r="D4" s="5">
        <v>41</v>
      </c>
      <c r="E4" s="5">
        <v>34.5</v>
      </c>
      <c r="F4" s="7">
        <v>1</v>
      </c>
      <c r="G4" s="7">
        <v>1</v>
      </c>
      <c r="H4" s="7">
        <v>0</v>
      </c>
      <c r="I4" s="5" t="s">
        <v>5</v>
      </c>
      <c r="J4" s="7">
        <v>1</v>
      </c>
      <c r="K4" s="7">
        <v>1</v>
      </c>
      <c r="L4" s="5">
        <v>2</v>
      </c>
      <c r="M4" s="5" t="s">
        <v>6</v>
      </c>
      <c r="N4" s="5">
        <v>3</v>
      </c>
      <c r="O4" s="5" t="s">
        <v>9</v>
      </c>
      <c r="P4" s="12" t="s">
        <v>173</v>
      </c>
      <c r="Q4" s="17">
        <v>0</v>
      </c>
      <c r="R4" s="11" t="s">
        <v>7</v>
      </c>
      <c r="S4" s="7">
        <v>2</v>
      </c>
      <c r="T4" s="5" t="s">
        <v>49</v>
      </c>
      <c r="U4" s="21" t="s">
        <v>49</v>
      </c>
      <c r="V4" s="20">
        <v>2</v>
      </c>
    </row>
    <row r="5" spans="1:22" x14ac:dyDescent="0.3">
      <c r="A5" s="9" t="s">
        <v>35</v>
      </c>
      <c r="B5" s="9">
        <v>1</v>
      </c>
      <c r="C5" s="6">
        <v>1</v>
      </c>
      <c r="D5" s="5">
        <v>76</v>
      </c>
      <c r="E5" s="5">
        <v>62</v>
      </c>
      <c r="F5" s="12">
        <v>1</v>
      </c>
      <c r="G5" s="12">
        <v>1</v>
      </c>
      <c r="H5" s="12">
        <v>0</v>
      </c>
      <c r="I5" s="7" t="s">
        <v>5</v>
      </c>
      <c r="J5" s="7">
        <v>1</v>
      </c>
      <c r="K5" s="12">
        <v>0</v>
      </c>
      <c r="L5" s="5">
        <v>2</v>
      </c>
      <c r="M5" s="5" t="s">
        <v>6</v>
      </c>
      <c r="N5" s="5">
        <v>1</v>
      </c>
      <c r="O5" s="7" t="s">
        <v>21</v>
      </c>
      <c r="P5" s="12" t="s">
        <v>166</v>
      </c>
      <c r="Q5" s="12">
        <v>0</v>
      </c>
      <c r="R5" s="7" t="s">
        <v>7</v>
      </c>
      <c r="S5" s="5">
        <v>3</v>
      </c>
      <c r="T5" s="7" t="s">
        <v>64</v>
      </c>
      <c r="U5" s="6" t="s">
        <v>50</v>
      </c>
      <c r="V5" s="7">
        <v>1</v>
      </c>
    </row>
    <row r="6" spans="1:22" x14ac:dyDescent="0.3">
      <c r="A6" s="9" t="s">
        <v>16</v>
      </c>
      <c r="B6" s="9">
        <v>1</v>
      </c>
      <c r="C6" s="6">
        <v>4</v>
      </c>
      <c r="D6" s="5">
        <v>68</v>
      </c>
      <c r="E6" s="5">
        <v>53.5</v>
      </c>
      <c r="F6" s="7">
        <v>1</v>
      </c>
      <c r="G6" s="7">
        <v>1</v>
      </c>
      <c r="H6" s="7">
        <v>0</v>
      </c>
      <c r="I6" s="5" t="s">
        <v>5</v>
      </c>
      <c r="J6" s="7">
        <v>1</v>
      </c>
      <c r="K6" s="7">
        <v>0</v>
      </c>
      <c r="L6" s="5">
        <v>2</v>
      </c>
      <c r="M6" s="5" t="s">
        <v>6</v>
      </c>
      <c r="N6" s="5">
        <v>3</v>
      </c>
      <c r="O6" s="5" t="s">
        <v>9</v>
      </c>
      <c r="P6" s="12" t="s">
        <v>166</v>
      </c>
      <c r="Q6" s="12">
        <v>0</v>
      </c>
      <c r="R6" s="5" t="s">
        <v>7</v>
      </c>
      <c r="S6" s="5">
        <v>3</v>
      </c>
      <c r="T6" s="5" t="s">
        <v>64</v>
      </c>
      <c r="U6" s="6" t="s">
        <v>198</v>
      </c>
      <c r="V6" s="5">
        <v>3</v>
      </c>
    </row>
    <row r="7" spans="1:22" x14ac:dyDescent="0.3">
      <c r="A7" s="10" t="s">
        <v>34</v>
      </c>
      <c r="B7" s="9">
        <v>1</v>
      </c>
      <c r="C7" s="6">
        <v>4</v>
      </c>
      <c r="D7" s="5">
        <v>70</v>
      </c>
      <c r="E7" s="5">
        <v>56</v>
      </c>
      <c r="F7" s="13">
        <v>1</v>
      </c>
      <c r="G7" s="13">
        <v>0</v>
      </c>
      <c r="H7" s="13">
        <v>0</v>
      </c>
      <c r="I7" s="5" t="s">
        <v>5</v>
      </c>
      <c r="J7" s="7">
        <v>1</v>
      </c>
      <c r="K7" s="13">
        <v>0</v>
      </c>
      <c r="L7" s="5">
        <v>2</v>
      </c>
      <c r="M7" s="5" t="s">
        <v>6</v>
      </c>
      <c r="N7" s="5">
        <v>3</v>
      </c>
      <c r="O7" s="5" t="s">
        <v>9</v>
      </c>
      <c r="P7" s="16" t="s">
        <v>166</v>
      </c>
      <c r="Q7" s="13">
        <v>0</v>
      </c>
      <c r="R7" s="5" t="s">
        <v>7</v>
      </c>
      <c r="S7" s="5">
        <v>3</v>
      </c>
      <c r="T7" s="5" t="s">
        <v>64</v>
      </c>
      <c r="U7" s="23" t="s">
        <v>199</v>
      </c>
      <c r="V7" s="22">
        <v>3</v>
      </c>
    </row>
    <row r="8" spans="1:22" x14ac:dyDescent="0.3">
      <c r="A8" s="9" t="s">
        <v>36</v>
      </c>
      <c r="B8" s="9">
        <v>1</v>
      </c>
      <c r="C8" s="6">
        <v>1</v>
      </c>
      <c r="D8" s="5">
        <v>29</v>
      </c>
      <c r="E8" s="5">
        <v>23.5</v>
      </c>
      <c r="F8" s="7">
        <v>1</v>
      </c>
      <c r="G8" s="7">
        <v>1</v>
      </c>
      <c r="H8" s="7">
        <v>0</v>
      </c>
      <c r="I8" s="5" t="s">
        <v>5</v>
      </c>
      <c r="J8" s="7">
        <v>1</v>
      </c>
      <c r="K8" s="7">
        <v>0</v>
      </c>
      <c r="L8" s="5">
        <v>2</v>
      </c>
      <c r="M8" s="5" t="s">
        <v>6</v>
      </c>
      <c r="N8" s="5">
        <v>3</v>
      </c>
      <c r="O8" s="5" t="s">
        <v>9</v>
      </c>
      <c r="P8" s="12" t="s">
        <v>166</v>
      </c>
      <c r="Q8" s="12">
        <v>0</v>
      </c>
      <c r="R8" s="5" t="s">
        <v>7</v>
      </c>
      <c r="S8" s="7">
        <v>2</v>
      </c>
      <c r="T8" s="5" t="s">
        <v>49</v>
      </c>
      <c r="U8" s="25" t="s">
        <v>50</v>
      </c>
      <c r="V8" s="24">
        <v>1</v>
      </c>
    </row>
    <row r="9" spans="1:22" x14ac:dyDescent="0.3">
      <c r="A9" s="9" t="s">
        <v>4</v>
      </c>
      <c r="B9" s="9">
        <v>1</v>
      </c>
      <c r="C9" s="6">
        <v>5</v>
      </c>
      <c r="D9" s="5">
        <v>114</v>
      </c>
      <c r="E9" s="5">
        <v>95</v>
      </c>
      <c r="F9" s="12">
        <v>1</v>
      </c>
      <c r="G9" s="12">
        <v>1</v>
      </c>
      <c r="H9" s="17">
        <v>0</v>
      </c>
      <c r="I9" s="5" t="s">
        <v>5</v>
      </c>
      <c r="J9" s="7">
        <v>1</v>
      </c>
      <c r="K9" s="12">
        <v>1</v>
      </c>
      <c r="L9" s="5">
        <v>2</v>
      </c>
      <c r="M9" s="5" t="s">
        <v>6</v>
      </c>
      <c r="N9" s="5">
        <v>3</v>
      </c>
      <c r="O9" s="5" t="s">
        <v>9</v>
      </c>
      <c r="P9" s="12" t="s">
        <v>173</v>
      </c>
      <c r="Q9" s="12">
        <v>0</v>
      </c>
      <c r="R9" s="5" t="s">
        <v>7</v>
      </c>
      <c r="S9" s="5">
        <v>3</v>
      </c>
      <c r="T9" s="5" t="s">
        <v>64</v>
      </c>
      <c r="U9" s="27" t="s">
        <v>50</v>
      </c>
      <c r="V9" s="26">
        <v>1</v>
      </c>
    </row>
    <row r="10" spans="1:22" x14ac:dyDescent="0.3">
      <c r="A10" s="9" t="s">
        <v>13</v>
      </c>
      <c r="B10" s="9">
        <v>1</v>
      </c>
      <c r="C10" s="6">
        <v>2</v>
      </c>
      <c r="D10" s="5">
        <v>61</v>
      </c>
      <c r="E10" s="5">
        <v>51</v>
      </c>
      <c r="F10" s="12">
        <v>1</v>
      </c>
      <c r="G10" s="12">
        <v>1</v>
      </c>
      <c r="H10" s="12">
        <v>0</v>
      </c>
      <c r="I10" s="5" t="s">
        <v>5</v>
      </c>
      <c r="J10" s="7">
        <v>1</v>
      </c>
      <c r="K10" s="12">
        <v>0</v>
      </c>
      <c r="L10" s="5">
        <v>2</v>
      </c>
      <c r="M10" s="5" t="s">
        <v>6</v>
      </c>
      <c r="N10" s="5">
        <v>3</v>
      </c>
      <c r="O10" s="5" t="s">
        <v>9</v>
      </c>
      <c r="P10" s="13" t="s">
        <v>165</v>
      </c>
      <c r="Q10" s="13">
        <v>0</v>
      </c>
      <c r="R10" s="5" t="s">
        <v>7</v>
      </c>
      <c r="S10" s="5">
        <v>3</v>
      </c>
      <c r="T10" s="5" t="s">
        <v>64</v>
      </c>
      <c r="U10" s="29" t="s">
        <v>50</v>
      </c>
      <c r="V10" s="28">
        <v>1</v>
      </c>
    </row>
    <row r="11" spans="1:22" x14ac:dyDescent="0.3">
      <c r="A11" s="9" t="s">
        <v>30</v>
      </c>
      <c r="B11" s="9">
        <v>1</v>
      </c>
      <c r="C11" s="6">
        <v>1</v>
      </c>
      <c r="D11" s="5">
        <v>45</v>
      </c>
      <c r="E11" s="5">
        <v>39</v>
      </c>
      <c r="F11" s="5">
        <v>1</v>
      </c>
      <c r="G11" s="5">
        <v>1</v>
      </c>
      <c r="H11" s="5">
        <v>0</v>
      </c>
      <c r="I11" s="5" t="s">
        <v>5</v>
      </c>
      <c r="J11" s="7">
        <v>1</v>
      </c>
      <c r="K11" s="5">
        <v>0</v>
      </c>
      <c r="L11" s="5">
        <v>2</v>
      </c>
      <c r="M11" s="5" t="s">
        <v>6</v>
      </c>
      <c r="N11" s="11">
        <v>2</v>
      </c>
      <c r="O11" s="11" t="s">
        <v>200</v>
      </c>
      <c r="P11" s="12" t="s">
        <v>166</v>
      </c>
      <c r="Q11" s="13">
        <v>0</v>
      </c>
      <c r="R11" s="7" t="s">
        <v>7</v>
      </c>
      <c r="S11" s="7">
        <v>1</v>
      </c>
      <c r="T11" s="7" t="s">
        <v>50</v>
      </c>
      <c r="U11" s="31" t="s">
        <v>201</v>
      </c>
      <c r="V11" s="30">
        <v>4</v>
      </c>
    </row>
    <row r="12" spans="1:22" ht="15" customHeight="1" x14ac:dyDescent="0.3">
      <c r="A12" s="9" t="s">
        <v>39</v>
      </c>
      <c r="B12" s="9">
        <v>1</v>
      </c>
      <c r="C12" s="6">
        <v>4</v>
      </c>
      <c r="D12" s="5">
        <v>80</v>
      </c>
      <c r="E12" s="5">
        <v>58</v>
      </c>
      <c r="F12" s="13">
        <v>1</v>
      </c>
      <c r="G12" s="13">
        <v>0</v>
      </c>
      <c r="H12" s="13">
        <v>0</v>
      </c>
      <c r="I12" s="5" t="s">
        <v>31</v>
      </c>
      <c r="J12" s="7">
        <v>0</v>
      </c>
      <c r="K12" s="13">
        <v>0.5</v>
      </c>
      <c r="L12" s="5">
        <v>3</v>
      </c>
      <c r="M12" s="5" t="s">
        <v>19</v>
      </c>
      <c r="N12" s="5">
        <v>3</v>
      </c>
      <c r="O12" s="5" t="s">
        <v>9</v>
      </c>
      <c r="P12" s="12" t="s">
        <v>173</v>
      </c>
      <c r="Q12" s="12">
        <v>0</v>
      </c>
      <c r="R12" s="5" t="s">
        <v>7</v>
      </c>
      <c r="S12" s="5">
        <v>3</v>
      </c>
      <c r="T12" s="5" t="s">
        <v>64</v>
      </c>
      <c r="U12" s="33" t="s">
        <v>65</v>
      </c>
      <c r="V12" s="32">
        <v>1</v>
      </c>
    </row>
    <row r="13" spans="1:22" x14ac:dyDescent="0.3">
      <c r="A13" s="9" t="s">
        <v>40</v>
      </c>
      <c r="B13" s="9">
        <v>1</v>
      </c>
      <c r="C13" s="6">
        <v>4</v>
      </c>
      <c r="D13" s="5">
        <v>102</v>
      </c>
      <c r="E13" s="5">
        <v>78</v>
      </c>
      <c r="F13" s="12">
        <v>1</v>
      </c>
      <c r="G13" s="12">
        <v>1</v>
      </c>
      <c r="H13" s="12">
        <v>1</v>
      </c>
      <c r="I13" s="5" t="s">
        <v>5</v>
      </c>
      <c r="J13" s="7">
        <v>1</v>
      </c>
      <c r="K13" s="12">
        <v>0</v>
      </c>
      <c r="L13" s="7">
        <v>1</v>
      </c>
      <c r="M13" s="5" t="s">
        <v>41</v>
      </c>
      <c r="N13" s="7">
        <v>3</v>
      </c>
      <c r="O13" s="5" t="s">
        <v>9</v>
      </c>
      <c r="P13" s="13" t="s">
        <v>165</v>
      </c>
      <c r="Q13" s="13">
        <v>0</v>
      </c>
      <c r="R13" s="5" t="s">
        <v>7</v>
      </c>
      <c r="S13" s="5">
        <v>3</v>
      </c>
      <c r="T13" s="5" t="s">
        <v>64</v>
      </c>
      <c r="U13" s="35" t="s">
        <v>50</v>
      </c>
      <c r="V13" s="34">
        <v>1</v>
      </c>
    </row>
    <row r="14" spans="1:22" x14ac:dyDescent="0.3">
      <c r="A14" s="9" t="s">
        <v>15</v>
      </c>
      <c r="B14" s="9">
        <v>1</v>
      </c>
      <c r="C14" s="6">
        <v>5</v>
      </c>
      <c r="D14" s="5">
        <v>69</v>
      </c>
      <c r="E14" s="5">
        <v>52.5</v>
      </c>
      <c r="F14" s="7">
        <v>1</v>
      </c>
      <c r="G14" s="7">
        <v>1</v>
      </c>
      <c r="H14" s="7">
        <v>0</v>
      </c>
      <c r="I14" s="7" t="s">
        <v>5</v>
      </c>
      <c r="J14" s="7">
        <v>1</v>
      </c>
      <c r="K14" s="7">
        <v>1</v>
      </c>
      <c r="L14" s="5">
        <v>3</v>
      </c>
      <c r="M14" s="5" t="s">
        <v>19</v>
      </c>
      <c r="N14" s="5">
        <v>3</v>
      </c>
      <c r="O14" s="5" t="s">
        <v>9</v>
      </c>
      <c r="P14" s="12" t="s">
        <v>173</v>
      </c>
      <c r="Q14" s="12">
        <v>0</v>
      </c>
      <c r="R14" s="7" t="s">
        <v>7</v>
      </c>
      <c r="S14" s="7">
        <v>2</v>
      </c>
      <c r="T14" s="7" t="s">
        <v>49</v>
      </c>
      <c r="U14" s="37" t="s">
        <v>50</v>
      </c>
      <c r="V14" s="36">
        <v>1</v>
      </c>
    </row>
    <row r="15" spans="1:22" x14ac:dyDescent="0.3">
      <c r="A15" s="9" t="s">
        <v>22</v>
      </c>
      <c r="B15" s="9">
        <v>1</v>
      </c>
      <c r="C15" s="6">
        <v>2</v>
      </c>
      <c r="D15" s="5">
        <v>76</v>
      </c>
      <c r="E15" s="5">
        <v>67</v>
      </c>
      <c r="F15" s="12">
        <v>1</v>
      </c>
      <c r="G15" s="12">
        <v>1</v>
      </c>
      <c r="H15" s="12">
        <v>1</v>
      </c>
      <c r="I15" s="5" t="s">
        <v>5</v>
      </c>
      <c r="J15" s="7">
        <v>1</v>
      </c>
      <c r="K15" s="12">
        <v>0</v>
      </c>
      <c r="L15" s="14">
        <v>2</v>
      </c>
      <c r="M15" s="11" t="s">
        <v>6</v>
      </c>
      <c r="N15" s="7">
        <v>3</v>
      </c>
      <c r="O15" s="5" t="s">
        <v>9</v>
      </c>
      <c r="P15" s="12" t="s">
        <v>166</v>
      </c>
      <c r="Q15" s="12">
        <v>0</v>
      </c>
      <c r="R15" s="5" t="s">
        <v>7</v>
      </c>
      <c r="S15" s="5">
        <v>3</v>
      </c>
      <c r="T15" s="5" t="s">
        <v>64</v>
      </c>
      <c r="U15" s="39" t="s">
        <v>66</v>
      </c>
      <c r="V15" s="38">
        <v>2</v>
      </c>
    </row>
    <row r="16" spans="1:22" x14ac:dyDescent="0.3">
      <c r="A16" s="9" t="s">
        <v>181</v>
      </c>
      <c r="B16" s="9">
        <v>1</v>
      </c>
      <c r="C16" s="6">
        <v>4</v>
      </c>
      <c r="D16" s="5">
        <v>92</v>
      </c>
      <c r="E16" s="5">
        <v>79</v>
      </c>
      <c r="F16" s="12">
        <v>0</v>
      </c>
      <c r="G16" s="12">
        <v>1</v>
      </c>
      <c r="H16" s="12">
        <v>1</v>
      </c>
      <c r="I16" s="5" t="s">
        <v>31</v>
      </c>
      <c r="J16" s="7">
        <v>0</v>
      </c>
      <c r="K16" s="12">
        <v>0</v>
      </c>
      <c r="L16" s="5">
        <v>3</v>
      </c>
      <c r="M16" s="5" t="s">
        <v>19</v>
      </c>
      <c r="N16" s="5">
        <v>3</v>
      </c>
      <c r="O16" s="5" t="s">
        <v>9</v>
      </c>
      <c r="P16" s="12" t="s">
        <v>166</v>
      </c>
      <c r="Q16" s="12">
        <v>0</v>
      </c>
      <c r="R16" s="5" t="s">
        <v>7</v>
      </c>
      <c r="S16" s="5">
        <v>3</v>
      </c>
      <c r="T16" s="5" t="s">
        <v>64</v>
      </c>
      <c r="U16" s="41" t="s">
        <v>50</v>
      </c>
      <c r="V16" s="40">
        <v>1</v>
      </c>
    </row>
    <row r="17" spans="1:22" x14ac:dyDescent="0.3">
      <c r="A17" s="9" t="s">
        <v>26</v>
      </c>
      <c r="B17" s="9">
        <v>1</v>
      </c>
      <c r="C17" s="6">
        <v>1</v>
      </c>
      <c r="D17" s="5">
        <v>48</v>
      </c>
      <c r="E17" s="5">
        <v>40.5</v>
      </c>
      <c r="F17" s="12">
        <v>0</v>
      </c>
      <c r="G17" s="12">
        <v>1</v>
      </c>
      <c r="H17" s="12">
        <v>1</v>
      </c>
      <c r="I17" s="5" t="s">
        <v>5</v>
      </c>
      <c r="J17" s="7">
        <v>1</v>
      </c>
      <c r="K17" s="12">
        <v>0.5</v>
      </c>
      <c r="L17" s="11">
        <v>1</v>
      </c>
      <c r="M17" s="11" t="s">
        <v>202</v>
      </c>
      <c r="N17" s="18">
        <v>3</v>
      </c>
      <c r="O17" s="18" t="s">
        <v>21</v>
      </c>
      <c r="P17" s="12" t="s">
        <v>166</v>
      </c>
      <c r="Q17" s="12">
        <v>0</v>
      </c>
      <c r="R17" s="5" t="s">
        <v>7</v>
      </c>
      <c r="S17" s="5">
        <v>3</v>
      </c>
      <c r="T17" s="5" t="s">
        <v>64</v>
      </c>
      <c r="U17" s="43" t="s">
        <v>50</v>
      </c>
      <c r="V17" s="42">
        <v>1</v>
      </c>
    </row>
    <row r="18" spans="1:22" x14ac:dyDescent="0.3">
      <c r="A18" s="11" t="s">
        <v>45</v>
      </c>
      <c r="B18" s="9">
        <v>1</v>
      </c>
      <c r="C18" s="6">
        <v>1</v>
      </c>
      <c r="D18" s="5">
        <v>28</v>
      </c>
      <c r="E18" s="5">
        <v>25.5</v>
      </c>
      <c r="F18" s="7">
        <v>1</v>
      </c>
      <c r="G18" s="7">
        <v>0</v>
      </c>
      <c r="H18" s="7">
        <v>0</v>
      </c>
      <c r="I18" s="5" t="s">
        <v>31</v>
      </c>
      <c r="J18" s="7">
        <v>0</v>
      </c>
      <c r="K18" s="14">
        <v>0</v>
      </c>
      <c r="L18" s="5">
        <v>1</v>
      </c>
      <c r="M18" s="5" t="s">
        <v>169</v>
      </c>
      <c r="N18" s="11">
        <v>3</v>
      </c>
      <c r="O18" s="11" t="s">
        <v>9</v>
      </c>
      <c r="P18" s="16" t="s">
        <v>203</v>
      </c>
      <c r="Q18" s="13">
        <v>0</v>
      </c>
      <c r="R18" s="5" t="s">
        <v>7</v>
      </c>
      <c r="S18" s="7">
        <v>1</v>
      </c>
      <c r="T18" s="5" t="s">
        <v>50</v>
      </c>
      <c r="U18" s="45" t="s">
        <v>64</v>
      </c>
      <c r="V18" s="44">
        <v>4</v>
      </c>
    </row>
    <row r="19" spans="1:22" x14ac:dyDescent="0.3">
      <c r="A19" s="9" t="s">
        <v>46</v>
      </c>
      <c r="B19" s="9">
        <v>1</v>
      </c>
      <c r="C19" s="6">
        <v>5</v>
      </c>
      <c r="D19" s="5">
        <v>102</v>
      </c>
      <c r="E19" s="5">
        <v>89</v>
      </c>
      <c r="F19" s="12">
        <v>0</v>
      </c>
      <c r="G19" s="12">
        <v>1</v>
      </c>
      <c r="H19" s="12">
        <v>1</v>
      </c>
      <c r="I19" s="5" t="s">
        <v>31</v>
      </c>
      <c r="J19" s="7">
        <v>0</v>
      </c>
      <c r="K19" s="12">
        <v>0.5</v>
      </c>
      <c r="L19" s="5">
        <v>3</v>
      </c>
      <c r="M19" s="5" t="s">
        <v>19</v>
      </c>
      <c r="N19" s="11">
        <v>3</v>
      </c>
      <c r="O19" s="11" t="s">
        <v>9</v>
      </c>
      <c r="P19" s="12" t="s">
        <v>167</v>
      </c>
      <c r="Q19" s="12">
        <v>1</v>
      </c>
      <c r="R19" s="5" t="s">
        <v>10</v>
      </c>
      <c r="S19" s="7">
        <v>2</v>
      </c>
      <c r="T19" s="5" t="s">
        <v>49</v>
      </c>
      <c r="U19" s="47" t="s">
        <v>50</v>
      </c>
      <c r="V19" s="46">
        <v>1</v>
      </c>
    </row>
    <row r="20" spans="1:22" x14ac:dyDescent="0.3">
      <c r="A20" s="9" t="s">
        <v>11</v>
      </c>
      <c r="B20" s="9">
        <v>1</v>
      </c>
      <c r="C20" s="6">
        <v>2</v>
      </c>
      <c r="D20" s="5">
        <v>165</v>
      </c>
      <c r="E20" s="5">
        <v>127</v>
      </c>
      <c r="F20" s="13">
        <v>1</v>
      </c>
      <c r="G20" s="13">
        <v>1</v>
      </c>
      <c r="H20" s="13">
        <v>1</v>
      </c>
      <c r="I20" s="7" t="s">
        <v>5</v>
      </c>
      <c r="J20" s="7">
        <v>1</v>
      </c>
      <c r="K20" s="13">
        <v>0</v>
      </c>
      <c r="L20" s="5">
        <v>3</v>
      </c>
      <c r="M20" s="5" t="s">
        <v>19</v>
      </c>
      <c r="N20" s="7">
        <v>3</v>
      </c>
      <c r="O20" s="5" t="s">
        <v>9</v>
      </c>
      <c r="P20" s="13" t="s">
        <v>165</v>
      </c>
      <c r="Q20" s="12">
        <v>0</v>
      </c>
      <c r="R20" s="5" t="s">
        <v>7</v>
      </c>
      <c r="S20" s="5">
        <v>4</v>
      </c>
      <c r="T20" s="5" t="s">
        <v>158</v>
      </c>
      <c r="U20" s="49" t="s">
        <v>50</v>
      </c>
      <c r="V20" s="48">
        <v>1</v>
      </c>
    </row>
    <row r="21" spans="1:22" x14ac:dyDescent="0.3">
      <c r="A21" s="9" t="s">
        <v>17</v>
      </c>
      <c r="B21" s="9">
        <v>1</v>
      </c>
      <c r="C21" s="6">
        <v>2</v>
      </c>
      <c r="D21" s="5">
        <v>113</v>
      </c>
      <c r="E21" s="5">
        <v>88.5</v>
      </c>
      <c r="F21" s="12">
        <v>1</v>
      </c>
      <c r="G21" s="12">
        <v>1</v>
      </c>
      <c r="H21" s="12">
        <v>0</v>
      </c>
      <c r="I21" s="7" t="s">
        <v>5</v>
      </c>
      <c r="J21" s="7">
        <v>1</v>
      </c>
      <c r="K21" s="12">
        <v>0</v>
      </c>
      <c r="L21" s="5">
        <v>2</v>
      </c>
      <c r="M21" s="7" t="s">
        <v>6</v>
      </c>
      <c r="N21" s="5">
        <v>3</v>
      </c>
      <c r="O21" s="7" t="s">
        <v>9</v>
      </c>
      <c r="P21" s="13" t="s">
        <v>165</v>
      </c>
      <c r="Q21" s="12">
        <v>0</v>
      </c>
      <c r="R21" s="7" t="s">
        <v>7</v>
      </c>
      <c r="S21" s="5">
        <v>3</v>
      </c>
      <c r="T21" s="7" t="s">
        <v>64</v>
      </c>
      <c r="U21" s="51" t="s">
        <v>67</v>
      </c>
      <c r="V21" s="50">
        <v>3</v>
      </c>
    </row>
    <row r="22" spans="1:22" ht="15.6" customHeight="1" x14ac:dyDescent="0.3">
      <c r="A22" s="9" t="s">
        <v>37</v>
      </c>
      <c r="B22" s="9">
        <v>1</v>
      </c>
      <c r="C22" s="6">
        <v>4</v>
      </c>
      <c r="D22" s="5">
        <v>130</v>
      </c>
      <c r="E22" s="5">
        <v>104</v>
      </c>
      <c r="F22" s="12">
        <v>0</v>
      </c>
      <c r="G22" s="12">
        <v>1</v>
      </c>
      <c r="H22" s="12">
        <v>1</v>
      </c>
      <c r="I22" s="7" t="s">
        <v>31</v>
      </c>
      <c r="J22" s="7">
        <v>0</v>
      </c>
      <c r="K22" s="12">
        <v>0</v>
      </c>
      <c r="L22" s="11">
        <v>1</v>
      </c>
      <c r="M22" s="7" t="s">
        <v>170</v>
      </c>
      <c r="N22" s="5">
        <v>3</v>
      </c>
      <c r="O22" s="7" t="s">
        <v>9</v>
      </c>
      <c r="P22" s="13" t="s">
        <v>165</v>
      </c>
      <c r="Q22" s="12">
        <v>0</v>
      </c>
      <c r="R22" s="7" t="s">
        <v>7</v>
      </c>
      <c r="S22" s="5">
        <v>3</v>
      </c>
      <c r="T22" s="7" t="s">
        <v>64</v>
      </c>
      <c r="U22" s="51" t="s">
        <v>67</v>
      </c>
      <c r="V22" s="50">
        <v>3</v>
      </c>
    </row>
    <row r="23" spans="1:22" x14ac:dyDescent="0.3">
      <c r="A23" s="9" t="s">
        <v>8</v>
      </c>
      <c r="B23" s="9">
        <v>1</v>
      </c>
      <c r="C23" s="6">
        <v>1</v>
      </c>
      <c r="D23" s="5">
        <v>41</v>
      </c>
      <c r="E23" s="5">
        <v>27.5</v>
      </c>
      <c r="F23" s="12">
        <v>1</v>
      </c>
      <c r="G23" s="12">
        <v>1</v>
      </c>
      <c r="H23" s="5">
        <v>0</v>
      </c>
      <c r="I23" s="5" t="s">
        <v>5</v>
      </c>
      <c r="J23" s="7">
        <v>1</v>
      </c>
      <c r="K23" s="12">
        <v>0</v>
      </c>
      <c r="L23" s="11">
        <v>1</v>
      </c>
      <c r="M23" s="11" t="s">
        <v>202</v>
      </c>
      <c r="N23" s="7">
        <v>3</v>
      </c>
      <c r="O23" s="5" t="s">
        <v>9</v>
      </c>
      <c r="P23" s="12" t="s">
        <v>166</v>
      </c>
      <c r="Q23" s="12">
        <v>1</v>
      </c>
      <c r="R23" s="5" t="s">
        <v>10</v>
      </c>
      <c r="S23" s="7">
        <v>2</v>
      </c>
      <c r="T23" s="5" t="s">
        <v>49</v>
      </c>
      <c r="U23" s="53" t="s">
        <v>68</v>
      </c>
      <c r="V23" s="52">
        <v>2</v>
      </c>
    </row>
    <row r="24" spans="1:22" x14ac:dyDescent="0.3">
      <c r="A24" s="9" t="s">
        <v>12</v>
      </c>
      <c r="B24" s="9">
        <v>1</v>
      </c>
      <c r="C24" s="6">
        <v>4</v>
      </c>
      <c r="D24" s="5">
        <v>50</v>
      </c>
      <c r="E24" s="5">
        <v>44</v>
      </c>
      <c r="F24" s="13">
        <v>1</v>
      </c>
      <c r="G24" s="13">
        <v>0</v>
      </c>
      <c r="H24" s="13">
        <v>0</v>
      </c>
      <c r="I24" s="7" t="s">
        <v>5</v>
      </c>
      <c r="J24" s="7">
        <v>1</v>
      </c>
      <c r="K24" s="13">
        <v>0</v>
      </c>
      <c r="L24" s="5">
        <v>2</v>
      </c>
      <c r="M24" s="5" t="s">
        <v>6</v>
      </c>
      <c r="N24" s="5">
        <v>3</v>
      </c>
      <c r="O24" s="7" t="s">
        <v>9</v>
      </c>
      <c r="P24" s="13" t="s">
        <v>165</v>
      </c>
      <c r="Q24" s="13">
        <v>0</v>
      </c>
      <c r="R24" s="7" t="s">
        <v>7</v>
      </c>
      <c r="S24" s="5">
        <v>3</v>
      </c>
      <c r="T24" s="7" t="s">
        <v>64</v>
      </c>
      <c r="U24" s="55" t="s">
        <v>69</v>
      </c>
      <c r="V24" s="54">
        <v>2</v>
      </c>
    </row>
    <row r="25" spans="1:22" x14ac:dyDescent="0.3">
      <c r="A25" s="9" t="s">
        <v>23</v>
      </c>
      <c r="B25" s="9">
        <v>1</v>
      </c>
      <c r="C25" s="6">
        <v>2</v>
      </c>
      <c r="D25" s="5">
        <v>39</v>
      </c>
      <c r="E25" s="5">
        <v>32.5</v>
      </c>
      <c r="F25" s="12">
        <v>0</v>
      </c>
      <c r="G25" s="12">
        <v>1</v>
      </c>
      <c r="H25" s="5">
        <v>1</v>
      </c>
      <c r="I25" s="5" t="s">
        <v>5</v>
      </c>
      <c r="J25" s="7">
        <v>1</v>
      </c>
      <c r="K25" s="12">
        <v>0.5</v>
      </c>
      <c r="L25" s="11">
        <v>1</v>
      </c>
      <c r="M25" s="11" t="s">
        <v>202</v>
      </c>
      <c r="N25" s="11">
        <v>3</v>
      </c>
      <c r="O25" s="11" t="s">
        <v>9</v>
      </c>
      <c r="P25" s="16" t="s">
        <v>166</v>
      </c>
      <c r="Q25" s="12">
        <v>0</v>
      </c>
      <c r="R25" s="5" t="s">
        <v>7</v>
      </c>
      <c r="S25" s="7">
        <v>1</v>
      </c>
      <c r="T25" s="7" t="s">
        <v>50</v>
      </c>
      <c r="U25" s="57" t="s">
        <v>70</v>
      </c>
      <c r="V25" s="56">
        <v>3</v>
      </c>
    </row>
    <row r="26" spans="1:22" x14ac:dyDescent="0.3">
      <c r="A26" s="9" t="s">
        <v>27</v>
      </c>
      <c r="B26" s="9">
        <v>1</v>
      </c>
      <c r="C26" s="6">
        <v>2</v>
      </c>
      <c r="D26" s="5">
        <v>31</v>
      </c>
      <c r="E26" s="5">
        <v>30.5</v>
      </c>
      <c r="F26" s="7">
        <v>1</v>
      </c>
      <c r="G26" s="7">
        <v>0</v>
      </c>
      <c r="H26" s="7">
        <v>0</v>
      </c>
      <c r="I26" s="7" t="s">
        <v>5</v>
      </c>
      <c r="J26" s="7">
        <v>1</v>
      </c>
      <c r="K26" s="7">
        <v>0</v>
      </c>
      <c r="L26" s="11">
        <v>1</v>
      </c>
      <c r="M26" s="11" t="s">
        <v>202</v>
      </c>
      <c r="N26" s="11">
        <v>2</v>
      </c>
      <c r="O26" s="18" t="s">
        <v>24</v>
      </c>
      <c r="P26" s="16" t="s">
        <v>204</v>
      </c>
      <c r="Q26" s="13">
        <v>0</v>
      </c>
      <c r="R26" s="7" t="s">
        <v>7</v>
      </c>
      <c r="S26" s="7">
        <v>2</v>
      </c>
      <c r="T26" s="7" t="s">
        <v>49</v>
      </c>
      <c r="U26" s="59" t="s">
        <v>49</v>
      </c>
      <c r="V26" s="58">
        <v>2</v>
      </c>
    </row>
    <row r="27" spans="1:22" x14ac:dyDescent="0.3">
      <c r="A27" s="9" t="s">
        <v>42</v>
      </c>
      <c r="B27" s="9">
        <v>1</v>
      </c>
      <c r="C27" s="6">
        <v>2</v>
      </c>
      <c r="D27" s="5">
        <v>36</v>
      </c>
      <c r="E27" s="5">
        <v>28</v>
      </c>
      <c r="F27" s="7">
        <v>1</v>
      </c>
      <c r="G27" s="7">
        <v>0</v>
      </c>
      <c r="H27" s="7">
        <v>0</v>
      </c>
      <c r="I27" s="5" t="s">
        <v>5</v>
      </c>
      <c r="J27" s="7">
        <v>1</v>
      </c>
      <c r="K27" s="7">
        <v>0</v>
      </c>
      <c r="L27" s="5">
        <v>1</v>
      </c>
      <c r="M27" s="5" t="s">
        <v>171</v>
      </c>
      <c r="N27" s="7">
        <v>3</v>
      </c>
      <c r="O27" s="5" t="s">
        <v>9</v>
      </c>
      <c r="P27" s="13" t="s">
        <v>165</v>
      </c>
      <c r="Q27" s="13">
        <v>0</v>
      </c>
      <c r="R27" s="5" t="s">
        <v>7</v>
      </c>
      <c r="S27" s="7">
        <v>1</v>
      </c>
      <c r="T27" s="7" t="s">
        <v>50</v>
      </c>
      <c r="U27" s="61" t="s">
        <v>70</v>
      </c>
      <c r="V27" s="60">
        <v>3</v>
      </c>
    </row>
    <row r="28" spans="1:22" x14ac:dyDescent="0.3">
      <c r="A28" s="9" t="s">
        <v>18</v>
      </c>
      <c r="B28" s="9">
        <v>1</v>
      </c>
      <c r="C28" s="6">
        <v>2</v>
      </c>
      <c r="D28" s="5">
        <v>54</v>
      </c>
      <c r="E28" s="5">
        <v>49.5</v>
      </c>
      <c r="F28" s="12">
        <v>0</v>
      </c>
      <c r="G28" s="12">
        <v>1</v>
      </c>
      <c r="H28" s="12">
        <v>1</v>
      </c>
      <c r="I28" s="5" t="s">
        <v>5</v>
      </c>
      <c r="J28" s="7">
        <v>1</v>
      </c>
      <c r="K28" s="12">
        <v>0</v>
      </c>
      <c r="L28" s="11">
        <v>2</v>
      </c>
      <c r="M28" s="11" t="s">
        <v>205</v>
      </c>
      <c r="N28" s="14">
        <v>3</v>
      </c>
      <c r="O28" s="11" t="s">
        <v>9</v>
      </c>
      <c r="P28" s="12" t="s">
        <v>167</v>
      </c>
      <c r="Q28" s="12">
        <v>0.5</v>
      </c>
      <c r="R28" s="5" t="s">
        <v>29</v>
      </c>
      <c r="S28" s="7">
        <v>2</v>
      </c>
      <c r="T28" s="7" t="s">
        <v>49</v>
      </c>
      <c r="U28" s="63" t="s">
        <v>71</v>
      </c>
      <c r="V28" s="62">
        <v>3</v>
      </c>
    </row>
    <row r="29" spans="1:22" x14ac:dyDescent="0.3">
      <c r="A29" s="9" t="s">
        <v>28</v>
      </c>
      <c r="B29" s="9">
        <v>1</v>
      </c>
      <c r="C29" s="11">
        <v>4</v>
      </c>
      <c r="D29" s="5">
        <v>76</v>
      </c>
      <c r="E29" s="5">
        <v>62</v>
      </c>
      <c r="F29" s="5">
        <v>0</v>
      </c>
      <c r="G29" s="5">
        <v>1</v>
      </c>
      <c r="H29" s="5">
        <v>1</v>
      </c>
      <c r="I29" s="5" t="s">
        <v>5</v>
      </c>
      <c r="J29" s="7">
        <v>1</v>
      </c>
      <c r="K29" s="11">
        <v>0</v>
      </c>
      <c r="L29" s="11">
        <v>2</v>
      </c>
      <c r="M29" s="11" t="s">
        <v>205</v>
      </c>
      <c r="N29" s="14">
        <v>3</v>
      </c>
      <c r="O29" s="11" t="s">
        <v>9</v>
      </c>
      <c r="P29" s="12" t="s">
        <v>167</v>
      </c>
      <c r="Q29" s="12">
        <v>0.5</v>
      </c>
      <c r="R29" s="5" t="s">
        <v>29</v>
      </c>
      <c r="S29" s="7">
        <v>2</v>
      </c>
      <c r="T29" s="7" t="s">
        <v>49</v>
      </c>
      <c r="U29" s="65" t="s">
        <v>72</v>
      </c>
      <c r="V29" s="64">
        <v>3</v>
      </c>
    </row>
    <row r="30" spans="1:22" x14ac:dyDescent="0.3">
      <c r="A30" s="9" t="s">
        <v>43</v>
      </c>
      <c r="B30" s="9">
        <v>1</v>
      </c>
      <c r="C30" s="6">
        <v>2</v>
      </c>
      <c r="D30" s="5">
        <v>32</v>
      </c>
      <c r="E30" s="5">
        <v>26</v>
      </c>
      <c r="F30" s="7">
        <v>1</v>
      </c>
      <c r="G30" s="7">
        <v>1</v>
      </c>
      <c r="H30" s="7">
        <v>0</v>
      </c>
      <c r="I30" s="7" t="s">
        <v>31</v>
      </c>
      <c r="J30" s="7">
        <v>0</v>
      </c>
      <c r="K30" s="11">
        <v>0</v>
      </c>
      <c r="L30" s="5">
        <v>2</v>
      </c>
      <c r="M30" s="5" t="s">
        <v>6</v>
      </c>
      <c r="N30" s="5">
        <v>3</v>
      </c>
      <c r="O30" s="5" t="s">
        <v>9</v>
      </c>
      <c r="P30" s="13" t="s">
        <v>166</v>
      </c>
      <c r="Q30" s="13">
        <v>0</v>
      </c>
      <c r="R30" s="7" t="s">
        <v>7</v>
      </c>
      <c r="S30" s="7">
        <v>2</v>
      </c>
      <c r="T30" s="7" t="s">
        <v>49</v>
      </c>
      <c r="U30" s="67" t="s">
        <v>50</v>
      </c>
      <c r="V30" s="66">
        <v>1</v>
      </c>
    </row>
    <row r="31" spans="1:22" x14ac:dyDescent="0.3">
      <c r="A31" s="9" t="s">
        <v>20</v>
      </c>
      <c r="B31" s="9">
        <v>1</v>
      </c>
      <c r="C31" s="11">
        <v>3</v>
      </c>
      <c r="D31" s="5">
        <v>100</v>
      </c>
      <c r="E31" s="5">
        <v>85.5</v>
      </c>
      <c r="F31" s="12">
        <v>1</v>
      </c>
      <c r="G31" s="12">
        <v>1</v>
      </c>
      <c r="H31" s="12">
        <v>0</v>
      </c>
      <c r="I31" s="5" t="s">
        <v>5</v>
      </c>
      <c r="J31" s="7">
        <v>1</v>
      </c>
      <c r="K31" s="12">
        <v>0</v>
      </c>
      <c r="L31" s="5">
        <v>1</v>
      </c>
      <c r="M31" s="11" t="s">
        <v>206</v>
      </c>
      <c r="N31" s="5">
        <v>1</v>
      </c>
      <c r="O31" s="5" t="s">
        <v>21</v>
      </c>
      <c r="P31" s="12" t="s">
        <v>166</v>
      </c>
      <c r="Q31" s="12">
        <v>0</v>
      </c>
      <c r="R31" s="5" t="s">
        <v>7</v>
      </c>
      <c r="S31" s="5">
        <v>3</v>
      </c>
      <c r="T31" s="7" t="s">
        <v>64</v>
      </c>
      <c r="U31" s="69" t="s">
        <v>50</v>
      </c>
      <c r="V31" s="68">
        <v>1</v>
      </c>
    </row>
    <row r="32" spans="1:22" ht="28.8" x14ac:dyDescent="0.3">
      <c r="A32" s="9" t="s">
        <v>14</v>
      </c>
      <c r="B32" s="9">
        <v>1</v>
      </c>
      <c r="C32" s="6">
        <v>5</v>
      </c>
      <c r="D32" s="5">
        <v>70</v>
      </c>
      <c r="E32" s="5">
        <v>60</v>
      </c>
      <c r="F32" s="5">
        <v>1</v>
      </c>
      <c r="G32" s="5">
        <v>1</v>
      </c>
      <c r="H32" s="5">
        <v>0</v>
      </c>
      <c r="I32" s="7" t="s">
        <v>5</v>
      </c>
      <c r="J32" s="7">
        <v>1</v>
      </c>
      <c r="K32" s="11">
        <v>0</v>
      </c>
      <c r="L32" s="7">
        <v>1</v>
      </c>
      <c r="M32" s="7" t="s">
        <v>207</v>
      </c>
      <c r="N32" s="7">
        <v>3</v>
      </c>
      <c r="O32" s="7" t="s">
        <v>9</v>
      </c>
      <c r="P32" s="12" t="s">
        <v>167</v>
      </c>
      <c r="Q32" s="12">
        <v>0</v>
      </c>
      <c r="R32" s="7" t="s">
        <v>7</v>
      </c>
      <c r="S32" s="7">
        <v>2</v>
      </c>
      <c r="T32" s="7" t="s">
        <v>49</v>
      </c>
      <c r="U32" s="72" t="s">
        <v>50</v>
      </c>
      <c r="V32" s="70">
        <v>1</v>
      </c>
    </row>
    <row r="33" spans="1:22" x14ac:dyDescent="0.3">
      <c r="A33" s="9" t="s">
        <v>33</v>
      </c>
      <c r="B33" s="9">
        <v>1</v>
      </c>
      <c r="C33" s="6">
        <v>5</v>
      </c>
      <c r="D33" s="5">
        <v>75</v>
      </c>
      <c r="E33" s="5">
        <v>60</v>
      </c>
      <c r="F33" s="7">
        <v>1</v>
      </c>
      <c r="G33" s="7">
        <v>0</v>
      </c>
      <c r="H33" s="7">
        <v>0</v>
      </c>
      <c r="I33" s="7" t="s">
        <v>5</v>
      </c>
      <c r="J33" s="7">
        <v>1</v>
      </c>
      <c r="K33" s="7">
        <v>1</v>
      </c>
      <c r="L33" s="5">
        <v>3</v>
      </c>
      <c r="M33" s="7" t="s">
        <v>19</v>
      </c>
      <c r="N33" s="7">
        <v>3</v>
      </c>
      <c r="O33" s="7" t="s">
        <v>9</v>
      </c>
      <c r="P33" s="12" t="s">
        <v>173</v>
      </c>
      <c r="Q33" s="12">
        <v>0</v>
      </c>
      <c r="R33" s="7" t="s">
        <v>7</v>
      </c>
      <c r="S33" s="7">
        <v>2</v>
      </c>
      <c r="T33" s="7" t="s">
        <v>49</v>
      </c>
      <c r="U33" s="71" t="s">
        <v>73</v>
      </c>
      <c r="V33" s="70">
        <v>3</v>
      </c>
    </row>
    <row r="34" spans="1:22" x14ac:dyDescent="0.3">
      <c r="A34" s="9" t="s">
        <v>32</v>
      </c>
      <c r="B34" s="9">
        <v>1</v>
      </c>
      <c r="C34" s="6">
        <v>4</v>
      </c>
      <c r="D34" s="5">
        <v>67</v>
      </c>
      <c r="E34" s="5">
        <v>55.5</v>
      </c>
      <c r="F34" s="12">
        <v>1</v>
      </c>
      <c r="G34" s="12">
        <v>1</v>
      </c>
      <c r="H34" s="12">
        <v>0</v>
      </c>
      <c r="I34" s="5" t="s">
        <v>5</v>
      </c>
      <c r="J34" s="7">
        <v>1</v>
      </c>
      <c r="K34" s="12">
        <v>0</v>
      </c>
      <c r="L34" s="5">
        <v>3</v>
      </c>
      <c r="M34" s="5" t="s">
        <v>19</v>
      </c>
      <c r="N34" s="5">
        <v>3</v>
      </c>
      <c r="O34" s="5" t="s">
        <v>9</v>
      </c>
      <c r="P34" s="12" t="s">
        <v>167</v>
      </c>
      <c r="Q34" s="12">
        <v>0</v>
      </c>
      <c r="R34" s="5" t="s">
        <v>7</v>
      </c>
      <c r="S34" s="7">
        <v>2</v>
      </c>
      <c r="T34" s="7" t="s">
        <v>49</v>
      </c>
      <c r="U34" s="71" t="s">
        <v>74</v>
      </c>
      <c r="V34" s="70">
        <v>3</v>
      </c>
    </row>
    <row r="35" spans="1:22" x14ac:dyDescent="0.3">
      <c r="B35" s="6"/>
    </row>
  </sheetData>
  <sortState ref="A2:C30">
    <sortCondition ref="A2:A30"/>
  </sortState>
  <pageMargins left="0.7" right="0.7" top="0.75" bottom="0.75" header="0.3" footer="0.3"/>
  <pageSetup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4"/>
  <sheetViews>
    <sheetView zoomScale="107" zoomScaleNormal="107" workbookViewId="0">
      <pane ySplit="1" topLeftCell="A27" activePane="bottomLeft" state="frozen"/>
      <selection pane="bottomLeft" activeCell="E40" sqref="E40"/>
    </sheetView>
  </sheetViews>
  <sheetFormatPr defaultRowHeight="14.4" x14ac:dyDescent="0.3"/>
  <cols>
    <col min="1" max="1" width="23.6640625" style="1" bestFit="1" customWidth="1"/>
    <col min="2" max="2" width="7.109375" customWidth="1"/>
    <col min="3" max="3" width="8.33203125" bestFit="1" customWidth="1"/>
    <col min="4" max="4" width="7.6640625" customWidth="1"/>
    <col min="6" max="6" width="15.88671875" customWidth="1"/>
    <col min="7" max="7" width="8.6640625" bestFit="1" customWidth="1"/>
    <col min="8" max="8" width="5.88671875" customWidth="1"/>
    <col min="10" max="10" width="8.5546875" customWidth="1"/>
    <col min="12" max="12" width="28.109375" customWidth="1"/>
  </cols>
  <sheetData>
    <row r="1" spans="1:12" x14ac:dyDescent="0.3">
      <c r="A1" s="1" t="s">
        <v>148</v>
      </c>
      <c r="B1" t="s">
        <v>126</v>
      </c>
      <c r="C1" t="s">
        <v>159</v>
      </c>
      <c r="D1" t="s">
        <v>157</v>
      </c>
      <c r="E1" t="s">
        <v>160</v>
      </c>
      <c r="F1" t="s">
        <v>156</v>
      </c>
      <c r="G1" t="s">
        <v>161</v>
      </c>
      <c r="H1" t="s">
        <v>136</v>
      </c>
      <c r="I1" t="s">
        <v>162</v>
      </c>
      <c r="J1" t="s">
        <v>60</v>
      </c>
      <c r="K1" t="s">
        <v>163</v>
      </c>
      <c r="L1" t="s">
        <v>79</v>
      </c>
    </row>
    <row r="2" spans="1:12" x14ac:dyDescent="0.3">
      <c r="A2" s="1" t="s">
        <v>25</v>
      </c>
      <c r="B2" t="s">
        <v>52</v>
      </c>
      <c r="C2" s="4">
        <f>_xlfn.NUMBERVALUE(DATE(2019,MONTH(1&amp;RIGHT(B2,3)),(1+((_xlfn.NUMBERVALUE(MID(B2,2,1))-1)*7)))-DATE(2018,12,31))</f>
        <v>128</v>
      </c>
      <c r="D2" t="s">
        <v>52</v>
      </c>
      <c r="E2" s="4">
        <f>_xlfn.NUMBERVALUE(DATE(2019,MONTH(1&amp;RIGHT(D2,3)),(1+((_xlfn.NUMBERVALUE(MID(D2,2,1))-1)*7)))-DATE(2018,12,31))</f>
        <v>128</v>
      </c>
      <c r="F2" t="s">
        <v>52</v>
      </c>
      <c r="G2" s="4">
        <f>_xlfn.NUMBERVALUE(DATE(2019,MONTH(1&amp;RIGHT(F2,3)),(1+((_xlfn.NUMBERVALUE(MID(F2,2,1))-1)*7)))-DATE(2018,12,31))</f>
        <v>128</v>
      </c>
      <c r="H2" t="s">
        <v>53</v>
      </c>
      <c r="I2" s="4">
        <f>_xlfn.NUMBERVALUE(DATE(2019,MONTH(1&amp;RIGHT(H2,3)),(1+((_xlfn.NUMBERVALUE(MID(H2,2,1))-1)*7)))-DATE(2018,12,31))</f>
        <v>121</v>
      </c>
      <c r="J2" t="s">
        <v>48</v>
      </c>
      <c r="K2" s="4">
        <f>_xlfn.NUMBERVALUE(DATE(2019,MONTH(1&amp;RIGHT(J2,3)),(1+((_xlfn.NUMBERVALUE(MID(J2,2,1))-1)*7)))-DATE(2018,12,31))</f>
        <v>135</v>
      </c>
      <c r="L2" t="s">
        <v>155</v>
      </c>
    </row>
    <row r="3" spans="1:12" x14ac:dyDescent="0.3">
      <c r="A3" s="1" t="s">
        <v>44</v>
      </c>
      <c r="B3" t="s">
        <v>47</v>
      </c>
      <c r="C3" s="4">
        <f t="shared" ref="C3:C33" si="0">_xlfn.NUMBERVALUE(DATE(2019,MONTH(1&amp;RIGHT(B3,3)),(1+((_xlfn.NUMBERVALUE(MID(B3,2,1))-1)*7)))-DATE(2018,12,31))</f>
        <v>142</v>
      </c>
      <c r="D3" t="s">
        <v>52</v>
      </c>
      <c r="E3" s="4">
        <f t="shared" ref="E3:E34" si="1">_xlfn.NUMBERVALUE(DATE(2019,MONTH(1&amp;RIGHT(D3,3)),(1+((_xlfn.NUMBERVALUE(MID(D3,2,1))-1)*7)))-DATE(2018,12,31))</f>
        <v>128</v>
      </c>
      <c r="F3" t="s">
        <v>52</v>
      </c>
      <c r="G3" s="4">
        <f t="shared" ref="G3:G34" si="2">_xlfn.NUMBERVALUE(DATE(2019,MONTH(1&amp;RIGHT(F3,3)),(1+((_xlfn.NUMBERVALUE(MID(F3,2,1))-1)*7)))-DATE(2018,12,31))</f>
        <v>128</v>
      </c>
      <c r="H3" t="s">
        <v>53</v>
      </c>
      <c r="I3" s="4">
        <f t="shared" ref="I3:I33" si="3">_xlfn.NUMBERVALUE(DATE(2019,MONTH(1&amp;RIGHT(H3,3)),(1+((_xlfn.NUMBERVALUE(MID(H3,2,1))-1)*7)))-DATE(2018,12,31))</f>
        <v>121</v>
      </c>
      <c r="J3" t="s">
        <v>48</v>
      </c>
      <c r="K3" s="4">
        <f t="shared" ref="K3:K34" si="4">_xlfn.NUMBERVALUE(DATE(2019,MONTH(1&amp;RIGHT(J3,3)),(1+((_xlfn.NUMBERVALUE(MID(J3,2,1))-1)*7)))-DATE(2018,12,31))</f>
        <v>135</v>
      </c>
      <c r="L3" t="s">
        <v>154</v>
      </c>
    </row>
    <row r="4" spans="1:12" x14ac:dyDescent="0.3">
      <c r="A4" s="1" t="s">
        <v>38</v>
      </c>
      <c r="B4" t="s">
        <v>55</v>
      </c>
      <c r="C4" s="4">
        <f t="shared" si="0"/>
        <v>105</v>
      </c>
      <c r="D4" t="s">
        <v>58</v>
      </c>
      <c r="E4" s="4">
        <f t="shared" si="1"/>
        <v>98</v>
      </c>
      <c r="F4" t="s">
        <v>58</v>
      </c>
      <c r="G4" s="4">
        <f t="shared" si="2"/>
        <v>98</v>
      </c>
      <c r="H4" t="s">
        <v>59</v>
      </c>
      <c r="I4" s="4">
        <f t="shared" si="3"/>
        <v>91</v>
      </c>
      <c r="J4" t="s">
        <v>55</v>
      </c>
      <c r="K4" s="4">
        <f t="shared" si="4"/>
        <v>105</v>
      </c>
      <c r="L4" t="s">
        <v>153</v>
      </c>
    </row>
    <row r="5" spans="1:12" x14ac:dyDescent="0.3">
      <c r="A5" s="1" t="s">
        <v>35</v>
      </c>
      <c r="B5" t="s">
        <v>47</v>
      </c>
      <c r="C5" s="4">
        <f t="shared" si="0"/>
        <v>142</v>
      </c>
      <c r="D5" t="s">
        <v>47</v>
      </c>
      <c r="E5" s="4">
        <f t="shared" si="1"/>
        <v>142</v>
      </c>
      <c r="F5" t="s">
        <v>47</v>
      </c>
      <c r="G5" s="4">
        <f t="shared" si="2"/>
        <v>142</v>
      </c>
      <c r="H5" t="s">
        <v>47</v>
      </c>
      <c r="I5" s="4">
        <f t="shared" si="3"/>
        <v>142</v>
      </c>
      <c r="J5" t="s">
        <v>47</v>
      </c>
      <c r="K5" s="4">
        <f t="shared" si="4"/>
        <v>142</v>
      </c>
      <c r="L5" t="s">
        <v>152</v>
      </c>
    </row>
    <row r="6" spans="1:12" x14ac:dyDescent="0.3">
      <c r="A6" s="1" t="s">
        <v>16</v>
      </c>
      <c r="B6" t="s">
        <v>62</v>
      </c>
      <c r="C6" s="4">
        <f t="shared" si="0"/>
        <v>81</v>
      </c>
      <c r="D6" t="s">
        <v>57</v>
      </c>
      <c r="E6" s="4">
        <f t="shared" si="1"/>
        <v>74</v>
      </c>
      <c r="F6" t="s">
        <v>59</v>
      </c>
      <c r="G6" s="4">
        <f t="shared" si="2"/>
        <v>91</v>
      </c>
      <c r="H6" t="s">
        <v>57</v>
      </c>
      <c r="I6" s="4">
        <f t="shared" si="3"/>
        <v>74</v>
      </c>
      <c r="J6" t="s">
        <v>58</v>
      </c>
      <c r="K6" s="4">
        <f t="shared" si="4"/>
        <v>98</v>
      </c>
    </row>
    <row r="7" spans="1:12" x14ac:dyDescent="0.3">
      <c r="A7" s="2" t="s">
        <v>34</v>
      </c>
      <c r="B7" t="s">
        <v>57</v>
      </c>
      <c r="C7" s="4">
        <f t="shared" si="0"/>
        <v>74</v>
      </c>
      <c r="D7" t="s">
        <v>142</v>
      </c>
      <c r="E7" s="4">
        <f t="shared" si="1"/>
        <v>67</v>
      </c>
      <c r="F7" t="s">
        <v>57</v>
      </c>
      <c r="G7" s="4">
        <f t="shared" si="2"/>
        <v>74</v>
      </c>
      <c r="H7" t="s">
        <v>56</v>
      </c>
      <c r="I7" s="4">
        <f t="shared" si="3"/>
        <v>60</v>
      </c>
      <c r="J7" t="s">
        <v>59</v>
      </c>
      <c r="K7" s="4">
        <f t="shared" si="4"/>
        <v>91</v>
      </c>
    </row>
    <row r="8" spans="1:12" x14ac:dyDescent="0.3">
      <c r="A8" s="1" t="s">
        <v>36</v>
      </c>
      <c r="B8" t="s">
        <v>59</v>
      </c>
      <c r="C8" s="4">
        <f t="shared" si="0"/>
        <v>91</v>
      </c>
      <c r="D8" t="s">
        <v>62</v>
      </c>
      <c r="E8" s="4">
        <f t="shared" si="1"/>
        <v>81</v>
      </c>
      <c r="F8" t="s">
        <v>59</v>
      </c>
      <c r="G8" s="4">
        <f t="shared" si="2"/>
        <v>91</v>
      </c>
      <c r="H8" t="s">
        <v>62</v>
      </c>
      <c r="I8" s="4">
        <f t="shared" si="3"/>
        <v>81</v>
      </c>
      <c r="J8" t="s">
        <v>58</v>
      </c>
      <c r="K8" s="4">
        <f t="shared" si="4"/>
        <v>98</v>
      </c>
    </row>
    <row r="9" spans="1:12" x14ac:dyDescent="0.3">
      <c r="A9" s="1" t="s">
        <v>4</v>
      </c>
      <c r="B9" t="s">
        <v>51</v>
      </c>
      <c r="C9" s="4">
        <f t="shared" si="0"/>
        <v>112</v>
      </c>
      <c r="D9" t="s">
        <v>51</v>
      </c>
      <c r="E9" s="4">
        <f t="shared" si="1"/>
        <v>112</v>
      </c>
      <c r="F9" t="s">
        <v>51</v>
      </c>
      <c r="G9" s="4">
        <f t="shared" si="2"/>
        <v>112</v>
      </c>
      <c r="H9" t="s">
        <v>55</v>
      </c>
      <c r="I9" s="4">
        <f t="shared" si="3"/>
        <v>105</v>
      </c>
      <c r="J9" t="s">
        <v>51</v>
      </c>
      <c r="K9" s="4">
        <f t="shared" si="4"/>
        <v>112</v>
      </c>
    </row>
    <row r="10" spans="1:12" x14ac:dyDescent="0.3">
      <c r="A10" s="1" t="s">
        <v>13</v>
      </c>
      <c r="B10" t="s">
        <v>59</v>
      </c>
      <c r="C10" s="4">
        <f t="shared" si="0"/>
        <v>91</v>
      </c>
      <c r="D10" t="s">
        <v>59</v>
      </c>
      <c r="E10" s="4">
        <f t="shared" si="1"/>
        <v>91</v>
      </c>
      <c r="F10" t="s">
        <v>59</v>
      </c>
      <c r="G10" s="4">
        <f t="shared" si="2"/>
        <v>91</v>
      </c>
      <c r="H10" t="s">
        <v>59</v>
      </c>
      <c r="I10" s="4">
        <f t="shared" si="3"/>
        <v>91</v>
      </c>
      <c r="J10" t="s">
        <v>55</v>
      </c>
      <c r="K10" s="4">
        <f t="shared" si="4"/>
        <v>105</v>
      </c>
      <c r="L10" t="s">
        <v>151</v>
      </c>
    </row>
    <row r="11" spans="1:12" x14ac:dyDescent="0.3">
      <c r="A11" s="1" t="s">
        <v>30</v>
      </c>
      <c r="B11" t="s">
        <v>55</v>
      </c>
      <c r="C11" s="4">
        <f t="shared" si="0"/>
        <v>105</v>
      </c>
      <c r="D11" t="s">
        <v>58</v>
      </c>
      <c r="E11" s="4">
        <f t="shared" si="1"/>
        <v>98</v>
      </c>
      <c r="F11" t="s">
        <v>55</v>
      </c>
      <c r="G11" s="4">
        <f t="shared" si="2"/>
        <v>105</v>
      </c>
      <c r="H11" t="s">
        <v>62</v>
      </c>
      <c r="I11" s="4">
        <f t="shared" si="3"/>
        <v>81</v>
      </c>
      <c r="J11" t="s">
        <v>51</v>
      </c>
      <c r="K11" s="4">
        <f t="shared" si="4"/>
        <v>112</v>
      </c>
    </row>
    <row r="12" spans="1:12" x14ac:dyDescent="0.3">
      <c r="A12" s="1" t="s">
        <v>39</v>
      </c>
      <c r="B12" t="s">
        <v>47</v>
      </c>
      <c r="C12" s="4">
        <f t="shared" si="0"/>
        <v>142</v>
      </c>
      <c r="D12" t="s">
        <v>55</v>
      </c>
      <c r="E12" s="4">
        <f t="shared" si="1"/>
        <v>105</v>
      </c>
      <c r="F12" t="s">
        <v>55</v>
      </c>
      <c r="G12" s="4">
        <f t="shared" si="2"/>
        <v>105</v>
      </c>
      <c r="H12" t="s">
        <v>59</v>
      </c>
      <c r="I12" s="4">
        <f t="shared" si="3"/>
        <v>91</v>
      </c>
      <c r="J12" t="s">
        <v>55</v>
      </c>
      <c r="K12" s="4">
        <f t="shared" si="4"/>
        <v>105</v>
      </c>
    </row>
    <row r="13" spans="1:12" x14ac:dyDescent="0.3">
      <c r="A13" s="1" t="s">
        <v>40</v>
      </c>
      <c r="B13" t="s">
        <v>59</v>
      </c>
      <c r="C13" s="4">
        <f t="shared" si="0"/>
        <v>91</v>
      </c>
      <c r="D13" t="s">
        <v>57</v>
      </c>
      <c r="E13" s="4">
        <f t="shared" si="1"/>
        <v>74</v>
      </c>
      <c r="F13" t="s">
        <v>62</v>
      </c>
      <c r="G13" s="4">
        <f t="shared" si="2"/>
        <v>81</v>
      </c>
      <c r="H13" t="s">
        <v>142</v>
      </c>
      <c r="I13" s="4">
        <f t="shared" si="3"/>
        <v>67</v>
      </c>
      <c r="J13" t="s">
        <v>59</v>
      </c>
      <c r="K13" s="4">
        <f t="shared" si="4"/>
        <v>91</v>
      </c>
    </row>
    <row r="14" spans="1:12" x14ac:dyDescent="0.3">
      <c r="A14" s="1" t="s">
        <v>15</v>
      </c>
      <c r="B14" t="s">
        <v>53</v>
      </c>
      <c r="C14" s="4">
        <f t="shared" si="0"/>
        <v>121</v>
      </c>
      <c r="D14" t="s">
        <v>55</v>
      </c>
      <c r="E14" s="4">
        <f t="shared" si="1"/>
        <v>105</v>
      </c>
      <c r="F14" t="s">
        <v>53</v>
      </c>
      <c r="G14" s="4">
        <f t="shared" si="2"/>
        <v>121</v>
      </c>
      <c r="H14" t="s">
        <v>59</v>
      </c>
      <c r="I14" s="4">
        <f t="shared" si="3"/>
        <v>91</v>
      </c>
      <c r="J14" t="s">
        <v>48</v>
      </c>
      <c r="K14" s="4">
        <f t="shared" si="4"/>
        <v>135</v>
      </c>
    </row>
    <row r="15" spans="1:12" x14ac:dyDescent="0.3">
      <c r="A15" s="1" t="s">
        <v>22</v>
      </c>
      <c r="B15" t="s">
        <v>53</v>
      </c>
      <c r="C15" s="4">
        <f t="shared" si="0"/>
        <v>121</v>
      </c>
      <c r="D15" t="s">
        <v>51</v>
      </c>
      <c r="E15" s="4">
        <f t="shared" si="1"/>
        <v>112</v>
      </c>
      <c r="F15" t="s">
        <v>53</v>
      </c>
      <c r="G15" s="4">
        <f t="shared" si="2"/>
        <v>121</v>
      </c>
      <c r="H15" t="s">
        <v>51</v>
      </c>
      <c r="I15" s="4">
        <f t="shared" si="3"/>
        <v>112</v>
      </c>
      <c r="J15" t="s">
        <v>53</v>
      </c>
      <c r="K15" s="4">
        <f t="shared" si="4"/>
        <v>121</v>
      </c>
    </row>
    <row r="16" spans="1:12" x14ac:dyDescent="0.3">
      <c r="A16" s="1" t="s">
        <v>181</v>
      </c>
      <c r="B16" t="s">
        <v>53</v>
      </c>
      <c r="C16" s="4">
        <f t="shared" si="0"/>
        <v>121</v>
      </c>
      <c r="D16" t="s">
        <v>59</v>
      </c>
      <c r="E16" s="4">
        <f t="shared" si="1"/>
        <v>91</v>
      </c>
      <c r="F16" t="s">
        <v>58</v>
      </c>
      <c r="G16" s="4">
        <f t="shared" si="2"/>
        <v>98</v>
      </c>
      <c r="H16" t="s">
        <v>59</v>
      </c>
      <c r="I16" s="4">
        <f t="shared" si="3"/>
        <v>91</v>
      </c>
      <c r="J16" t="s">
        <v>55</v>
      </c>
      <c r="K16" s="4">
        <f t="shared" si="4"/>
        <v>105</v>
      </c>
    </row>
    <row r="17" spans="1:11" x14ac:dyDescent="0.3">
      <c r="A17" s="1" t="s">
        <v>26</v>
      </c>
      <c r="B17" t="s">
        <v>53</v>
      </c>
      <c r="C17" s="4">
        <f t="shared" si="0"/>
        <v>121</v>
      </c>
      <c r="D17" t="s">
        <v>51</v>
      </c>
      <c r="E17" s="4">
        <f t="shared" si="1"/>
        <v>112</v>
      </c>
      <c r="F17" t="s">
        <v>53</v>
      </c>
      <c r="G17" s="4">
        <f t="shared" si="2"/>
        <v>121</v>
      </c>
      <c r="H17" t="s">
        <v>51</v>
      </c>
      <c r="I17" s="4">
        <f t="shared" si="3"/>
        <v>112</v>
      </c>
      <c r="J17" t="s">
        <v>52</v>
      </c>
      <c r="K17" s="4">
        <f t="shared" si="4"/>
        <v>128</v>
      </c>
    </row>
    <row r="18" spans="1:11" x14ac:dyDescent="0.3">
      <c r="A18" s="1" t="s">
        <v>45</v>
      </c>
      <c r="B18" t="s">
        <v>48</v>
      </c>
      <c r="C18" s="4">
        <f t="shared" si="0"/>
        <v>135</v>
      </c>
      <c r="D18" t="s">
        <v>55</v>
      </c>
      <c r="E18" s="4">
        <f t="shared" si="1"/>
        <v>105</v>
      </c>
      <c r="F18" t="s">
        <v>48</v>
      </c>
      <c r="G18" s="4">
        <f t="shared" si="2"/>
        <v>135</v>
      </c>
      <c r="H18" t="s">
        <v>52</v>
      </c>
      <c r="I18" s="4">
        <f t="shared" si="3"/>
        <v>128</v>
      </c>
      <c r="K18" s="4"/>
    </row>
    <row r="19" spans="1:11" x14ac:dyDescent="0.3">
      <c r="A19" s="1" t="s">
        <v>46</v>
      </c>
      <c r="B19" t="s">
        <v>56</v>
      </c>
      <c r="C19" s="4">
        <f t="shared" si="0"/>
        <v>60</v>
      </c>
      <c r="D19" t="s">
        <v>142</v>
      </c>
      <c r="E19" s="4">
        <f t="shared" si="1"/>
        <v>67</v>
      </c>
      <c r="F19" t="s">
        <v>142</v>
      </c>
      <c r="G19" s="4">
        <f t="shared" si="2"/>
        <v>67</v>
      </c>
      <c r="H19" t="s">
        <v>142</v>
      </c>
      <c r="I19" s="4">
        <f t="shared" si="3"/>
        <v>67</v>
      </c>
      <c r="J19" t="s">
        <v>142</v>
      </c>
      <c r="K19" s="4">
        <f t="shared" si="4"/>
        <v>67</v>
      </c>
    </row>
    <row r="20" spans="1:11" x14ac:dyDescent="0.3">
      <c r="A20" s="1" t="s">
        <v>11</v>
      </c>
      <c r="B20" t="s">
        <v>62</v>
      </c>
      <c r="C20" s="4">
        <f t="shared" si="0"/>
        <v>81</v>
      </c>
      <c r="D20" t="s">
        <v>56</v>
      </c>
      <c r="E20" s="4">
        <f t="shared" si="1"/>
        <v>60</v>
      </c>
      <c r="F20" t="s">
        <v>142</v>
      </c>
      <c r="G20" s="4">
        <f t="shared" si="2"/>
        <v>67</v>
      </c>
      <c r="H20" t="s">
        <v>56</v>
      </c>
      <c r="I20" s="4">
        <f t="shared" si="3"/>
        <v>60</v>
      </c>
      <c r="J20" t="s">
        <v>62</v>
      </c>
      <c r="K20" s="4">
        <f t="shared" si="4"/>
        <v>81</v>
      </c>
    </row>
    <row r="21" spans="1:11" x14ac:dyDescent="0.3">
      <c r="A21" s="1" t="s">
        <v>17</v>
      </c>
      <c r="B21" t="s">
        <v>58</v>
      </c>
      <c r="C21" s="4">
        <f t="shared" si="0"/>
        <v>98</v>
      </c>
      <c r="D21" t="s">
        <v>57</v>
      </c>
      <c r="E21" s="4">
        <f t="shared" si="1"/>
        <v>74</v>
      </c>
      <c r="F21" t="s">
        <v>62</v>
      </c>
      <c r="G21" s="4">
        <f t="shared" si="2"/>
        <v>81</v>
      </c>
      <c r="H21" t="s">
        <v>142</v>
      </c>
      <c r="I21" s="4">
        <f t="shared" si="3"/>
        <v>67</v>
      </c>
      <c r="J21" t="s">
        <v>59</v>
      </c>
      <c r="K21" s="4">
        <f t="shared" si="4"/>
        <v>91</v>
      </c>
    </row>
    <row r="22" spans="1:11" x14ac:dyDescent="0.3">
      <c r="A22" s="1" t="s">
        <v>37</v>
      </c>
      <c r="B22" t="s">
        <v>58</v>
      </c>
      <c r="C22" s="4">
        <f t="shared" si="0"/>
        <v>98</v>
      </c>
      <c r="D22" t="s">
        <v>57</v>
      </c>
      <c r="E22" s="4">
        <f t="shared" si="1"/>
        <v>74</v>
      </c>
      <c r="F22" t="s">
        <v>62</v>
      </c>
      <c r="G22" s="4">
        <f t="shared" si="2"/>
        <v>81</v>
      </c>
      <c r="H22" t="s">
        <v>142</v>
      </c>
      <c r="I22" s="4">
        <f t="shared" si="3"/>
        <v>67</v>
      </c>
      <c r="K22" s="4"/>
    </row>
    <row r="23" spans="1:11" x14ac:dyDescent="0.3">
      <c r="A23" s="1" t="s">
        <v>8</v>
      </c>
      <c r="B23" t="s">
        <v>59</v>
      </c>
      <c r="C23" s="4">
        <f t="shared" si="0"/>
        <v>91</v>
      </c>
      <c r="D23" t="s">
        <v>58</v>
      </c>
      <c r="E23" s="4">
        <f t="shared" si="1"/>
        <v>98</v>
      </c>
      <c r="F23" t="s">
        <v>59</v>
      </c>
      <c r="G23" s="4">
        <f t="shared" si="2"/>
        <v>91</v>
      </c>
      <c r="H23" t="s">
        <v>62</v>
      </c>
      <c r="I23" s="4">
        <f t="shared" si="3"/>
        <v>81</v>
      </c>
      <c r="J23" t="s">
        <v>58</v>
      </c>
      <c r="K23" s="4">
        <f t="shared" si="4"/>
        <v>98</v>
      </c>
    </row>
    <row r="24" spans="1:11" x14ac:dyDescent="0.3">
      <c r="A24" s="1" t="s">
        <v>12</v>
      </c>
      <c r="B24" t="s">
        <v>142</v>
      </c>
      <c r="C24" s="4">
        <f t="shared" si="0"/>
        <v>67</v>
      </c>
      <c r="D24" t="s">
        <v>56</v>
      </c>
      <c r="E24" s="4">
        <f t="shared" si="1"/>
        <v>60</v>
      </c>
      <c r="F24" t="s">
        <v>57</v>
      </c>
      <c r="G24" s="4">
        <f t="shared" si="2"/>
        <v>74</v>
      </c>
      <c r="H24" t="s">
        <v>56</v>
      </c>
      <c r="I24" s="4">
        <f t="shared" si="3"/>
        <v>60</v>
      </c>
      <c r="J24" t="s">
        <v>62</v>
      </c>
      <c r="K24" s="4">
        <f t="shared" si="4"/>
        <v>81</v>
      </c>
    </row>
    <row r="25" spans="1:11" x14ac:dyDescent="0.3">
      <c r="A25" s="1" t="s">
        <v>23</v>
      </c>
      <c r="B25" t="s">
        <v>51</v>
      </c>
      <c r="C25" s="4">
        <f t="shared" si="0"/>
        <v>112</v>
      </c>
      <c r="D25" t="s">
        <v>55</v>
      </c>
      <c r="E25" s="4">
        <f t="shared" si="1"/>
        <v>105</v>
      </c>
      <c r="F25" t="s">
        <v>55</v>
      </c>
      <c r="G25" s="4">
        <f t="shared" si="2"/>
        <v>105</v>
      </c>
      <c r="H25" t="s">
        <v>55</v>
      </c>
      <c r="I25" s="4">
        <f t="shared" si="3"/>
        <v>105</v>
      </c>
      <c r="J25" t="s">
        <v>52</v>
      </c>
      <c r="K25" s="4">
        <f t="shared" si="4"/>
        <v>128</v>
      </c>
    </row>
    <row r="26" spans="1:11" x14ac:dyDescent="0.3">
      <c r="A26" s="1" t="s">
        <v>27</v>
      </c>
      <c r="B26" t="s">
        <v>53</v>
      </c>
      <c r="C26" s="4">
        <f t="shared" si="0"/>
        <v>121</v>
      </c>
      <c r="D26" t="s">
        <v>55</v>
      </c>
      <c r="E26" s="4">
        <f t="shared" si="1"/>
        <v>105</v>
      </c>
      <c r="F26" t="s">
        <v>55</v>
      </c>
      <c r="G26" s="4">
        <f t="shared" si="2"/>
        <v>105</v>
      </c>
      <c r="H26" t="s">
        <v>55</v>
      </c>
      <c r="I26" s="4">
        <f t="shared" si="3"/>
        <v>105</v>
      </c>
      <c r="J26" t="s">
        <v>51</v>
      </c>
      <c r="K26" s="4">
        <f t="shared" si="4"/>
        <v>112</v>
      </c>
    </row>
    <row r="27" spans="1:11" x14ac:dyDescent="0.3">
      <c r="A27" s="1" t="s">
        <v>42</v>
      </c>
      <c r="B27" t="s">
        <v>52</v>
      </c>
      <c r="C27" s="4">
        <f t="shared" si="0"/>
        <v>128</v>
      </c>
      <c r="D27" t="s">
        <v>55</v>
      </c>
      <c r="E27" s="4">
        <f t="shared" si="1"/>
        <v>105</v>
      </c>
      <c r="F27" t="s">
        <v>51</v>
      </c>
      <c r="G27" s="4">
        <f t="shared" si="2"/>
        <v>112</v>
      </c>
      <c r="H27" t="s">
        <v>55</v>
      </c>
      <c r="I27" s="4">
        <f t="shared" si="3"/>
        <v>105</v>
      </c>
      <c r="J27" t="s">
        <v>53</v>
      </c>
      <c r="K27" s="4">
        <f t="shared" si="4"/>
        <v>121</v>
      </c>
    </row>
    <row r="28" spans="1:11" x14ac:dyDescent="0.3">
      <c r="A28" s="1" t="s">
        <v>18</v>
      </c>
      <c r="B28" t="s">
        <v>56</v>
      </c>
      <c r="C28" s="4">
        <f t="shared" si="0"/>
        <v>60</v>
      </c>
      <c r="D28" t="s">
        <v>56</v>
      </c>
      <c r="E28" s="4">
        <f t="shared" si="1"/>
        <v>60</v>
      </c>
      <c r="F28" t="s">
        <v>142</v>
      </c>
      <c r="G28" s="4">
        <f t="shared" si="2"/>
        <v>67</v>
      </c>
      <c r="H28" t="s">
        <v>56</v>
      </c>
      <c r="I28" s="4">
        <f t="shared" si="3"/>
        <v>60</v>
      </c>
      <c r="J28" t="s">
        <v>57</v>
      </c>
      <c r="K28" s="4">
        <f t="shared" si="4"/>
        <v>74</v>
      </c>
    </row>
    <row r="29" spans="1:11" x14ac:dyDescent="0.3">
      <c r="A29" s="1" t="s">
        <v>28</v>
      </c>
      <c r="B29" t="s">
        <v>58</v>
      </c>
      <c r="C29" s="4">
        <f t="shared" si="0"/>
        <v>98</v>
      </c>
      <c r="D29" t="s">
        <v>58</v>
      </c>
      <c r="E29" s="4">
        <f t="shared" si="1"/>
        <v>98</v>
      </c>
      <c r="F29" t="s">
        <v>55</v>
      </c>
      <c r="G29" s="4">
        <f t="shared" si="2"/>
        <v>105</v>
      </c>
      <c r="H29" t="s">
        <v>59</v>
      </c>
      <c r="I29" s="4">
        <f t="shared" si="3"/>
        <v>91</v>
      </c>
      <c r="J29" t="s">
        <v>51</v>
      </c>
      <c r="K29" s="4">
        <f t="shared" si="4"/>
        <v>112</v>
      </c>
    </row>
    <row r="30" spans="1:11" x14ac:dyDescent="0.3">
      <c r="A30" s="1" t="s">
        <v>20</v>
      </c>
      <c r="B30" t="s">
        <v>47</v>
      </c>
      <c r="C30" s="4">
        <f t="shared" si="0"/>
        <v>142</v>
      </c>
      <c r="D30" t="s">
        <v>52</v>
      </c>
      <c r="E30" s="4">
        <f t="shared" si="1"/>
        <v>128</v>
      </c>
      <c r="F30" t="s">
        <v>52</v>
      </c>
      <c r="G30" s="4">
        <f t="shared" si="2"/>
        <v>128</v>
      </c>
      <c r="H30" t="s">
        <v>51</v>
      </c>
      <c r="I30" s="4">
        <f t="shared" si="3"/>
        <v>112</v>
      </c>
      <c r="J30" t="s">
        <v>48</v>
      </c>
      <c r="K30" s="4">
        <f t="shared" si="4"/>
        <v>135</v>
      </c>
    </row>
    <row r="31" spans="1:11" x14ac:dyDescent="0.3">
      <c r="A31" s="1" t="s">
        <v>14</v>
      </c>
      <c r="B31" t="s">
        <v>57</v>
      </c>
      <c r="C31" s="4">
        <f t="shared" si="0"/>
        <v>74</v>
      </c>
      <c r="D31" t="s">
        <v>57</v>
      </c>
      <c r="E31" s="4">
        <f t="shared" si="1"/>
        <v>74</v>
      </c>
      <c r="F31" t="s">
        <v>57</v>
      </c>
      <c r="G31" s="4">
        <f t="shared" si="2"/>
        <v>74</v>
      </c>
      <c r="H31" t="s">
        <v>57</v>
      </c>
      <c r="I31" s="4">
        <f t="shared" si="3"/>
        <v>74</v>
      </c>
      <c r="J31" t="s">
        <v>57</v>
      </c>
      <c r="K31" s="4">
        <f t="shared" si="4"/>
        <v>74</v>
      </c>
    </row>
    <row r="32" spans="1:11" x14ac:dyDescent="0.3">
      <c r="A32" s="1" t="s">
        <v>33</v>
      </c>
      <c r="B32" t="s">
        <v>62</v>
      </c>
      <c r="C32" s="4">
        <f t="shared" si="0"/>
        <v>81</v>
      </c>
      <c r="D32" t="s">
        <v>62</v>
      </c>
      <c r="E32" s="4">
        <f t="shared" si="1"/>
        <v>81</v>
      </c>
      <c r="F32" t="s">
        <v>62</v>
      </c>
      <c r="G32" s="4">
        <f t="shared" si="2"/>
        <v>81</v>
      </c>
      <c r="H32" t="s">
        <v>62</v>
      </c>
      <c r="I32" s="4">
        <f t="shared" si="3"/>
        <v>81</v>
      </c>
      <c r="J32" t="s">
        <v>62</v>
      </c>
      <c r="K32" s="4">
        <f t="shared" si="4"/>
        <v>81</v>
      </c>
    </row>
    <row r="33" spans="1:11" x14ac:dyDescent="0.3">
      <c r="A33" s="1" t="s">
        <v>32</v>
      </c>
      <c r="B33" t="s">
        <v>57</v>
      </c>
      <c r="C33" s="4">
        <f t="shared" si="0"/>
        <v>74</v>
      </c>
      <c r="D33" t="s">
        <v>62</v>
      </c>
      <c r="E33" s="4">
        <f t="shared" si="1"/>
        <v>81</v>
      </c>
      <c r="F33" t="s">
        <v>59</v>
      </c>
      <c r="G33" s="4">
        <f t="shared" si="2"/>
        <v>91</v>
      </c>
      <c r="H33" t="s">
        <v>142</v>
      </c>
      <c r="I33" s="4">
        <f t="shared" si="3"/>
        <v>67</v>
      </c>
      <c r="J33" t="s">
        <v>59</v>
      </c>
      <c r="K33" s="4">
        <f t="shared" si="4"/>
        <v>91</v>
      </c>
    </row>
    <row r="34" spans="1:11" x14ac:dyDescent="0.3">
      <c r="A34" s="1" t="s">
        <v>43</v>
      </c>
      <c r="B34" t="s">
        <v>61</v>
      </c>
      <c r="C34" s="4">
        <f>_xlfn.NUMBERVALUE(DATE(2019,MONTH(1&amp;RIGHT(B34,3)),(1+((_xlfn.NUMBERVALUE(MID(B34,2,1))-1)*7)))-DATE(2018,12,31))+4</f>
        <v>102</v>
      </c>
      <c r="D34" t="s">
        <v>53</v>
      </c>
      <c r="E34" s="4">
        <f t="shared" si="1"/>
        <v>121</v>
      </c>
      <c r="F34" t="s">
        <v>53</v>
      </c>
      <c r="G34" s="4">
        <f t="shared" si="2"/>
        <v>121</v>
      </c>
      <c r="H34" t="s">
        <v>63</v>
      </c>
      <c r="I34" s="4">
        <f>_xlfn.NUMBERVALUE(DATE(2019,MONTH(1&amp;RIGHT(H34,3)),(1+((_xlfn.NUMBERVALUE(MID(H34,2,1))-1)*7)))-DATE(2018,12,31))+4</f>
        <v>71</v>
      </c>
      <c r="J34" t="s">
        <v>59</v>
      </c>
      <c r="K34" s="4">
        <f t="shared" si="4"/>
        <v>91</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C80E3-37D6-4707-A202-82E3A17A1FDF}">
  <dimension ref="A1:E10"/>
  <sheetViews>
    <sheetView workbookViewId="0">
      <selection activeCell="C13" sqref="C13"/>
    </sheetView>
  </sheetViews>
  <sheetFormatPr defaultRowHeight="14.4" x14ac:dyDescent="0.3"/>
  <cols>
    <col min="5" max="5" width="10.33203125" customWidth="1"/>
  </cols>
  <sheetData>
    <row r="1" spans="1:5" x14ac:dyDescent="0.3">
      <c r="A1" t="s">
        <v>174</v>
      </c>
      <c r="B1" t="s">
        <v>175</v>
      </c>
      <c r="C1" t="s">
        <v>176</v>
      </c>
      <c r="D1" t="s">
        <v>177</v>
      </c>
      <c r="E1" t="s">
        <v>178</v>
      </c>
    </row>
    <row r="2" spans="1:5" x14ac:dyDescent="0.3">
      <c r="A2">
        <v>36</v>
      </c>
      <c r="B2">
        <v>39</v>
      </c>
      <c r="C2">
        <v>-94</v>
      </c>
      <c r="D2">
        <v>-84</v>
      </c>
      <c r="E2" t="s">
        <v>179</v>
      </c>
    </row>
    <row r="3" spans="1:5" x14ac:dyDescent="0.3">
      <c r="A3">
        <v>36</v>
      </c>
      <c r="B3">
        <v>39</v>
      </c>
      <c r="C3">
        <v>-84</v>
      </c>
      <c r="D3">
        <v>-76</v>
      </c>
      <c r="E3" t="s">
        <v>126</v>
      </c>
    </row>
    <row r="4" spans="1:5" x14ac:dyDescent="0.3">
      <c r="A4">
        <v>39</v>
      </c>
      <c r="B4">
        <v>42</v>
      </c>
      <c r="C4">
        <v>-94</v>
      </c>
      <c r="D4">
        <v>-90</v>
      </c>
      <c r="E4" t="s">
        <v>60</v>
      </c>
    </row>
    <row r="5" spans="1:5" x14ac:dyDescent="0.3">
      <c r="A5">
        <v>39</v>
      </c>
      <c r="B5">
        <v>42</v>
      </c>
      <c r="C5">
        <v>-90</v>
      </c>
      <c r="D5">
        <v>-86</v>
      </c>
      <c r="E5" t="s">
        <v>180</v>
      </c>
    </row>
    <row r="6" spans="1:5" x14ac:dyDescent="0.3">
      <c r="A6">
        <v>39</v>
      </c>
      <c r="B6">
        <v>42</v>
      </c>
      <c r="C6">
        <v>-84</v>
      </c>
      <c r="D6">
        <v>-80</v>
      </c>
      <c r="E6" t="s">
        <v>157</v>
      </c>
    </row>
    <row r="7" spans="1:5" x14ac:dyDescent="0.3">
      <c r="A7">
        <v>39</v>
      </c>
      <c r="B7">
        <v>42</v>
      </c>
      <c r="C7">
        <v>-80</v>
      </c>
      <c r="D7">
        <v>-76</v>
      </c>
      <c r="E7" t="s">
        <v>126</v>
      </c>
    </row>
    <row r="8" spans="1:5" x14ac:dyDescent="0.3">
      <c r="A8">
        <v>39</v>
      </c>
      <c r="B8">
        <v>42</v>
      </c>
      <c r="C8">
        <v>-86</v>
      </c>
      <c r="D8">
        <v>-84</v>
      </c>
      <c r="E8" t="s">
        <v>157</v>
      </c>
    </row>
    <row r="9" spans="1:5" x14ac:dyDescent="0.3">
      <c r="A9">
        <v>39</v>
      </c>
      <c r="B9">
        <v>42</v>
      </c>
      <c r="C9">
        <v>-80</v>
      </c>
      <c r="D9">
        <v>-76</v>
      </c>
      <c r="E9" t="s">
        <v>157</v>
      </c>
    </row>
    <row r="10" spans="1:5" x14ac:dyDescent="0.3">
      <c r="A10">
        <v>39</v>
      </c>
      <c r="B10">
        <v>42</v>
      </c>
      <c r="C10">
        <v>-86</v>
      </c>
      <c r="D10">
        <v>-84</v>
      </c>
      <c r="E10"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FirstFlightSources</vt:lpstr>
      <vt:lpstr>spp_TRAITS_el</vt:lpstr>
      <vt:lpstr>week_zero</vt:lpstr>
      <vt:lpstr>yday_regions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Ries</dc:creator>
  <cp:lastModifiedBy>Elise A. Larsen</cp:lastModifiedBy>
  <cp:lastPrinted>2019-10-22T13:58:27Z</cp:lastPrinted>
  <dcterms:created xsi:type="dcterms:W3CDTF">2019-06-24T05:39:37Z</dcterms:created>
  <dcterms:modified xsi:type="dcterms:W3CDTF">2021-05-25T02:10:53Z</dcterms:modified>
</cp:coreProperties>
</file>