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8_{BF6C0083-6B71-495E-A234-732965EE4C01}" xr6:coauthVersionLast="47" xr6:coauthVersionMax="47" xr10:uidLastSave="{00000000-0000-0000-0000-000000000000}"/>
  <bookViews>
    <workbookView xWindow="-28920" yWindow="-120" windowWidth="29040" windowHeight="15840" activeTab="6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  <sheet name="3" sheetId="16" r:id="rId6"/>
    <sheet name="4" sheetId="17" r:id="rId7"/>
    <sheet name="Перечень" sheetId="18" r:id="rId8"/>
    <sheet name="5" sheetId="20" r:id="rId9"/>
    <sheet name="Правки" sheetId="19" r:id="rId10"/>
  </sheets>
  <definedNames>
    <definedName name="_xlnm._FilterDatabase" localSheetId="1" hidden="1">'1,2'!$H$31:$V$147</definedName>
    <definedName name="_xlnm._FilterDatabase" localSheetId="7" hidden="1">Перечень!$A$14:$I$74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6" l="1"/>
  <c r="M37" i="16"/>
  <c r="N37" i="16"/>
  <c r="P35" i="16" l="1"/>
  <c r="N36" i="16" l="1"/>
  <c r="N35" i="16"/>
  <c r="I26" i="17"/>
  <c r="K25" i="17"/>
  <c r="J24" i="17"/>
  <c r="J26" i="17" s="1"/>
  <c r="K24" i="17" l="1"/>
  <c r="K26" i="17" s="1"/>
  <c r="J41" i="15" l="1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L35" authorId="0" shapeId="0" xr:uid="{1FA553E5-E55D-47D1-928A-C7320C70DCDF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 kod="001" pr_avt="1" summa="1297290"/&gt;</t>
        </r>
      </text>
    </comment>
    <comment ref="M35" authorId="0" shapeId="0" xr:uid="{3B0F5AFE-6701-403D-BF70-F693E6B5BEEB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 kod="2" pr_avt="1" summa="288500"
kod="014" pr_avt="1" summa="2640000
kod="016" pr_avt="1" summa="1054110"</t>
        </r>
      </text>
    </comment>
    <comment ref="L36" authorId="0" shapeId="0" xr:uid="{2916FAD8-8684-4B3C-B681-F5FD76F74F14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kod="001" pr_avt="1" summa="549210"</t>
        </r>
      </text>
    </comment>
  </commentList>
</comments>
</file>

<file path=xl/sharedStrings.xml><?xml version="1.0" encoding="utf-8"?>
<sst xmlns="http://schemas.openxmlformats.org/spreadsheetml/2006/main" count="1416" uniqueCount="250">
  <si>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</si>
  <si>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</si>
  <si>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</si>
  <si>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</si>
  <si>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</si>
  <si>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</si>
  <si>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</si>
  <si>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</si>
  <si>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</si>
  <si>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</si>
  <si>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</si>
  <si>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</si>
  <si>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</si>
  <si>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</si>
  <si>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</si>
  <si>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</si>
  <si>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</si>
  <si>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</si>
  <si>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</si>
  <si>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</si>
  <si>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</si>
  <si>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</si>
  <si>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</si>
  <si>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</si>
  <si>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</si>
  <si>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</si>
  <si>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</si>
  <si>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</si>
  <si>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</si>
  <si>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</si>
  <si>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</si>
  <si>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</si>
  <si>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</si>
  <si>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</si>
  <si>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</si>
  <si>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</si>
  <si>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</si>
  <si>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</si>
  <si>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</si>
  <si>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</si>
  <si>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</si>
  <si>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</si>
  <si>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</si>
  <si>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</si>
  <si>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</si>
  <si>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</si>
  <si>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</si>
  <si>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</si>
  <si>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</si>
  <si>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</si>
  <si>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</si>
  <si>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</si>
  <si>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</si>
  <si>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</si>
  <si>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</si>
  <si>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</si>
  <si>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</si>
  <si>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</si>
  <si>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</si>
  <si>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</si>
  <si>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</si>
  <si>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</si>
  <si>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</si>
  <si>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</si>
  <si>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</si>
  <si>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</si>
  <si>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</si>
  <si>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</si>
  <si>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</si>
  <si>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</si>
  <si>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</si>
  <si>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</si>
  <si>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</si>
  <si>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</si>
  <si>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</si>
  <si>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</si>
  <si>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</si>
  <si>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</si>
  <si>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</si>
  <si>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</si>
  <si>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</si>
  <si>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</si>
  <si>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</si>
  <si>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</si>
  <si>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</si>
  <si>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</si>
  <si>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</si>
  <si>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</si>
  <si>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</si>
  <si>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</si>
  <si>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</si>
  <si>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</si>
  <si>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</si>
  <si>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</si>
  <si>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</si>
  <si>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</si>
  <si>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</si>
  <si>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</si>
  <si>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</si>
  <si>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</si>
  <si>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</si>
  <si>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</si>
  <si>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</si>
  <si>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</si>
  <si>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</si>
  <si>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</si>
  <si>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</si>
  <si>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</si>
  <si>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</si>
  <si>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</si>
  <si>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</si>
  <si>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</si>
  <si>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</si>
  <si>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</si>
  <si>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</si>
  <si>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</si>
  <si>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</si>
  <si>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</si>
  <si>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</si>
  <si>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</si>
  <si>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Перечень</t>
  </si>
  <si>
    <t>от</t>
  </si>
  <si>
    <t>№ накл.</t>
  </si>
  <si>
    <t>Дата и время сдачи</t>
  </si>
  <si>
    <t>2025-01-04 14:45:00</t>
  </si>
  <si>
    <t>2025-01-04 15:15:00</t>
  </si>
  <si>
    <t>Груз ОТПР</t>
  </si>
  <si>
    <t>Вагон для проводников</t>
  </si>
  <si>
    <t>Вагоны порожние</t>
  </si>
  <si>
    <t>(ЭПД) Код Груз ОТПР</t>
  </si>
  <si>
    <t>(ЭПД) Код ст. назначения</t>
  </si>
  <si>
    <t>(ЭПД) Станция назначения</t>
  </si>
  <si>
    <t>ИЗОВ</t>
  </si>
  <si>
    <t>Басы</t>
  </si>
  <si>
    <t>(ЭПД) Код плат ОТПР</t>
  </si>
  <si>
    <t>(ЭПД) Плательщик ОТПР</t>
  </si>
  <si>
    <t>ПАТ "АРСЕЛОРМІТТАЛ КРИВИЙ РІГ"</t>
  </si>
  <si>
    <t xml:space="preserve">Скорректировать перечень </t>
  </si>
  <si>
    <t>ФІЛІЯ "ЄДИНИЙ РОЗРАХУНКОВИЙ ЦЕНТР ЗАЛІЗНИЧНИХ ПЕРЕВЕЗЕНЬ" АТ "УКРЗАЛІЗНИЦЯ"</t>
  </si>
  <si>
    <t>Перелік № 20250104 від 04.01.2025</t>
  </si>
  <si>
    <t>Назва платника:ПУБЛІЧНЕ АКЦIОНЕРНЕ ТОВАРИСТВО "АРСЕЛОРМIТТАЛ КРИВИЙ РIГ"</t>
  </si>
  <si>
    <t>Код платника:8116733</t>
  </si>
  <si>
    <t>Номер єдиного договору:8116733 від 01.07.2020</t>
  </si>
  <si>
    <t>ВСП Дніпропетровький</t>
  </si>
  <si>
    <t>Розрахунковий рахунок:UA283005840000026008200354222</t>
  </si>
  <si>
    <t>Код МФО:300584</t>
  </si>
  <si>
    <t>ЗКПО:24432974</t>
  </si>
  <si>
    <t>Сальдо на початок розрахункової доби : -8316174,33</t>
  </si>
  <si>
    <t>Вiдправлення</t>
  </si>
  <si>
    <t>Дата</t>
  </si>
  <si>
    <t>Станція</t>
  </si>
  <si>
    <t>Назва станції</t>
  </si>
  <si>
    <t>Документ</t>
  </si>
  <si>
    <t>Тариф</t>
  </si>
  <si>
    <t>Дод. збори та послуги</t>
  </si>
  <si>
    <t>ПДВ</t>
  </si>
  <si>
    <t>Всього</t>
  </si>
  <si>
    <t>ПЕТРО КРИВОНІС</t>
  </si>
  <si>
    <t>КИЇВ-ДЕМІЇВСЬКИЙ</t>
  </si>
  <si>
    <t>ОДЕСА-ТОВАРНА</t>
  </si>
  <si>
    <t>КРИВИЙ РІГ</t>
  </si>
  <si>
    <t>КРИВИЙ РІГ-ГОЛОВНИЙ</t>
  </si>
  <si>
    <t>В т. ч. послуги</t>
  </si>
  <si>
    <t>В т. ч. охорона</t>
  </si>
  <si>
    <t>Вiдправлення - мiжнародне сполучення</t>
  </si>
  <si>
    <t>Прибуття - міжнародне</t>
  </si>
  <si>
    <t>Всього проведено платежів</t>
  </si>
  <si>
    <t>в т.ч. за ставкою 0%</t>
  </si>
  <si>
    <t>Передоплата</t>
  </si>
  <si>
    <t>в т.ч. за ставкою 20%</t>
  </si>
  <si>
    <t>в т.ч. звільнені від оподаткування(транзит), пеня, штрафи</t>
  </si>
  <si>
    <t>Списано</t>
  </si>
  <si>
    <t>За додатковi послуги</t>
  </si>
  <si>
    <t>Зараховано</t>
  </si>
  <si>
    <t>Зарезервовано</t>
  </si>
  <si>
    <t>Разом</t>
  </si>
  <si>
    <t>Сальдо на кінець розрахункової доби :</t>
  </si>
  <si>
    <t>в т.ч. резерв :</t>
  </si>
  <si>
    <t>Вiдповiдальний працiвник __________________________________</t>
  </si>
  <si>
    <t>Оператор по АМКР ОТПР</t>
  </si>
  <si>
    <t>ЦТЛ</t>
  </si>
  <si>
    <t xml:space="preserve"> (ЭПД) Код ст. отправления</t>
  </si>
  <si>
    <t>(ЭПД) Станция отправления</t>
  </si>
  <si>
    <t>Кривой Рог</t>
  </si>
  <si>
    <t>Тарифы по отправлению</t>
  </si>
  <si>
    <t>Нажимаем  - Применить</t>
  </si>
  <si>
    <t>Выбираем -  период</t>
  </si>
  <si>
    <t>Выбираем  - Фильтр  Плательщик  - по умолчанию АМКР (8116733 код в документе)</t>
  </si>
  <si>
    <t>Род.</t>
  </si>
  <si>
    <t>КР</t>
  </si>
  <si>
    <t>ЦС</t>
  </si>
  <si>
    <t>Дорога ОТПР</t>
  </si>
  <si>
    <t>(ЭПД) Тар.расс. ОТПР</t>
  </si>
  <si>
    <t>Львовская</t>
  </si>
  <si>
    <t>Южная</t>
  </si>
  <si>
    <r>
      <t xml:space="preserve">Тариф УЗ (ЭПД) </t>
    </r>
    <r>
      <rPr>
        <b/>
        <sz val="11"/>
        <color rgb="FFFF0000"/>
        <rFont val="Calibri"/>
        <family val="2"/>
        <charset val="204"/>
      </rPr>
      <t>kod="001" pr_avt="1" </t>
    </r>
  </si>
  <si>
    <r>
      <t xml:space="preserve">Кол-во проводников  </t>
    </r>
    <r>
      <rPr>
        <b/>
        <sz val="11"/>
        <color rgb="FFFF0000"/>
        <rFont val="Calibri"/>
        <family val="2"/>
        <charset val="204"/>
        <scheme val="minor"/>
      </rPr>
      <t>kol_conductor=""</t>
    </r>
  </si>
  <si>
    <r>
      <t xml:space="preserve">Доп. сборы ЭПД           </t>
    </r>
    <r>
      <rPr>
        <b/>
        <sz val="11"/>
        <color rgb="FFFF0000"/>
        <rFont val="Calibri"/>
        <family val="2"/>
        <charset val="204"/>
      </rPr>
      <t>kod="2" pr_avt="1"   " kod="014" pr_avt="1"  kod="016" pr_avt="1"</t>
    </r>
  </si>
  <si>
    <t>Тариф по договору, грн</t>
  </si>
  <si>
    <r>
      <t xml:space="preserve">(ЭПД) Станция отправления </t>
    </r>
    <r>
      <rPr>
        <b/>
        <sz val="11"/>
        <color rgb="FFFF0000"/>
        <rFont val="Calibri"/>
        <family val="2"/>
        <charset val="204"/>
      </rPr>
      <t>name_from</t>
    </r>
  </si>
  <si>
    <t>Выбираем фильтр Станция отправления - Кривой Рог или Кривой Рог-Гл.</t>
  </si>
  <si>
    <t>Выбираем  - Фильтр  Плательщик  - по умолчанию АМКР (код 8116733 код в документе)</t>
  </si>
  <si>
    <t>Сверка тарифов по отправлению</t>
  </si>
  <si>
    <t xml:space="preserve">Тариф УЗ (ЭПД) </t>
  </si>
  <si>
    <t xml:space="preserve">Доп. сборы ЭПД  </t>
  </si>
  <si>
    <t>Разница (по ЭПД и Тариф по договору, грн)</t>
  </si>
  <si>
    <t>Итого по ЭПД, грн</t>
  </si>
  <si>
    <t>Из списка  отфильтрованных данных выделяем строку и вносим ж.д. по договору и нажимаем Применить</t>
  </si>
  <si>
    <t>Накладная</t>
  </si>
  <si>
    <t>Отчет по накладной</t>
  </si>
  <si>
    <t>№п.п</t>
  </si>
  <si>
    <t>Кол. ваг.</t>
  </si>
  <si>
    <t>Ж.д. тариф по договору, грн.</t>
  </si>
  <si>
    <t>Предъявлено</t>
  </si>
  <si>
    <t>Тариф ПРИБ (док)</t>
  </si>
  <si>
    <t>Разница, грн.</t>
  </si>
  <si>
    <t>Код плательщика ПРИБ.</t>
  </si>
  <si>
    <t>ТОВ «МТО»</t>
  </si>
  <si>
    <t>МТО</t>
  </si>
  <si>
    <t>2025-02-28 02:16:00</t>
  </si>
  <si>
    <t>2025-03-02 19:30:00</t>
  </si>
  <si>
    <t>2025-04-03 11:13:26</t>
  </si>
  <si>
    <t>EUROPE\lvgubarenko</t>
  </si>
  <si>
    <t>ТОВ "ДЕВКАЛІОН ЛТД"</t>
  </si>
  <si>
    <t>СЛАВКОВ ЛХС</t>
  </si>
  <si>
    <t>ДЕВКАЛИОН</t>
  </si>
  <si>
    <t>2025-03-01 20:40:00</t>
  </si>
  <si>
    <t>2025-03-07 06:20:00</t>
  </si>
  <si>
    <t>2025-04-16 15:47:34</t>
  </si>
  <si>
    <t>2025-04-25 12:06:14</t>
  </si>
  <si>
    <t>ТОВ "Інноваційні транспортні технології"</t>
  </si>
  <si>
    <t>ИТТ</t>
  </si>
  <si>
    <t>2025-03-01 00:00:00</t>
  </si>
  <si>
    <t>2025-04-03 11:04:45</t>
  </si>
  <si>
    <t>Поиск накладной по прибытию</t>
  </si>
  <si>
    <t xml:space="preserve">Тариф - </t>
  </si>
  <si>
    <t>kod="001" pr_avt="1" summa="938380"</t>
  </si>
  <si>
    <r>
      <t>Доп. сборы -</t>
    </r>
    <r>
      <rPr>
        <i/>
        <sz val="11"/>
        <color indexed="8"/>
        <rFont val="Calibri"/>
        <family val="2"/>
        <charset val="204"/>
      </rPr>
      <t xml:space="preserve"> это сумма</t>
    </r>
  </si>
  <si>
    <t> kod="2" pr_avt="1" summa="318980"</t>
  </si>
  <si>
    <t>" kod="014" pr_avt="1" summa="2560000"</t>
  </si>
  <si>
    <t>kod="016" pr_avt="1" summa="938380"</t>
  </si>
  <si>
    <t> kod="3" podkod="107" pr_avt="1" summa="17940"/&gt;</t>
  </si>
  <si>
    <t>kod="003" podkod="105" pr_avt="1" summa="180120"</t>
  </si>
  <si>
    <t> kod="006" pr_avt="1" summa="1153500"/&gt;</t>
  </si>
  <si>
    <t>Выбираем - Фильтр  Груз ОТПР  с выбором нескольких значений</t>
  </si>
  <si>
    <t>Фильтр  Груз ОТПР  с выбором нескольких значений</t>
  </si>
  <si>
    <t>Ошибка в слове  в сообщении "За период c 2025-02-01 00:01 по 2025-02-28 23:59, загружено 4425 накладных"</t>
  </si>
  <si>
    <t>Слово "сюрошены" ??</t>
  </si>
  <si>
    <t>Ошибки в словах с расчетом и выбрано</t>
  </si>
  <si>
    <t>Удалит столбец «дата расчета» их два одинаковых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</si>
</sst>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color rgb="FF000000"/>
      <name val="Open Sans"/>
    </font>
    <font>
      <b/>
      <sz val="11"/>
      <color theme="1"/>
      <name val="Open Sans"/>
    </font>
    <font>
      <sz val="11"/>
      <color theme="1"/>
      <name val="Open Sans"/>
    </font>
    <font>
      <b/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Courier New"/>
      <family val="3"/>
      <charset val="204"/>
    </font>
    <font>
      <b/>
      <sz val="12"/>
      <color rgb="FF000000"/>
      <name val="Segoe UI"/>
      <family val="2"/>
      <charset val="204"/>
    </font>
    <font>
      <b/>
      <sz val="1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rgb="FF881280"/>
      <name val="Courier New"/>
      <family val="3"/>
      <charset val="204"/>
    </font>
    <font>
      <i/>
      <sz val="11"/>
      <color indexed="8"/>
      <name val="Calibri"/>
      <family val="2"/>
      <charset val="204"/>
    </font>
    <font>
      <sz val="12"/>
      <color rgb="FF0A3622"/>
      <name val="Segoe U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BE3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0" fillId="2" borderId="0" xfId="0" applyFill="1"/>
    <xf numFmtId="14" fontId="0" fillId="2" borderId="0" xfId="0" applyNumberFormat="1" applyFill="1"/>
    <xf numFmtId="2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/>
    <xf numFmtId="0" fontId="13" fillId="8" borderId="19" xfId="0" applyFont="1" applyFill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right" vertical="center" wrapText="1"/>
    </xf>
    <xf numFmtId="0" fontId="13" fillId="8" borderId="19" xfId="0" applyFont="1" applyFill="1" applyBorder="1" applyAlignment="1">
      <alignment horizontal="right" vertical="center" wrapText="1"/>
    </xf>
    <xf numFmtId="14" fontId="14" fillId="3" borderId="19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19" xfId="0" applyFont="1" applyFill="1" applyBorder="1" applyAlignment="1">
      <alignment horizontal="right" vertical="center" wrapText="1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" xfId="0" applyFont="1" applyFill="1" applyBorder="1" applyAlignment="1">
      <alignment wrapText="1"/>
    </xf>
    <xf numFmtId="2" fontId="0" fillId="4" borderId="1" xfId="0" applyNumberFormat="1" applyFill="1" applyBorder="1"/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2" fontId="0" fillId="4" borderId="2" xfId="0" applyNumberFormat="1" applyFill="1" applyBorder="1"/>
    <xf numFmtId="2" fontId="0" fillId="0" borderId="15" xfId="0" applyNumberFormat="1" applyBorder="1"/>
    <xf numFmtId="2" fontId="0" fillId="2" borderId="1" xfId="0" applyNumberFormat="1" applyFill="1" applyBorder="1"/>
    <xf numFmtId="2" fontId="1" fillId="3" borderId="1" xfId="0" applyNumberFormat="1" applyFont="1" applyFill="1" applyBorder="1"/>
    <xf numFmtId="0" fontId="0" fillId="3" borderId="2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9" fillId="4" borderId="1" xfId="0" applyFont="1" applyFill="1" applyBorder="1" applyAlignment="1">
      <alignment horizontal="center"/>
    </xf>
    <xf numFmtId="0" fontId="20" fillId="0" borderId="0" xfId="0" applyFont="1"/>
    <xf numFmtId="0" fontId="1" fillId="0" borderId="0" xfId="0" applyFont="1"/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left" vertical="center" indent="1"/>
    </xf>
    <xf numFmtId="0" fontId="23" fillId="0" borderId="7" xfId="0" applyFont="1" applyBorder="1"/>
    <xf numFmtId="0" fontId="23" fillId="0" borderId="13" xfId="0" applyFont="1" applyBorder="1"/>
    <xf numFmtId="0" fontId="23" fillId="0" borderId="10" xfId="0" applyFont="1" applyBorder="1"/>
    <xf numFmtId="0" fontId="22" fillId="0" borderId="15" xfId="0" applyFont="1" applyBorder="1" applyAlignment="1">
      <alignment horizontal="left" vertical="center" indent="1"/>
    </xf>
    <xf numFmtId="0" fontId="23" fillId="0" borderId="16" xfId="0" applyFont="1" applyBorder="1"/>
    <xf numFmtId="0" fontId="25" fillId="0" borderId="0" xfId="0" applyFont="1"/>
    <xf numFmtId="0" fontId="0" fillId="0" borderId="0" xfId="0" applyAlignment="1">
      <alignment horizontal="left" vertical="center" inden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7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21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left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14" fillId="3" borderId="20" xfId="0" applyFont="1" applyFill="1" applyBorder="1" applyAlignment="1">
      <alignment horizontal="right" vertical="center" wrapText="1"/>
    </xf>
    <xf numFmtId="0" fontId="14" fillId="3" borderId="22" xfId="0" applyFont="1" applyFill="1" applyBorder="1" applyAlignment="1">
      <alignment horizontal="righ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3" fillId="8" borderId="20" xfId="0" applyFont="1" applyFill="1" applyBorder="1" applyAlignment="1">
      <alignment horizontal="right" vertical="center" wrapText="1"/>
    </xf>
    <xf numFmtId="0" fontId="13" fillId="8" borderId="22" xfId="0" applyFont="1" applyFill="1" applyBorder="1" applyAlignment="1">
      <alignment horizontal="right" vertical="center" wrapText="1"/>
    </xf>
    <xf numFmtId="0" fontId="13" fillId="8" borderId="2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14" fillId="0" borderId="2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1">
    <cellStyle name="Обычный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0.png"/><Relationship Id="rId7" Type="http://schemas.openxmlformats.org/officeDocument/2006/relationships/image" Target="../media/image2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4.png"/><Relationship Id="rId1" Type="http://schemas.openxmlformats.org/officeDocument/2006/relationships/image" Target="../media/image24.png"/><Relationship Id="rId6" Type="http://schemas.openxmlformats.org/officeDocument/2006/relationships/image" Target="../media/image26.png"/><Relationship Id="rId11" Type="http://schemas.openxmlformats.org/officeDocument/2006/relationships/image" Target="../media/image1.png"/><Relationship Id="rId5" Type="http://schemas.openxmlformats.org/officeDocument/2006/relationships/image" Target="../media/image25.png"/><Relationship Id="rId10" Type="http://schemas.openxmlformats.org/officeDocument/2006/relationships/image" Target="../media/image29.png"/><Relationship Id="rId4" Type="http://schemas.openxmlformats.org/officeDocument/2006/relationships/image" Target="../media/image20.png"/><Relationship Id="rId9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12</xdr:col>
      <xdr:colOff>762000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15</xdr:col>
      <xdr:colOff>619125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15</xdr:col>
      <xdr:colOff>542925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57150</xdr:rowOff>
    </xdr:from>
    <xdr:to>
      <xdr:col>7</xdr:col>
      <xdr:colOff>400050</xdr:colOff>
      <xdr:row>7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289B8B-1E32-47E9-9006-3DAAB32C8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76225"/>
          <a:ext cx="37719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10</xdr:row>
      <xdr:rowOff>66675</xdr:rowOff>
    </xdr:from>
    <xdr:to>
      <xdr:col>14</xdr:col>
      <xdr:colOff>409575</xdr:colOff>
      <xdr:row>13</xdr:row>
      <xdr:rowOff>9525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7DBE5D1-F957-4B9D-AAB1-C64B3821B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038475"/>
          <a:ext cx="83534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15</xdr:row>
      <xdr:rowOff>161925</xdr:rowOff>
    </xdr:from>
    <xdr:to>
      <xdr:col>11</xdr:col>
      <xdr:colOff>571500</xdr:colOff>
      <xdr:row>20</xdr:row>
      <xdr:rowOff>76200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51BDB5-BB07-47A6-823A-EB08E819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229100"/>
          <a:ext cx="704850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12</xdr:row>
      <xdr:rowOff>76200</xdr:rowOff>
    </xdr:from>
    <xdr:to>
      <xdr:col>5</xdr:col>
      <xdr:colOff>971551</xdr:colOff>
      <xdr:row>13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123825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28574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409575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14</xdr:col>
      <xdr:colOff>440239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14</xdr:row>
      <xdr:rowOff>95250</xdr:rowOff>
    </xdr:from>
    <xdr:to>
      <xdr:col>14</xdr:col>
      <xdr:colOff>457200</xdr:colOff>
      <xdr:row>16</xdr:row>
      <xdr:rowOff>38100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2838450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171451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10</xdr:row>
      <xdr:rowOff>161925</xdr:rowOff>
    </xdr:from>
    <xdr:to>
      <xdr:col>2</xdr:col>
      <xdr:colOff>495300</xdr:colOff>
      <xdr:row>12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3051E9-E8A6-44E9-8341-409C716B4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716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10</xdr:row>
      <xdr:rowOff>152400</xdr:rowOff>
    </xdr:from>
    <xdr:to>
      <xdr:col>6</xdr:col>
      <xdr:colOff>431865</xdr:colOff>
      <xdr:row>21</xdr:row>
      <xdr:rowOff>120955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340700B-C10D-4A86-B363-6928CACC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362075"/>
          <a:ext cx="2213040" cy="206405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11</xdr:row>
      <xdr:rowOff>114300</xdr:rowOff>
    </xdr:from>
    <xdr:to>
      <xdr:col>11</xdr:col>
      <xdr:colOff>710130</xdr:colOff>
      <xdr:row>14</xdr:row>
      <xdr:rowOff>18329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256E2A3-2D4A-41DA-852D-95FB89EE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3825" y="1323975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38100</xdr:rowOff>
    </xdr:from>
    <xdr:to>
      <xdr:col>10</xdr:col>
      <xdr:colOff>1362075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7EA5E0-334E-4F69-B3A7-F41D0D61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390775"/>
          <a:ext cx="1971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1114425</xdr:colOff>
      <xdr:row>11</xdr:row>
      <xdr:rowOff>9525</xdr:rowOff>
    </xdr:from>
    <xdr:to>
      <xdr:col>14</xdr:col>
      <xdr:colOff>190500</xdr:colOff>
      <xdr:row>29</xdr:row>
      <xdr:rowOff>209550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FC92135-D1E8-4130-A66C-490E2CA1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600200"/>
          <a:ext cx="260032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400050</xdr:colOff>
      <xdr:row>33</xdr:row>
      <xdr:rowOff>704851</xdr:rowOff>
    </xdr:from>
    <xdr:to>
      <xdr:col>6</xdr:col>
      <xdr:colOff>133350</xdr:colOff>
      <xdr:row>35</xdr:row>
      <xdr:rowOff>38101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E6ABC67-FD4B-4909-A634-1E301C0F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5924551"/>
          <a:ext cx="9525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419101</xdr:colOff>
      <xdr:row>37</xdr:row>
      <xdr:rowOff>19050</xdr:rowOff>
    </xdr:from>
    <xdr:to>
      <xdr:col>6</xdr:col>
      <xdr:colOff>257175</xdr:colOff>
      <xdr:row>39</xdr:row>
      <xdr:rowOff>19050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8DDDA0F-16FA-494A-81EA-53FF5CDA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6" y="6781800"/>
          <a:ext cx="105727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19</xdr:row>
      <xdr:rowOff>133350</xdr:rowOff>
    </xdr:from>
    <xdr:to>
      <xdr:col>10</xdr:col>
      <xdr:colOff>1419225</xdr:colOff>
      <xdr:row>23</xdr:row>
      <xdr:rowOff>95250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DECCB594-ADDD-4659-85BF-0CA44F4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248025"/>
          <a:ext cx="20193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30</xdr:row>
      <xdr:rowOff>19049</xdr:rowOff>
    </xdr:from>
    <xdr:to>
      <xdr:col>5</xdr:col>
      <xdr:colOff>209550</xdr:colOff>
      <xdr:row>32</xdr:row>
      <xdr:rowOff>28574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C35D681-934E-4F45-AFEB-68FE148DF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3394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30</xdr:row>
      <xdr:rowOff>142875</xdr:rowOff>
    </xdr:from>
    <xdr:to>
      <xdr:col>13</xdr:col>
      <xdr:colOff>697414</xdr:colOff>
      <xdr:row>32</xdr:row>
      <xdr:rowOff>132242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A9F9B43-0B07-45A1-A8D7-2BFEDA23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5725" y="6076950"/>
          <a:ext cx="6517189" cy="4084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23</xdr:row>
      <xdr:rowOff>95250</xdr:rowOff>
    </xdr:from>
    <xdr:to>
      <xdr:col>5</xdr:col>
      <xdr:colOff>503757</xdr:colOff>
      <xdr:row>25</xdr:row>
      <xdr:rowOff>131482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B8EFFE-2D10-4569-8205-9E7C1DE7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2247900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95250</xdr:rowOff>
    </xdr:from>
    <xdr:to>
      <xdr:col>5</xdr:col>
      <xdr:colOff>513282</xdr:colOff>
      <xdr:row>31</xdr:row>
      <xdr:rowOff>131482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32A92E-CD66-4EDC-9D7D-E28AD5199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6315075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</xdr:row>
      <xdr:rowOff>0</xdr:rowOff>
    </xdr:from>
    <xdr:to>
      <xdr:col>3</xdr:col>
      <xdr:colOff>38100</xdr:colOff>
      <xdr:row>9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4A23829-4F83-46A2-9BC1-583F3C42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62865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7</xdr:row>
      <xdr:rowOff>133350</xdr:rowOff>
    </xdr:from>
    <xdr:to>
      <xdr:col>6</xdr:col>
      <xdr:colOff>431865</xdr:colOff>
      <xdr:row>18</xdr:row>
      <xdr:rowOff>54280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A4ABD1-8FF2-4CBF-84E7-A05252A83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825" y="1533525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885825</xdr:colOff>
      <xdr:row>7</xdr:row>
      <xdr:rowOff>133350</xdr:rowOff>
    </xdr:from>
    <xdr:to>
      <xdr:col>9</xdr:col>
      <xdr:colOff>948255</xdr:colOff>
      <xdr:row>10</xdr:row>
      <xdr:rowOff>8804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449356-EAE7-44EF-8266-D4203A68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7225" y="571500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0</xdr:rowOff>
    </xdr:from>
    <xdr:to>
      <xdr:col>12</xdr:col>
      <xdr:colOff>559479</xdr:colOff>
      <xdr:row>11</xdr:row>
      <xdr:rowOff>94929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05A0EDD-9348-466B-A5EA-0F50002FE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1590675"/>
          <a:ext cx="1969179" cy="69500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38100</xdr:rowOff>
    </xdr:from>
    <xdr:to>
      <xdr:col>8</xdr:col>
      <xdr:colOff>383453</xdr:colOff>
      <xdr:row>19</xdr:row>
      <xdr:rowOff>126533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B70C158-FF91-4D2D-80C3-D4BC6117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2450" y="4114800"/>
          <a:ext cx="1926503" cy="469433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16</xdr:row>
      <xdr:rowOff>0</xdr:rowOff>
    </xdr:from>
    <xdr:to>
      <xdr:col>10</xdr:col>
      <xdr:colOff>228600</xdr:colOff>
      <xdr:row>19</xdr:row>
      <xdr:rowOff>133350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0C42C0B-FE4B-4F97-83BD-4FC3CB0E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8766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15</xdr:row>
      <xdr:rowOff>142875</xdr:rowOff>
    </xdr:from>
    <xdr:to>
      <xdr:col>15</xdr:col>
      <xdr:colOff>627674</xdr:colOff>
      <xdr:row>19</xdr:row>
      <xdr:rowOff>17582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245CBC8-3FA4-408C-9FE5-72DAE9079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658475" y="3829050"/>
          <a:ext cx="1932599" cy="646232"/>
        </a:xfrm>
        <a:prstGeom prst="rect">
          <a:avLst/>
        </a:prstGeom>
      </xdr:spPr>
    </xdr:pic>
    <xdr:clientData/>
  </xdr:twoCellAnchor>
  <xdr:twoCellAnchor editAs="oneCell">
    <xdr:from>
      <xdr:col>15</xdr:col>
      <xdr:colOff>838200</xdr:colOff>
      <xdr:row>15</xdr:row>
      <xdr:rowOff>104775</xdr:rowOff>
    </xdr:from>
    <xdr:to>
      <xdr:col>18</xdr:col>
      <xdr:colOff>295275</xdr:colOff>
      <xdr:row>19</xdr:row>
      <xdr:rowOff>28575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EDC710C-EEE2-48DA-9342-DAD9EF51D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057525"/>
          <a:ext cx="19621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16</xdr:row>
      <xdr:rowOff>28575</xdr:rowOff>
    </xdr:from>
    <xdr:to>
      <xdr:col>12</xdr:col>
      <xdr:colOff>723900</xdr:colOff>
      <xdr:row>19</xdr:row>
      <xdr:rowOff>123825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F741BBF-BC4F-4D4B-A341-F24174B5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171825"/>
          <a:ext cx="195262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7</xdr:row>
      <xdr:rowOff>171449</xdr:rowOff>
    </xdr:from>
    <xdr:to>
      <xdr:col>17</xdr:col>
      <xdr:colOff>76200</xdr:colOff>
      <xdr:row>10</xdr:row>
      <xdr:rowOff>19049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A2A96D6-0A41-4A14-AD21-F8C1D17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1571624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0</xdr:rowOff>
    </xdr:from>
    <xdr:to>
      <xdr:col>33</xdr:col>
      <xdr:colOff>333375</xdr:colOff>
      <xdr:row>78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1151D6-A7EC-4E01-A23E-4387F114F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0"/>
          <a:ext cx="14392275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104775</xdr:rowOff>
    </xdr:from>
    <xdr:to>
      <xdr:col>12</xdr:col>
      <xdr:colOff>1285875</xdr:colOff>
      <xdr:row>4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7BD985-A5F7-4F34-894C-F22E08183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5275"/>
          <a:ext cx="87344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5</xdr:row>
      <xdr:rowOff>47625</xdr:rowOff>
    </xdr:from>
    <xdr:to>
      <xdr:col>6</xdr:col>
      <xdr:colOff>333375</xdr:colOff>
      <xdr:row>7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D08188-5C9D-4C06-9753-6CA57241D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571625"/>
          <a:ext cx="28956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topLeftCell="A31" workbookViewId="0">
      <selection activeCell="K47" sqref="K47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109" t="s">
        <v>56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1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112" t="s">
        <v>59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4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115">
        <v>40842023</v>
      </c>
      <c r="D38" s="116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5887-A135-4525-A0DF-37ED5E0D06DE}">
  <dimension ref="A1:B55"/>
  <sheetViews>
    <sheetView workbookViewId="0">
      <selection activeCell="H8" sqref="H8"/>
    </sheetView>
  </sheetViews>
  <sheetFormatPr defaultRowHeight="15" x14ac:dyDescent="0.25"/>
  <cols>
    <col min="1" max="1" width="9.140625" style="98"/>
  </cols>
  <sheetData>
    <row r="1" spans="1:2" ht="17.25" x14ac:dyDescent="0.3">
      <c r="A1" s="98">
        <v>1</v>
      </c>
      <c r="B1" s="107" t="s">
        <v>246</v>
      </c>
    </row>
    <row r="2" spans="1:2" ht="17.25" x14ac:dyDescent="0.3">
      <c r="B2" s="107"/>
    </row>
    <row r="3" spans="1:2" ht="17.25" x14ac:dyDescent="0.3">
      <c r="B3" s="107"/>
    </row>
    <row r="4" spans="1:2" ht="17.25" x14ac:dyDescent="0.3">
      <c r="B4" s="107"/>
    </row>
    <row r="5" spans="1:2" ht="17.25" x14ac:dyDescent="0.3">
      <c r="B5" s="107"/>
    </row>
    <row r="6" spans="1:2" ht="17.25" x14ac:dyDescent="0.3">
      <c r="B6" s="107"/>
    </row>
    <row r="7" spans="1:2" ht="17.25" x14ac:dyDescent="0.3">
      <c r="B7" s="107"/>
    </row>
    <row r="8" spans="1:2" ht="17.25" x14ac:dyDescent="0.3">
      <c r="B8" s="107"/>
    </row>
    <row r="9" spans="1:2" ht="17.25" x14ac:dyDescent="0.3">
      <c r="B9" s="107"/>
    </row>
    <row r="10" spans="1:2" ht="17.25" x14ac:dyDescent="0.3">
      <c r="A10" s="98">
        <v>2</v>
      </c>
      <c r="B10" s="107" t="s">
        <v>247</v>
      </c>
    </row>
    <row r="11" spans="1:2" ht="17.25" x14ac:dyDescent="0.3">
      <c r="B11" s="107"/>
    </row>
    <row r="12" spans="1:2" ht="17.25" x14ac:dyDescent="0.3">
      <c r="B12" s="107"/>
    </row>
    <row r="13" spans="1:2" ht="17.25" x14ac:dyDescent="0.3">
      <c r="B13" s="107"/>
    </row>
    <row r="14" spans="1:2" ht="17.25" x14ac:dyDescent="0.3">
      <c r="B14" s="107"/>
    </row>
    <row r="15" spans="1:2" ht="17.25" x14ac:dyDescent="0.3">
      <c r="A15" s="98">
        <v>3</v>
      </c>
      <c r="B15" s="107" t="s">
        <v>248</v>
      </c>
    </row>
    <row r="16" spans="1:2" ht="17.25" x14ac:dyDescent="0.3">
      <c r="B16" s="107"/>
    </row>
    <row r="17" spans="1:2" ht="17.25" x14ac:dyDescent="0.3">
      <c r="B17" s="107"/>
    </row>
    <row r="18" spans="1:2" ht="17.25" x14ac:dyDescent="0.3">
      <c r="B18" s="107"/>
    </row>
    <row r="19" spans="1:2" ht="17.25" x14ac:dyDescent="0.3">
      <c r="B19" s="107"/>
    </row>
    <row r="20" spans="1:2" ht="17.25" x14ac:dyDescent="0.3">
      <c r="B20" s="107"/>
    </row>
    <row r="21" spans="1:2" ht="17.25" x14ac:dyDescent="0.3">
      <c r="B21" s="107"/>
    </row>
    <row r="22" spans="1:2" x14ac:dyDescent="0.25">
      <c r="A22" s="98">
        <v>4</v>
      </c>
      <c r="B22" s="108" t="s">
        <v>249</v>
      </c>
    </row>
    <row r="23" spans="1:2" ht="17.25" x14ac:dyDescent="0.3">
      <c r="B23" s="107"/>
    </row>
    <row r="24" spans="1:2" ht="17.25" x14ac:dyDescent="0.3">
      <c r="B24" s="107"/>
    </row>
    <row r="25" spans="1:2" ht="17.25" x14ac:dyDescent="0.3">
      <c r="B25" s="107"/>
    </row>
    <row r="55" spans="2:2" ht="17.25" x14ac:dyDescent="0.3">
      <c r="B55" s="9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7"/>
  <sheetViews>
    <sheetView workbookViewId="0">
      <selection activeCell="C25" sqref="C25:D25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109" t="s">
        <v>56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1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1" t="s">
        <v>8</v>
      </c>
      <c r="R17" s="1" t="s">
        <v>9</v>
      </c>
      <c r="S17" s="1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112" t="s">
        <v>59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4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115">
        <v>40842023</v>
      </c>
      <c r="D25" s="116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X12" sqref="X12:Y13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109" t="s">
        <v>56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workbookViewId="0">
      <selection activeCell="M42" sqref="M42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2" max="12" width="13.7109375" customWidth="1"/>
    <col min="13" max="13" width="12" bestFit="1" customWidth="1"/>
    <col min="14" max="14" width="15.42578125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117" t="s">
        <v>71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9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workbookViewId="0">
      <selection activeCell="I15" sqref="I1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117" t="s">
        <v>71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9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5.75" thickBot="1" x14ac:dyDescent="0.3">
      <c r="B28" s="23"/>
      <c r="C28" s="29"/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F74D-9D25-4A78-8FF3-5754B2107C27}">
  <dimension ref="B1:AD39"/>
  <sheetViews>
    <sheetView topLeftCell="A21" workbookViewId="0">
      <selection activeCell="Q27" sqref="Q27"/>
    </sheetView>
  </sheetViews>
  <sheetFormatPr defaultRowHeight="15" x14ac:dyDescent="0.25"/>
  <cols>
    <col min="1" max="1" width="3.85546875" customWidth="1"/>
    <col min="8" max="8" width="5.42578125" style="77" customWidth="1"/>
    <col min="11" max="11" width="22.42578125" customWidth="1"/>
    <col min="12" max="12" width="18.7109375" customWidth="1"/>
    <col min="13" max="13" width="22.140625" customWidth="1"/>
    <col min="14" max="14" width="12" customWidth="1"/>
    <col min="15" max="16" width="10.7109375" customWidth="1"/>
    <col min="17" max="17" width="14.42578125" customWidth="1"/>
    <col min="18" max="18" width="4.42578125" customWidth="1"/>
    <col min="19" max="19" width="16.140625" customWidth="1"/>
    <col min="20" max="20" width="19.85546875" bestFit="1" customWidth="1"/>
    <col min="21" max="21" width="8.28515625" bestFit="1" customWidth="1"/>
    <col min="22" max="22" width="8.42578125" bestFit="1" customWidth="1"/>
    <col min="23" max="23" width="10.28515625" bestFit="1" customWidth="1"/>
    <col min="25" max="25" width="34" bestFit="1" customWidth="1"/>
    <col min="26" max="26" width="8.85546875" bestFit="1" customWidth="1"/>
    <col min="28" max="28" width="18.28515625" bestFit="1" customWidth="1"/>
    <col min="29" max="29" width="15.28515625" bestFit="1" customWidth="1"/>
  </cols>
  <sheetData>
    <row r="1" spans="2:21" ht="15.75" thickBot="1" x14ac:dyDescent="0.3">
      <c r="B1" t="s">
        <v>186</v>
      </c>
      <c r="M1" s="105" t="s">
        <v>235</v>
      </c>
      <c r="N1" s="27"/>
      <c r="O1" s="106" t="s">
        <v>236</v>
      </c>
      <c r="P1" s="27"/>
      <c r="Q1" s="27"/>
      <c r="R1" s="27"/>
      <c r="S1" s="28"/>
    </row>
    <row r="2" spans="2:21" ht="15.75" thickBot="1" x14ac:dyDescent="0.3">
      <c r="B2" t="s">
        <v>200</v>
      </c>
    </row>
    <row r="3" spans="2:21" x14ac:dyDescent="0.25">
      <c r="B3" t="s">
        <v>201</v>
      </c>
      <c r="L3" s="101"/>
      <c r="M3" s="101" t="s">
        <v>237</v>
      </c>
      <c r="O3" s="102" t="s">
        <v>238</v>
      </c>
      <c r="P3" s="18"/>
      <c r="Q3" s="18"/>
      <c r="R3" s="18"/>
      <c r="S3" s="19"/>
    </row>
    <row r="4" spans="2:21" x14ac:dyDescent="0.25">
      <c r="B4" t="s">
        <v>244</v>
      </c>
      <c r="L4" s="101"/>
      <c r="O4" s="103" t="s">
        <v>239</v>
      </c>
      <c r="P4" s="24"/>
      <c r="Q4" s="24"/>
      <c r="R4" s="24"/>
      <c r="S4" s="25"/>
    </row>
    <row r="5" spans="2:21" x14ac:dyDescent="0.25">
      <c r="B5" t="s">
        <v>185</v>
      </c>
      <c r="L5" s="101"/>
      <c r="O5" s="103" t="s">
        <v>240</v>
      </c>
      <c r="P5" s="24"/>
      <c r="Q5" s="24"/>
      <c r="R5" s="24"/>
      <c r="S5" s="25"/>
    </row>
    <row r="6" spans="2:21" x14ac:dyDescent="0.25">
      <c r="B6" t="s">
        <v>207</v>
      </c>
      <c r="L6" s="101"/>
      <c r="O6" s="103" t="s">
        <v>241</v>
      </c>
      <c r="P6" s="24"/>
      <c r="Q6" s="24"/>
      <c r="R6" s="24"/>
      <c r="S6" s="25"/>
    </row>
    <row r="7" spans="2:21" x14ac:dyDescent="0.25">
      <c r="L7" s="101"/>
      <c r="O7" s="103" t="s">
        <v>242</v>
      </c>
      <c r="P7" s="24"/>
      <c r="Q7" s="24"/>
      <c r="R7" s="24"/>
      <c r="S7" s="25"/>
    </row>
    <row r="8" spans="2:21" ht="15.75" thickBot="1" x14ac:dyDescent="0.3">
      <c r="L8" s="101"/>
      <c r="O8" s="104" t="s">
        <v>243</v>
      </c>
      <c r="P8" s="21"/>
      <c r="Q8" s="21"/>
      <c r="R8" s="21"/>
      <c r="S8" s="22"/>
    </row>
    <row r="10" spans="2:21" ht="20.25" thickBot="1" x14ac:dyDescent="0.4">
      <c r="E10" s="32" t="s">
        <v>184</v>
      </c>
    </row>
    <row r="11" spans="2:21" x14ac:dyDescent="0.25">
      <c r="B11" s="17"/>
      <c r="C11" s="18"/>
      <c r="D11" s="18"/>
      <c r="E11" s="18"/>
      <c r="F11" s="18"/>
      <c r="G11" s="18"/>
      <c r="H11" s="7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1" x14ac:dyDescent="0.25">
      <c r="B12" s="23"/>
      <c r="C12" s="24"/>
      <c r="D12" s="24"/>
      <c r="E12" s="24"/>
      <c r="F12" s="24"/>
      <c r="G12" s="24"/>
      <c r="H12" s="7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2:21" x14ac:dyDescent="0.25">
      <c r="B13" s="23"/>
      <c r="C13" s="24"/>
      <c r="D13" s="24"/>
      <c r="E13" s="24"/>
      <c r="F13" s="24"/>
      <c r="G13" s="24"/>
      <c r="H13" s="7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</row>
    <row r="14" spans="2:21" x14ac:dyDescent="0.25">
      <c r="B14" s="23"/>
      <c r="C14" s="24"/>
      <c r="D14" s="24"/>
      <c r="E14" s="24"/>
      <c r="F14" s="24"/>
      <c r="G14" s="24"/>
      <c r="H14" s="7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</row>
    <row r="15" spans="2:21" x14ac:dyDescent="0.25">
      <c r="B15" s="23"/>
      <c r="C15" s="24"/>
      <c r="D15" s="24"/>
      <c r="E15" s="24"/>
      <c r="F15" s="24"/>
      <c r="G15" s="24"/>
      <c r="H15" s="7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1" x14ac:dyDescent="0.25">
      <c r="B16" s="23"/>
      <c r="C16" s="24"/>
      <c r="D16" s="24"/>
      <c r="E16" s="24"/>
      <c r="F16" s="24"/>
      <c r="G16" s="24"/>
      <c r="H16" s="7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</row>
    <row r="17" spans="2:21" x14ac:dyDescent="0.25">
      <c r="B17" s="23"/>
      <c r="C17" s="24"/>
      <c r="D17" s="24"/>
      <c r="E17" s="24"/>
      <c r="F17" s="24"/>
      <c r="G17" s="24"/>
      <c r="H17" s="7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</row>
    <row r="18" spans="2:21" x14ac:dyDescent="0.25">
      <c r="B18" s="23"/>
      <c r="C18" s="24"/>
      <c r="D18" s="24"/>
      <c r="E18" s="24"/>
      <c r="F18" s="24"/>
      <c r="G18" s="24"/>
      <c r="H18" s="7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</row>
    <row r="19" spans="2:21" x14ac:dyDescent="0.25">
      <c r="B19" s="23"/>
      <c r="C19" s="24"/>
      <c r="D19" s="24"/>
      <c r="E19" s="24"/>
      <c r="F19" s="24"/>
      <c r="G19" s="24"/>
      <c r="H19" s="7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</row>
    <row r="20" spans="2:21" x14ac:dyDescent="0.25">
      <c r="B20" s="23"/>
      <c r="C20" s="24"/>
      <c r="D20" s="24"/>
      <c r="E20" s="24"/>
      <c r="F20" s="24"/>
      <c r="G20" s="24"/>
      <c r="H20" s="7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</row>
    <row r="21" spans="2:21" x14ac:dyDescent="0.25">
      <c r="B21" s="23"/>
      <c r="C21" s="24"/>
      <c r="D21" s="24"/>
      <c r="E21" s="24"/>
      <c r="F21" s="24"/>
      <c r="G21" s="24"/>
      <c r="H21" s="7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5"/>
    </row>
    <row r="22" spans="2:21" x14ac:dyDescent="0.25">
      <c r="B22" s="23"/>
      <c r="C22" s="24"/>
      <c r="D22" s="24"/>
      <c r="E22" s="24"/>
      <c r="F22" s="24"/>
      <c r="G22" s="24"/>
      <c r="H22" s="7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2:21" x14ac:dyDescent="0.25">
      <c r="B23" s="23"/>
      <c r="C23" s="24"/>
      <c r="D23" s="24"/>
      <c r="E23" s="24"/>
      <c r="F23" s="24"/>
      <c r="G23" s="24"/>
      <c r="H23" s="7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</row>
    <row r="24" spans="2:21" x14ac:dyDescent="0.25">
      <c r="B24" s="23"/>
      <c r="C24" s="24"/>
      <c r="D24" s="24"/>
      <c r="E24" s="24"/>
      <c r="F24" s="24"/>
      <c r="G24" s="24"/>
      <c r="H24" s="7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</row>
    <row r="25" spans="2:21" x14ac:dyDescent="0.25">
      <c r="B25" s="23"/>
      <c r="C25" s="24"/>
      <c r="D25" s="24"/>
      <c r="E25" s="24"/>
      <c r="F25" s="24"/>
      <c r="G25" s="24"/>
      <c r="H25" s="7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x14ac:dyDescent="0.25">
      <c r="B26" s="23"/>
      <c r="C26" s="24"/>
      <c r="D26" s="24"/>
      <c r="E26" s="24"/>
      <c r="F26" s="24"/>
      <c r="G26" s="24"/>
      <c r="H26" s="7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5"/>
    </row>
    <row r="27" spans="2:21" ht="15.75" thickBot="1" x14ac:dyDescent="0.3">
      <c r="B27" s="20"/>
      <c r="C27" s="21"/>
      <c r="D27" s="21"/>
      <c r="E27" s="21"/>
      <c r="F27" s="21"/>
      <c r="G27" s="21"/>
      <c r="H27" s="8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9" spans="2:21" ht="19.5" x14ac:dyDescent="0.35">
      <c r="E29" s="32" t="s">
        <v>59</v>
      </c>
    </row>
    <row r="30" spans="2:21" ht="19.5" x14ac:dyDescent="0.35">
      <c r="E30" s="32"/>
    </row>
    <row r="31" spans="2:21" ht="16.5" thickBot="1" x14ac:dyDescent="0.3">
      <c r="B31" s="37" t="s">
        <v>61</v>
      </c>
      <c r="C31" s="24"/>
      <c r="D31" s="24"/>
      <c r="E31" s="24"/>
    </row>
    <row r="32" spans="2:21" ht="16.5" thickBot="1" x14ac:dyDescent="0.3">
      <c r="B32" s="115"/>
      <c r="C32" s="116"/>
      <c r="D32" s="24"/>
      <c r="E32" s="24"/>
    </row>
    <row r="34" spans="2:30" ht="74.25" customHeight="1" thickBot="1" x14ac:dyDescent="0.3">
      <c r="B34" s="37" t="s">
        <v>108</v>
      </c>
      <c r="C34" s="24"/>
      <c r="D34" s="24"/>
      <c r="E34" s="24"/>
      <c r="H34" s="83" t="s">
        <v>0</v>
      </c>
      <c r="I34" s="50" t="s">
        <v>122</v>
      </c>
      <c r="J34" s="50" t="s">
        <v>1</v>
      </c>
      <c r="K34" s="50" t="s">
        <v>126</v>
      </c>
      <c r="L34" s="81" t="s">
        <v>195</v>
      </c>
      <c r="M34" s="81" t="s">
        <v>197</v>
      </c>
      <c r="N34" s="88" t="s">
        <v>206</v>
      </c>
      <c r="O34" s="94" t="s">
        <v>198</v>
      </c>
      <c r="P34" s="94" t="s">
        <v>205</v>
      </c>
      <c r="Q34" s="95" t="s">
        <v>196</v>
      </c>
      <c r="R34" s="50" t="s">
        <v>188</v>
      </c>
      <c r="S34" s="81" t="s">
        <v>181</v>
      </c>
      <c r="T34" s="81" t="s">
        <v>199</v>
      </c>
      <c r="U34" s="50" t="s">
        <v>130</v>
      </c>
      <c r="V34" s="50" t="s">
        <v>131</v>
      </c>
      <c r="W34" s="50" t="s">
        <v>191</v>
      </c>
      <c r="X34" s="50" t="s">
        <v>134</v>
      </c>
      <c r="Y34" s="50" t="s">
        <v>135</v>
      </c>
      <c r="Z34" s="50" t="s">
        <v>179</v>
      </c>
      <c r="AA34" s="50" t="s">
        <v>192</v>
      </c>
      <c r="AB34" s="50" t="s">
        <v>123</v>
      </c>
      <c r="AC34" s="85" t="s">
        <v>35</v>
      </c>
      <c r="AD34" s="85" t="s">
        <v>36</v>
      </c>
    </row>
    <row r="35" spans="2:30" ht="15.75" thickBot="1" x14ac:dyDescent="0.3">
      <c r="B35" s="90">
        <v>52799</v>
      </c>
      <c r="C35" s="27"/>
      <c r="D35" s="28"/>
      <c r="E35" s="24"/>
      <c r="H35" s="84">
        <v>1</v>
      </c>
      <c r="I35" s="3">
        <v>46228342</v>
      </c>
      <c r="J35" s="3">
        <v>24591786</v>
      </c>
      <c r="K35" s="3" t="s">
        <v>127</v>
      </c>
      <c r="L35" s="82">
        <v>12972.9</v>
      </c>
      <c r="M35" s="82">
        <v>39826.1</v>
      </c>
      <c r="N35" s="89">
        <f>L35+M35</f>
        <v>52799</v>
      </c>
      <c r="O35" s="91">
        <v>52799</v>
      </c>
      <c r="P35" s="91">
        <f>N35-O35</f>
        <v>0</v>
      </c>
      <c r="Q35" s="96">
        <v>2</v>
      </c>
      <c r="R35" s="3" t="s">
        <v>189</v>
      </c>
      <c r="S35" s="59">
        <v>467201</v>
      </c>
      <c r="T35" s="59" t="s">
        <v>183</v>
      </c>
      <c r="U35" s="3">
        <v>352506</v>
      </c>
      <c r="V35" s="3" t="s">
        <v>132</v>
      </c>
      <c r="W35" s="3" t="s">
        <v>193</v>
      </c>
      <c r="X35" s="4">
        <v>8116733</v>
      </c>
      <c r="Y35" s="3" t="s">
        <v>136</v>
      </c>
      <c r="Z35" s="3" t="s">
        <v>180</v>
      </c>
      <c r="AA35" s="3">
        <v>1009</v>
      </c>
      <c r="AB35" s="3" t="s">
        <v>124</v>
      </c>
      <c r="AC35" s="86">
        <v>44927.631944444445</v>
      </c>
      <c r="AD35" s="87" t="s">
        <v>24</v>
      </c>
    </row>
    <row r="36" spans="2:30" x14ac:dyDescent="0.25">
      <c r="B36" s="24"/>
      <c r="C36" s="24"/>
      <c r="D36" s="24"/>
      <c r="E36" s="24"/>
      <c r="H36" s="84">
        <v>2</v>
      </c>
      <c r="I36" s="3">
        <v>46228409</v>
      </c>
      <c r="J36" s="3">
        <v>50247816</v>
      </c>
      <c r="K36" s="3" t="s">
        <v>128</v>
      </c>
      <c r="L36" s="82">
        <v>5492.1</v>
      </c>
      <c r="M36" s="82"/>
      <c r="N36" s="89">
        <f t="shared" ref="N36:N37" si="0">L36+M36</f>
        <v>5492.1</v>
      </c>
      <c r="O36" s="75"/>
      <c r="P36" s="75"/>
      <c r="Q36" s="59"/>
      <c r="R36" s="3" t="s">
        <v>190</v>
      </c>
      <c r="S36" s="59">
        <v>467004</v>
      </c>
      <c r="T36" s="59" t="s">
        <v>17</v>
      </c>
      <c r="U36" s="3">
        <v>445607</v>
      </c>
      <c r="V36" s="3" t="s">
        <v>133</v>
      </c>
      <c r="W36" s="3" t="s">
        <v>194</v>
      </c>
      <c r="X36" s="4">
        <v>8116733</v>
      </c>
      <c r="Y36" s="3" t="s">
        <v>136</v>
      </c>
      <c r="Z36" s="3" t="s">
        <v>51</v>
      </c>
      <c r="AA36" s="3">
        <v>654</v>
      </c>
      <c r="AB36" s="3" t="s">
        <v>125</v>
      </c>
      <c r="AC36" s="86">
        <v>44928.631944444445</v>
      </c>
      <c r="AD36" s="87" t="s">
        <v>24</v>
      </c>
    </row>
    <row r="37" spans="2:30" ht="16.5" thickBot="1" x14ac:dyDescent="0.3">
      <c r="B37" s="37" t="s">
        <v>115</v>
      </c>
      <c r="C37" s="24"/>
      <c r="D37" s="24"/>
      <c r="E37" s="24"/>
      <c r="H37" s="84"/>
      <c r="I37" s="3"/>
      <c r="J37" s="3"/>
      <c r="K37" s="3"/>
      <c r="L37" s="82">
        <f>SUM(L35:L36)</f>
        <v>18465</v>
      </c>
      <c r="M37" s="82">
        <f>SUM(M35:M36)</f>
        <v>39826.1</v>
      </c>
      <c r="N37" s="89">
        <f t="shared" si="0"/>
        <v>58291.1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30" ht="15.75" thickBot="1" x14ac:dyDescent="0.3">
      <c r="B38" s="29"/>
      <c r="C38" s="27"/>
      <c r="D38" s="28"/>
      <c r="E38" s="24"/>
    </row>
    <row r="39" spans="2:30" x14ac:dyDescent="0.25">
      <c r="B39" s="24"/>
      <c r="C39" s="24"/>
      <c r="D39" s="24"/>
      <c r="E39" s="25"/>
    </row>
  </sheetData>
  <mergeCells count="1">
    <mergeCell ref="B32:C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788-B890-42BC-B7B1-0E50D48C46D3}">
  <dimension ref="B3:Z32"/>
  <sheetViews>
    <sheetView tabSelected="1" workbookViewId="0">
      <selection activeCell="M29" sqref="M29"/>
    </sheetView>
  </sheetViews>
  <sheetFormatPr defaultRowHeight="15" x14ac:dyDescent="0.25"/>
  <cols>
    <col min="1" max="2" width="3.42578125" customWidth="1"/>
    <col min="3" max="3" width="17.140625" customWidth="1"/>
    <col min="7" max="7" width="13.85546875" customWidth="1"/>
    <col min="8" max="8" width="23.28515625" customWidth="1"/>
    <col min="9" max="9" width="18.42578125" bestFit="1" customWidth="1"/>
    <col min="10" max="10" width="16.5703125" customWidth="1"/>
    <col min="11" max="11" width="12" customWidth="1"/>
    <col min="12" max="12" width="14.28515625" customWidth="1"/>
    <col min="13" max="13" width="12.5703125" customWidth="1"/>
    <col min="14" max="14" width="10" customWidth="1"/>
    <col min="15" max="15" width="11.5703125" customWidth="1"/>
    <col min="16" max="16" width="18.140625" customWidth="1"/>
    <col min="17" max="18" width="9.7109375" customWidth="1"/>
    <col min="19" max="19" width="22" bestFit="1" customWidth="1"/>
    <col min="21" max="21" width="8.85546875" bestFit="1" customWidth="1"/>
    <col min="22" max="22" width="8.85546875" customWidth="1"/>
    <col min="23" max="23" width="8" bestFit="1" customWidth="1"/>
    <col min="24" max="24" width="34" bestFit="1" customWidth="1"/>
    <col min="25" max="25" width="15.28515625" bestFit="1" customWidth="1"/>
  </cols>
  <sheetData>
    <row r="3" spans="2:23" x14ac:dyDescent="0.25">
      <c r="C3" t="s">
        <v>186</v>
      </c>
    </row>
    <row r="4" spans="2:23" x14ac:dyDescent="0.25">
      <c r="C4" t="s">
        <v>187</v>
      </c>
    </row>
    <row r="5" spans="2:23" x14ac:dyDescent="0.25">
      <c r="C5" t="s">
        <v>185</v>
      </c>
    </row>
    <row r="6" spans="2:23" x14ac:dyDescent="0.25">
      <c r="C6" t="s">
        <v>245</v>
      </c>
    </row>
    <row r="7" spans="2:23" ht="20.25" thickBot="1" x14ac:dyDescent="0.4">
      <c r="C7" s="32" t="s">
        <v>202</v>
      </c>
    </row>
    <row r="8" spans="2:23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</row>
    <row r="9" spans="2:23" ht="16.5" thickBot="1" x14ac:dyDescent="0.3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37" t="s">
        <v>61</v>
      </c>
      <c r="P9" s="24"/>
      <c r="Q9" s="24"/>
      <c r="R9" s="24"/>
      <c r="T9" s="24"/>
      <c r="U9" s="24"/>
      <c r="V9" s="24"/>
      <c r="W9" s="25"/>
    </row>
    <row r="10" spans="2:23" ht="15.75" customHeight="1" thickBot="1" x14ac:dyDescent="0.3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115"/>
      <c r="P10" s="116"/>
      <c r="Q10" s="24"/>
      <c r="R10" s="24"/>
      <c r="T10" s="24"/>
      <c r="U10" s="24"/>
      <c r="V10" s="24"/>
      <c r="W10" s="25"/>
    </row>
    <row r="11" spans="2:23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</row>
    <row r="12" spans="2:23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</row>
    <row r="13" spans="2:23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2:23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</row>
    <row r="15" spans="2:23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</row>
    <row r="16" spans="2:23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</row>
    <row r="17" spans="2:26" ht="15.75" x14ac:dyDescent="0.25">
      <c r="B17" s="23"/>
      <c r="C17" s="24"/>
      <c r="D17" s="24"/>
      <c r="E17" s="24"/>
      <c r="F17" s="24"/>
      <c r="G17" s="24"/>
      <c r="H17" s="37" t="s">
        <v>120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</row>
    <row r="18" spans="2:26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5"/>
    </row>
    <row r="19" spans="2:26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</row>
    <row r="20" spans="2:26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</row>
    <row r="21" spans="2:26" ht="15.75" thickBot="1" x14ac:dyDescent="0.3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2:26" ht="15.75" thickBot="1" x14ac:dyDescent="0.3"/>
    <row r="23" spans="2:26" ht="60" x14ac:dyDescent="0.25">
      <c r="G23" s="50" t="s">
        <v>122</v>
      </c>
      <c r="H23" s="50" t="s">
        <v>126</v>
      </c>
      <c r="I23" s="3" t="s">
        <v>203</v>
      </c>
      <c r="J23" s="3" t="s">
        <v>204</v>
      </c>
      <c r="K23" s="93" t="s">
        <v>198</v>
      </c>
      <c r="L23" s="75" t="s">
        <v>120</v>
      </c>
      <c r="M23" s="75" t="s">
        <v>121</v>
      </c>
      <c r="N23" s="3" t="s">
        <v>72</v>
      </c>
      <c r="O23" s="50" t="s">
        <v>1</v>
      </c>
      <c r="P23" s="50" t="s">
        <v>123</v>
      </c>
      <c r="Q23" s="50" t="s">
        <v>129</v>
      </c>
      <c r="R23" s="50" t="s">
        <v>181</v>
      </c>
      <c r="S23" s="50" t="s">
        <v>182</v>
      </c>
      <c r="T23" s="50" t="s">
        <v>130</v>
      </c>
      <c r="U23" s="50" t="s">
        <v>131</v>
      </c>
      <c r="V23" s="50" t="s">
        <v>179</v>
      </c>
      <c r="W23" s="50" t="s">
        <v>134</v>
      </c>
      <c r="X23" s="50" t="s">
        <v>135</v>
      </c>
      <c r="Y23" s="47" t="s">
        <v>21</v>
      </c>
      <c r="Z23" s="47" t="s">
        <v>22</v>
      </c>
    </row>
    <row r="24" spans="2:26" ht="15.75" x14ac:dyDescent="0.25">
      <c r="C24" s="37" t="s">
        <v>120</v>
      </c>
      <c r="G24" s="3">
        <v>46228342</v>
      </c>
      <c r="H24" s="3" t="s">
        <v>127</v>
      </c>
      <c r="I24" s="5">
        <v>12972.9</v>
      </c>
      <c r="J24" s="5">
        <f>2885+26400+10541.1</f>
        <v>39826.1</v>
      </c>
      <c r="K24" s="5">
        <f>I24+J24</f>
        <v>52799</v>
      </c>
      <c r="L24" s="75">
        <v>20250104</v>
      </c>
      <c r="M24" s="76">
        <v>45661</v>
      </c>
      <c r="N24" s="3">
        <v>0</v>
      </c>
      <c r="O24" s="3">
        <v>24591786</v>
      </c>
      <c r="P24" s="3" t="s">
        <v>124</v>
      </c>
      <c r="Q24" s="3">
        <v>421161</v>
      </c>
      <c r="R24" s="3">
        <v>467201</v>
      </c>
      <c r="S24" s="3" t="s">
        <v>183</v>
      </c>
      <c r="T24" s="3">
        <v>352506</v>
      </c>
      <c r="U24" s="3" t="s">
        <v>132</v>
      </c>
      <c r="V24" s="3" t="s">
        <v>180</v>
      </c>
      <c r="W24" s="4">
        <v>8116733</v>
      </c>
      <c r="X24" s="3" t="s">
        <v>136</v>
      </c>
      <c r="Y24" s="62">
        <v>44927.631944444445</v>
      </c>
      <c r="Z24" s="63" t="s">
        <v>24</v>
      </c>
    </row>
    <row r="25" spans="2:26" x14ac:dyDescent="0.25">
      <c r="C25" s="60">
        <v>20250104</v>
      </c>
      <c r="D25" s="60"/>
      <c r="G25" s="3">
        <v>46228409</v>
      </c>
      <c r="H25" s="3" t="s">
        <v>128</v>
      </c>
      <c r="I25" s="5">
        <v>5492.1</v>
      </c>
      <c r="J25" s="5"/>
      <c r="K25" s="5">
        <f>I25+J25</f>
        <v>5492.1</v>
      </c>
      <c r="L25" s="75">
        <v>20250104</v>
      </c>
      <c r="M25" s="76">
        <v>45661</v>
      </c>
      <c r="N25" s="3">
        <v>0</v>
      </c>
      <c r="O25" s="3">
        <v>50247816</v>
      </c>
      <c r="P25" s="3" t="s">
        <v>125</v>
      </c>
      <c r="Q25" s="3">
        <v>421034</v>
      </c>
      <c r="R25" s="3">
        <v>467004</v>
      </c>
      <c r="S25" s="3" t="s">
        <v>17</v>
      </c>
      <c r="T25" s="3">
        <v>445607</v>
      </c>
      <c r="U25" s="3" t="s">
        <v>133</v>
      </c>
      <c r="V25" s="3" t="s">
        <v>51</v>
      </c>
      <c r="W25" s="4">
        <v>8116733</v>
      </c>
      <c r="X25" s="3" t="s">
        <v>136</v>
      </c>
      <c r="Y25" s="62">
        <v>44928.631944444445</v>
      </c>
      <c r="Z25" s="63" t="s">
        <v>24</v>
      </c>
    </row>
    <row r="26" spans="2:26" ht="15.75" x14ac:dyDescent="0.25">
      <c r="C26" s="37" t="s">
        <v>121</v>
      </c>
      <c r="G26" s="120" t="s">
        <v>33</v>
      </c>
      <c r="H26" s="121"/>
      <c r="I26" s="92">
        <f>SUM(I24:I25)</f>
        <v>18465</v>
      </c>
      <c r="J26" s="92">
        <f t="shared" ref="J26:K26" si="0">SUM(J24:J25)</f>
        <v>39826.1</v>
      </c>
      <c r="K26" s="92">
        <f t="shared" si="0"/>
        <v>58291.1</v>
      </c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5">
      <c r="C27" s="61">
        <v>45661</v>
      </c>
      <c r="D27" s="60"/>
      <c r="J27" s="64"/>
      <c r="K27" s="64"/>
    </row>
    <row r="29" spans="2:26" ht="15.75" x14ac:dyDescent="0.25">
      <c r="C29" s="37" t="s">
        <v>137</v>
      </c>
    </row>
    <row r="30" spans="2:26" x14ac:dyDescent="0.25">
      <c r="C30" s="60"/>
      <c r="D30" s="60"/>
    </row>
    <row r="31" spans="2:26" ht="15.75" x14ac:dyDescent="0.25">
      <c r="C31" s="37" t="s">
        <v>121</v>
      </c>
    </row>
    <row r="32" spans="2:26" x14ac:dyDescent="0.25">
      <c r="C32" s="61"/>
      <c r="D32" s="60"/>
    </row>
  </sheetData>
  <mergeCells count="2">
    <mergeCell ref="G26:H26"/>
    <mergeCell ref="O10:P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9D57-50CD-4C20-9B49-6C89CAD6CF50}">
  <sheetPr filterMode="1"/>
  <dimension ref="A2:I87"/>
  <sheetViews>
    <sheetView topLeftCell="A9" workbookViewId="0">
      <selection activeCell="D44" sqref="D44"/>
    </sheetView>
  </sheetViews>
  <sheetFormatPr defaultRowHeight="15" x14ac:dyDescent="0.25"/>
  <cols>
    <col min="1" max="1" width="11.28515625" bestFit="1" customWidth="1"/>
    <col min="2" max="2" width="11.85546875" customWidth="1"/>
    <col min="3" max="3" width="18.7109375" customWidth="1"/>
    <col min="4" max="4" width="14" customWidth="1"/>
    <col min="5" max="5" width="14.85546875" customWidth="1"/>
    <col min="6" max="6" width="16.140625" customWidth="1"/>
    <col min="7" max="7" width="10.7109375" bestFit="1" customWidth="1"/>
  </cols>
  <sheetData>
    <row r="2" spans="1:9" ht="30" customHeight="1" x14ac:dyDescent="0.25">
      <c r="A2" s="122" t="s">
        <v>138</v>
      </c>
      <c r="B2" s="122"/>
      <c r="C2" s="122"/>
      <c r="D2" s="122"/>
      <c r="E2" s="122"/>
      <c r="F2" s="122"/>
      <c r="G2" s="122"/>
      <c r="H2" s="122"/>
      <c r="I2" s="122"/>
    </row>
    <row r="3" spans="1:9" ht="17.25" thickBot="1" x14ac:dyDescent="0.3">
      <c r="A3" s="123"/>
      <c r="B3" s="123"/>
      <c r="C3" s="123"/>
      <c r="D3" s="123"/>
      <c r="E3" s="123"/>
      <c r="F3" s="123"/>
      <c r="G3" s="123"/>
      <c r="H3" s="123"/>
      <c r="I3" s="123"/>
    </row>
    <row r="4" spans="1:9" ht="15" customHeight="1" thickBot="1" x14ac:dyDescent="0.3">
      <c r="A4" s="124" t="s">
        <v>139</v>
      </c>
      <c r="B4" s="125"/>
      <c r="C4" s="125"/>
      <c r="D4" s="125"/>
      <c r="E4" s="125"/>
      <c r="F4" s="125"/>
      <c r="G4" s="125"/>
      <c r="H4" s="125"/>
      <c r="I4" s="126"/>
    </row>
    <row r="5" spans="1:9" ht="16.5" x14ac:dyDescent="0.25">
      <c r="A5" s="123"/>
      <c r="B5" s="123"/>
      <c r="C5" s="123"/>
      <c r="D5" s="123"/>
      <c r="E5" s="123"/>
      <c r="F5" s="123"/>
      <c r="G5" s="123"/>
      <c r="H5" s="123"/>
      <c r="I5" s="123"/>
    </row>
    <row r="6" spans="1:9" ht="45" customHeight="1" x14ac:dyDescent="0.25">
      <c r="A6" s="123" t="s">
        <v>140</v>
      </c>
      <c r="B6" s="123"/>
      <c r="C6" s="123"/>
      <c r="D6" s="123"/>
      <c r="E6" s="123"/>
      <c r="F6" s="123" t="s">
        <v>141</v>
      </c>
      <c r="G6" s="123"/>
      <c r="H6" s="123"/>
      <c r="I6" s="123"/>
    </row>
    <row r="7" spans="1:9" ht="30" customHeight="1" x14ac:dyDescent="0.25">
      <c r="A7" s="123" t="s">
        <v>142</v>
      </c>
      <c r="B7" s="123"/>
      <c r="C7" s="123"/>
      <c r="D7" s="123"/>
      <c r="E7" s="123"/>
      <c r="F7" s="123" t="s">
        <v>143</v>
      </c>
      <c r="G7" s="123"/>
      <c r="H7" s="123"/>
      <c r="I7" s="123"/>
    </row>
    <row r="8" spans="1:9" ht="45" customHeight="1" x14ac:dyDescent="0.25">
      <c r="A8" s="123" t="s">
        <v>144</v>
      </c>
      <c r="B8" s="123"/>
      <c r="C8" s="123"/>
      <c r="D8" s="123" t="s">
        <v>145</v>
      </c>
      <c r="E8" s="123"/>
      <c r="F8" s="123"/>
      <c r="G8" s="123" t="s">
        <v>146</v>
      </c>
      <c r="H8" s="123"/>
      <c r="I8" s="123"/>
    </row>
    <row r="10" spans="1:9" ht="16.5" x14ac:dyDescent="0.25">
      <c r="A10" s="135"/>
      <c r="B10" s="135"/>
      <c r="C10" s="135"/>
      <c r="D10" s="135"/>
      <c r="E10" s="135"/>
      <c r="F10" s="135"/>
      <c r="G10" s="135"/>
      <c r="H10" s="135"/>
      <c r="I10" s="135"/>
    </row>
    <row r="11" spans="1:9" ht="15" customHeight="1" x14ac:dyDescent="0.25">
      <c r="A11" s="123" t="s">
        <v>147</v>
      </c>
      <c r="B11" s="123"/>
      <c r="C11" s="123"/>
      <c r="D11" s="123"/>
      <c r="E11" s="123"/>
      <c r="F11" s="123"/>
      <c r="G11" s="123"/>
      <c r="H11" s="123"/>
      <c r="I11" s="123"/>
    </row>
    <row r="12" spans="1:9" ht="16.5" x14ac:dyDescent="0.25">
      <c r="A12" s="127"/>
      <c r="B12" s="127"/>
      <c r="C12" s="127"/>
      <c r="D12" s="127"/>
      <c r="E12" s="127"/>
      <c r="F12" s="127"/>
      <c r="G12" s="127"/>
      <c r="H12" s="127"/>
      <c r="I12" s="127"/>
    </row>
    <row r="13" spans="1:9" ht="15" customHeight="1" x14ac:dyDescent="0.25">
      <c r="A13" s="128" t="s">
        <v>148</v>
      </c>
      <c r="B13" s="129"/>
      <c r="C13" s="129"/>
      <c r="D13" s="129"/>
      <c r="E13" s="129"/>
      <c r="F13" s="129"/>
      <c r="G13" s="129"/>
      <c r="H13" s="129"/>
      <c r="I13" s="130"/>
    </row>
    <row r="14" spans="1:9" ht="33" x14ac:dyDescent="0.25">
      <c r="A14" s="65" t="s">
        <v>149</v>
      </c>
      <c r="B14" s="65" t="s">
        <v>150</v>
      </c>
      <c r="C14" s="65" t="s">
        <v>151</v>
      </c>
      <c r="D14" s="65" t="s">
        <v>152</v>
      </c>
      <c r="E14" s="65" t="s">
        <v>153</v>
      </c>
      <c r="F14" s="65" t="s">
        <v>154</v>
      </c>
      <c r="G14" s="65" t="s">
        <v>155</v>
      </c>
      <c r="H14" s="131" t="s">
        <v>156</v>
      </c>
      <c r="I14" s="132"/>
    </row>
    <row r="15" spans="1:9" ht="33" hidden="1" x14ac:dyDescent="0.25">
      <c r="A15" s="66">
        <v>45661</v>
      </c>
      <c r="B15" s="67">
        <v>320806</v>
      </c>
      <c r="C15" s="68" t="s">
        <v>157</v>
      </c>
      <c r="D15" s="68">
        <v>34854885</v>
      </c>
      <c r="E15" s="69">
        <v>5981.8</v>
      </c>
      <c r="F15" s="69">
        <v>0</v>
      </c>
      <c r="G15" s="69">
        <v>1196.3599999999999</v>
      </c>
      <c r="H15" s="133">
        <v>7178.16</v>
      </c>
      <c r="I15" s="134"/>
    </row>
    <row r="16" spans="1:9" ht="33" hidden="1" x14ac:dyDescent="0.25">
      <c r="A16" s="66">
        <v>45661</v>
      </c>
      <c r="B16" s="67">
        <v>320806</v>
      </c>
      <c r="C16" s="68" t="s">
        <v>157</v>
      </c>
      <c r="D16" s="68">
        <v>34854893</v>
      </c>
      <c r="E16" s="69">
        <v>5981.8</v>
      </c>
      <c r="F16" s="69">
        <v>0</v>
      </c>
      <c r="G16" s="69">
        <v>1196.3599999999999</v>
      </c>
      <c r="H16" s="133">
        <v>7178.16</v>
      </c>
      <c r="I16" s="134"/>
    </row>
    <row r="17" spans="1:9" ht="33" hidden="1" x14ac:dyDescent="0.25">
      <c r="A17" s="66">
        <v>45661</v>
      </c>
      <c r="B17" s="67">
        <v>320100</v>
      </c>
      <c r="C17" s="68" t="s">
        <v>158</v>
      </c>
      <c r="D17" s="68">
        <v>34855494</v>
      </c>
      <c r="E17" s="69">
        <v>7406.3</v>
      </c>
      <c r="F17" s="69">
        <v>0</v>
      </c>
      <c r="G17" s="69">
        <v>1481.26</v>
      </c>
      <c r="H17" s="133">
        <v>8887.56</v>
      </c>
      <c r="I17" s="134"/>
    </row>
    <row r="18" spans="1:9" ht="33" hidden="1" x14ac:dyDescent="0.25">
      <c r="A18" s="66">
        <v>45661</v>
      </c>
      <c r="B18" s="67">
        <v>320100</v>
      </c>
      <c r="C18" s="68" t="s">
        <v>158</v>
      </c>
      <c r="D18" s="68">
        <v>34855502</v>
      </c>
      <c r="E18" s="69">
        <v>7406.3</v>
      </c>
      <c r="F18" s="69">
        <v>0</v>
      </c>
      <c r="G18" s="69">
        <v>1481.26</v>
      </c>
      <c r="H18" s="133">
        <v>8887.56</v>
      </c>
      <c r="I18" s="134"/>
    </row>
    <row r="19" spans="1:9" ht="33" hidden="1" x14ac:dyDescent="0.25">
      <c r="A19" s="66">
        <v>45661</v>
      </c>
      <c r="B19" s="67">
        <v>320100</v>
      </c>
      <c r="C19" s="68" t="s">
        <v>158</v>
      </c>
      <c r="D19" s="68">
        <v>34855510</v>
      </c>
      <c r="E19" s="69">
        <v>7406.3</v>
      </c>
      <c r="F19" s="69">
        <v>0</v>
      </c>
      <c r="G19" s="69">
        <v>1481.26</v>
      </c>
      <c r="H19" s="133">
        <v>8887.56</v>
      </c>
      <c r="I19" s="134"/>
    </row>
    <row r="20" spans="1:9" ht="33" hidden="1" x14ac:dyDescent="0.25">
      <c r="A20" s="66">
        <v>45661</v>
      </c>
      <c r="B20" s="67">
        <v>320100</v>
      </c>
      <c r="C20" s="68" t="s">
        <v>158</v>
      </c>
      <c r="D20" s="68">
        <v>34855528</v>
      </c>
      <c r="E20" s="69">
        <v>7406.3</v>
      </c>
      <c r="F20" s="69">
        <v>0</v>
      </c>
      <c r="G20" s="69">
        <v>1481.26</v>
      </c>
      <c r="H20" s="133">
        <v>8887.56</v>
      </c>
      <c r="I20" s="134"/>
    </row>
    <row r="21" spans="1:9" ht="33" hidden="1" x14ac:dyDescent="0.25">
      <c r="A21" s="66">
        <v>45661</v>
      </c>
      <c r="B21" s="67">
        <v>400201</v>
      </c>
      <c r="C21" s="68" t="s">
        <v>159</v>
      </c>
      <c r="D21" s="68">
        <v>41606385</v>
      </c>
      <c r="E21" s="69">
        <v>8806.2000000000007</v>
      </c>
      <c r="F21" s="69">
        <v>0</v>
      </c>
      <c r="G21" s="69">
        <v>1761.24</v>
      </c>
      <c r="H21" s="133">
        <v>10567.44</v>
      </c>
      <c r="I21" s="134"/>
    </row>
    <row r="22" spans="1:9" ht="33" hidden="1" x14ac:dyDescent="0.25">
      <c r="A22" s="66">
        <v>45661</v>
      </c>
      <c r="B22" s="67">
        <v>400201</v>
      </c>
      <c r="C22" s="68" t="s">
        <v>159</v>
      </c>
      <c r="D22" s="68">
        <v>41606401</v>
      </c>
      <c r="E22" s="69">
        <v>8806.2000000000007</v>
      </c>
      <c r="F22" s="69">
        <v>0</v>
      </c>
      <c r="G22" s="69">
        <v>1761.24</v>
      </c>
      <c r="H22" s="133">
        <v>10567.44</v>
      </c>
      <c r="I22" s="134"/>
    </row>
    <row r="23" spans="1:9" ht="33" hidden="1" x14ac:dyDescent="0.25">
      <c r="A23" s="66">
        <v>45661</v>
      </c>
      <c r="B23" s="67">
        <v>400201</v>
      </c>
      <c r="C23" s="68" t="s">
        <v>159</v>
      </c>
      <c r="D23" s="68">
        <v>41606419</v>
      </c>
      <c r="E23" s="69">
        <v>8806.2000000000007</v>
      </c>
      <c r="F23" s="69">
        <v>0</v>
      </c>
      <c r="G23" s="69">
        <v>1761.24</v>
      </c>
      <c r="H23" s="133">
        <v>10567.44</v>
      </c>
      <c r="I23" s="134"/>
    </row>
    <row r="24" spans="1:9" ht="33" hidden="1" x14ac:dyDescent="0.25">
      <c r="A24" s="66">
        <v>45661</v>
      </c>
      <c r="B24" s="67">
        <v>400201</v>
      </c>
      <c r="C24" s="68" t="s">
        <v>159</v>
      </c>
      <c r="D24" s="68">
        <v>41606427</v>
      </c>
      <c r="E24" s="69">
        <v>8806.2000000000007</v>
      </c>
      <c r="F24" s="69">
        <v>0</v>
      </c>
      <c r="G24" s="69">
        <v>1761.24</v>
      </c>
      <c r="H24" s="133">
        <v>10567.44</v>
      </c>
      <c r="I24" s="134"/>
    </row>
    <row r="25" spans="1:9" ht="33" hidden="1" x14ac:dyDescent="0.25">
      <c r="A25" s="66">
        <v>45661</v>
      </c>
      <c r="B25" s="67">
        <v>400201</v>
      </c>
      <c r="C25" s="68" t="s">
        <v>159</v>
      </c>
      <c r="D25" s="68">
        <v>41606435</v>
      </c>
      <c r="E25" s="69">
        <v>8806.2000000000007</v>
      </c>
      <c r="F25" s="69">
        <v>0</v>
      </c>
      <c r="G25" s="69">
        <v>1761.24</v>
      </c>
      <c r="H25" s="133">
        <v>10567.44</v>
      </c>
      <c r="I25" s="134"/>
    </row>
    <row r="26" spans="1:9" ht="33" hidden="1" x14ac:dyDescent="0.25">
      <c r="A26" s="66">
        <v>45661</v>
      </c>
      <c r="B26" s="67">
        <v>400201</v>
      </c>
      <c r="C26" s="68" t="s">
        <v>159</v>
      </c>
      <c r="D26" s="68">
        <v>41606443</v>
      </c>
      <c r="E26" s="69">
        <v>8806.2000000000007</v>
      </c>
      <c r="F26" s="69">
        <v>0</v>
      </c>
      <c r="G26" s="69">
        <v>1761.24</v>
      </c>
      <c r="H26" s="133">
        <v>10567.44</v>
      </c>
      <c r="I26" s="134"/>
    </row>
    <row r="27" spans="1:9" ht="33" hidden="1" x14ac:dyDescent="0.25">
      <c r="A27" s="66">
        <v>45661</v>
      </c>
      <c r="B27" s="67">
        <v>400201</v>
      </c>
      <c r="C27" s="68" t="s">
        <v>159</v>
      </c>
      <c r="D27" s="68">
        <v>41606450</v>
      </c>
      <c r="E27" s="69">
        <v>8806.2000000000007</v>
      </c>
      <c r="F27" s="69">
        <v>0</v>
      </c>
      <c r="G27" s="69">
        <v>1761.24</v>
      </c>
      <c r="H27" s="133">
        <v>10567.44</v>
      </c>
      <c r="I27" s="134"/>
    </row>
    <row r="28" spans="1:9" ht="16.5" hidden="1" x14ac:dyDescent="0.25">
      <c r="A28" s="66">
        <v>45661</v>
      </c>
      <c r="B28" s="67">
        <v>467201</v>
      </c>
      <c r="C28" s="68" t="s">
        <v>160</v>
      </c>
      <c r="D28" s="68">
        <v>46228102</v>
      </c>
      <c r="E28" s="69">
        <v>14210</v>
      </c>
      <c r="F28" s="69">
        <v>1670.59</v>
      </c>
      <c r="G28" s="69">
        <v>3176.12</v>
      </c>
      <c r="H28" s="133">
        <v>19056.71</v>
      </c>
      <c r="I28" s="134"/>
    </row>
    <row r="29" spans="1:9" ht="16.5" hidden="1" x14ac:dyDescent="0.25">
      <c r="A29" s="66">
        <v>45661</v>
      </c>
      <c r="B29" s="67">
        <v>467201</v>
      </c>
      <c r="C29" s="68" t="s">
        <v>160</v>
      </c>
      <c r="D29" s="68">
        <v>46228110</v>
      </c>
      <c r="E29" s="69">
        <v>14210</v>
      </c>
      <c r="F29" s="69">
        <v>1670.59</v>
      </c>
      <c r="G29" s="69">
        <v>3176.12</v>
      </c>
      <c r="H29" s="133">
        <v>19056.71</v>
      </c>
      <c r="I29" s="134"/>
    </row>
    <row r="30" spans="1:9" ht="16.5" hidden="1" x14ac:dyDescent="0.25">
      <c r="A30" s="66">
        <v>45661</v>
      </c>
      <c r="B30" s="67">
        <v>467201</v>
      </c>
      <c r="C30" s="68" t="s">
        <v>160</v>
      </c>
      <c r="D30" s="68">
        <v>46228128</v>
      </c>
      <c r="E30" s="69">
        <v>32995</v>
      </c>
      <c r="F30" s="69">
        <v>6160.84</v>
      </c>
      <c r="G30" s="69">
        <v>7831.17</v>
      </c>
      <c r="H30" s="133">
        <v>46987.01</v>
      </c>
      <c r="I30" s="134"/>
    </row>
    <row r="31" spans="1:9" ht="16.5" hidden="1" x14ac:dyDescent="0.25">
      <c r="A31" s="66">
        <v>45661</v>
      </c>
      <c r="B31" s="67">
        <v>467201</v>
      </c>
      <c r="C31" s="68" t="s">
        <v>160</v>
      </c>
      <c r="D31" s="68">
        <v>46228136</v>
      </c>
      <c r="E31" s="69">
        <v>14210</v>
      </c>
      <c r="F31" s="69">
        <v>1670.59</v>
      </c>
      <c r="G31" s="69">
        <v>3176.12</v>
      </c>
      <c r="H31" s="133">
        <v>19056.71</v>
      </c>
      <c r="I31" s="134"/>
    </row>
    <row r="32" spans="1:9" ht="16.5" hidden="1" x14ac:dyDescent="0.25">
      <c r="A32" s="66">
        <v>45661</v>
      </c>
      <c r="B32" s="67">
        <v>467201</v>
      </c>
      <c r="C32" s="68" t="s">
        <v>160</v>
      </c>
      <c r="D32" s="68">
        <v>46228284</v>
      </c>
      <c r="E32" s="69">
        <v>35374</v>
      </c>
      <c r="F32" s="69">
        <v>6293.42</v>
      </c>
      <c r="G32" s="69">
        <v>8333.48</v>
      </c>
      <c r="H32" s="133">
        <v>50000.9</v>
      </c>
      <c r="I32" s="134"/>
    </row>
    <row r="33" spans="1:9" ht="16.5" hidden="1" x14ac:dyDescent="0.25">
      <c r="A33" s="66">
        <v>45661</v>
      </c>
      <c r="B33" s="67">
        <v>467201</v>
      </c>
      <c r="C33" s="68" t="s">
        <v>160</v>
      </c>
      <c r="D33" s="68">
        <v>46228292</v>
      </c>
      <c r="E33" s="69">
        <v>28142</v>
      </c>
      <c r="F33" s="69">
        <v>4640.5200000000004</v>
      </c>
      <c r="G33" s="69">
        <v>6556.5</v>
      </c>
      <c r="H33" s="133">
        <v>39339.019999999997</v>
      </c>
      <c r="I33" s="134"/>
    </row>
    <row r="34" spans="1:9" ht="16.5" hidden="1" x14ac:dyDescent="0.25">
      <c r="A34" s="66">
        <v>45661</v>
      </c>
      <c r="B34" s="67">
        <v>467201</v>
      </c>
      <c r="C34" s="68" t="s">
        <v>160</v>
      </c>
      <c r="D34" s="68">
        <v>46228300</v>
      </c>
      <c r="E34" s="69">
        <v>35880</v>
      </c>
      <c r="F34" s="69">
        <v>6293.42</v>
      </c>
      <c r="G34" s="69">
        <v>8434.68</v>
      </c>
      <c r="H34" s="133">
        <v>50608.1</v>
      </c>
      <c r="I34" s="134"/>
    </row>
    <row r="35" spans="1:9" ht="16.5" hidden="1" x14ac:dyDescent="0.25">
      <c r="A35" s="66">
        <v>45661</v>
      </c>
      <c r="B35" s="67">
        <v>467201</v>
      </c>
      <c r="C35" s="68" t="s">
        <v>160</v>
      </c>
      <c r="D35" s="68">
        <v>46228318</v>
      </c>
      <c r="E35" s="69">
        <v>27757</v>
      </c>
      <c r="F35" s="69">
        <v>4640.5200000000004</v>
      </c>
      <c r="G35" s="69">
        <v>6479.5</v>
      </c>
      <c r="H35" s="133">
        <v>38877.019999999997</v>
      </c>
      <c r="I35" s="134"/>
    </row>
    <row r="36" spans="1:9" ht="16.5" hidden="1" x14ac:dyDescent="0.25">
      <c r="A36" s="66">
        <v>45661</v>
      </c>
      <c r="B36" s="67">
        <v>467201</v>
      </c>
      <c r="C36" s="68" t="s">
        <v>160</v>
      </c>
      <c r="D36" s="68">
        <v>46228326</v>
      </c>
      <c r="E36" s="69">
        <v>27757</v>
      </c>
      <c r="F36" s="69">
        <v>4640.5200000000004</v>
      </c>
      <c r="G36" s="69">
        <v>6479.5</v>
      </c>
      <c r="H36" s="133">
        <v>38877.019999999997</v>
      </c>
      <c r="I36" s="134"/>
    </row>
    <row r="37" spans="1:9" ht="16.5" hidden="1" x14ac:dyDescent="0.25">
      <c r="A37" s="66">
        <v>45661</v>
      </c>
      <c r="B37" s="67">
        <v>467201</v>
      </c>
      <c r="C37" s="68" t="s">
        <v>160</v>
      </c>
      <c r="D37" s="68">
        <v>46228334</v>
      </c>
      <c r="E37" s="69">
        <v>28142</v>
      </c>
      <c r="F37" s="69">
        <v>4640.5200000000004</v>
      </c>
      <c r="G37" s="69">
        <v>6556.5</v>
      </c>
      <c r="H37" s="133">
        <v>39339.019999999997</v>
      </c>
      <c r="I37" s="134"/>
    </row>
    <row r="38" spans="1:9" ht="16.5" x14ac:dyDescent="0.25">
      <c r="A38" s="71">
        <v>45661</v>
      </c>
      <c r="B38" s="72">
        <v>467201</v>
      </c>
      <c r="C38" s="73" t="s">
        <v>160</v>
      </c>
      <c r="D38" s="73">
        <v>46228342</v>
      </c>
      <c r="E38" s="74">
        <v>12972.9</v>
      </c>
      <c r="F38" s="74">
        <v>39826.1</v>
      </c>
      <c r="G38" s="74">
        <v>10559.8</v>
      </c>
      <c r="H38" s="136">
        <v>63358.8</v>
      </c>
      <c r="I38" s="137"/>
    </row>
    <row r="39" spans="1:9" ht="16.5" hidden="1" x14ac:dyDescent="0.25">
      <c r="A39" s="66">
        <v>45661</v>
      </c>
      <c r="B39" s="67">
        <v>467201</v>
      </c>
      <c r="C39" s="68" t="s">
        <v>160</v>
      </c>
      <c r="D39" s="68">
        <v>46228359</v>
      </c>
      <c r="E39" s="69">
        <v>32521</v>
      </c>
      <c r="F39" s="69">
        <v>6160.84</v>
      </c>
      <c r="G39" s="69">
        <v>7736.37</v>
      </c>
      <c r="H39" s="133">
        <v>46418.21</v>
      </c>
      <c r="I39" s="134"/>
    </row>
    <row r="40" spans="1:9" ht="16.5" hidden="1" x14ac:dyDescent="0.25">
      <c r="A40" s="66">
        <v>45661</v>
      </c>
      <c r="B40" s="67">
        <v>467201</v>
      </c>
      <c r="C40" s="68" t="s">
        <v>160</v>
      </c>
      <c r="D40" s="68">
        <v>46228367</v>
      </c>
      <c r="E40" s="69">
        <v>32521</v>
      </c>
      <c r="F40" s="69">
        <v>6160.84</v>
      </c>
      <c r="G40" s="69">
        <v>7736.37</v>
      </c>
      <c r="H40" s="133">
        <v>46418.21</v>
      </c>
      <c r="I40" s="134"/>
    </row>
    <row r="41" spans="1:9" ht="16.5" hidden="1" x14ac:dyDescent="0.25">
      <c r="A41" s="66">
        <v>45661</v>
      </c>
      <c r="B41" s="67">
        <v>467201</v>
      </c>
      <c r="C41" s="68" t="s">
        <v>160</v>
      </c>
      <c r="D41" s="68">
        <v>46228375</v>
      </c>
      <c r="E41" s="69">
        <v>32995</v>
      </c>
      <c r="F41" s="69">
        <v>6160.84</v>
      </c>
      <c r="G41" s="69">
        <v>7831.17</v>
      </c>
      <c r="H41" s="133">
        <v>46987.01</v>
      </c>
      <c r="I41" s="134"/>
    </row>
    <row r="42" spans="1:9" ht="16.5" hidden="1" x14ac:dyDescent="0.25">
      <c r="A42" s="66">
        <v>45661</v>
      </c>
      <c r="B42" s="67">
        <v>467201</v>
      </c>
      <c r="C42" s="68" t="s">
        <v>160</v>
      </c>
      <c r="D42" s="68">
        <v>46228383</v>
      </c>
      <c r="E42" s="69">
        <v>32521</v>
      </c>
      <c r="F42" s="69">
        <v>6160.84</v>
      </c>
      <c r="G42" s="69">
        <v>7736.37</v>
      </c>
      <c r="H42" s="133">
        <v>46418.21</v>
      </c>
      <c r="I42" s="134"/>
    </row>
    <row r="43" spans="1:9" ht="16.5" hidden="1" x14ac:dyDescent="0.25">
      <c r="A43" s="66">
        <v>45661</v>
      </c>
      <c r="B43" s="67">
        <v>467201</v>
      </c>
      <c r="C43" s="68" t="s">
        <v>160</v>
      </c>
      <c r="D43" s="68">
        <v>46228391</v>
      </c>
      <c r="E43" s="69">
        <v>14210</v>
      </c>
      <c r="F43" s="69">
        <v>1670.59</v>
      </c>
      <c r="G43" s="69">
        <v>3176.12</v>
      </c>
      <c r="H43" s="133">
        <v>19056.71</v>
      </c>
      <c r="I43" s="134"/>
    </row>
    <row r="44" spans="1:9" ht="33" x14ac:dyDescent="0.25">
      <c r="A44" s="71">
        <v>45661</v>
      </c>
      <c r="B44" s="72">
        <v>467004</v>
      </c>
      <c r="C44" s="73" t="s">
        <v>161</v>
      </c>
      <c r="D44" s="73">
        <v>46228409</v>
      </c>
      <c r="E44" s="74">
        <v>5492.1</v>
      </c>
      <c r="F44" s="74">
        <v>0</v>
      </c>
      <c r="G44" s="74">
        <v>1098.42</v>
      </c>
      <c r="H44" s="136">
        <v>6590.52</v>
      </c>
      <c r="I44" s="137"/>
    </row>
    <row r="45" spans="1:9" ht="15" hidden="1" customHeight="1" x14ac:dyDescent="0.25">
      <c r="A45" s="138" t="s">
        <v>156</v>
      </c>
      <c r="B45" s="139"/>
      <c r="C45" s="139"/>
      <c r="D45" s="140"/>
      <c r="E45" s="70">
        <v>525142.19999999995</v>
      </c>
      <c r="F45" s="70">
        <v>108461.58</v>
      </c>
      <c r="G45" s="70">
        <v>126720.75</v>
      </c>
      <c r="H45" s="141">
        <v>760324.53</v>
      </c>
      <c r="I45" s="142"/>
    </row>
    <row r="46" spans="1:9" ht="16.5" hidden="1" x14ac:dyDescent="0.25">
      <c r="A46" s="138" t="s">
        <v>162</v>
      </c>
      <c r="B46" s="139"/>
      <c r="C46" s="139"/>
      <c r="D46" s="139"/>
      <c r="E46" s="139"/>
      <c r="F46" s="139"/>
      <c r="G46" s="140"/>
      <c r="H46" s="141"/>
      <c r="I46" s="142"/>
    </row>
    <row r="47" spans="1:9" ht="15" hidden="1" customHeight="1" x14ac:dyDescent="0.25">
      <c r="A47" s="138" t="s">
        <v>163</v>
      </c>
      <c r="B47" s="139"/>
      <c r="C47" s="139"/>
      <c r="D47" s="139"/>
      <c r="E47" s="139"/>
      <c r="F47" s="139"/>
      <c r="G47" s="140"/>
      <c r="H47" s="141">
        <v>68635.48</v>
      </c>
      <c r="I47" s="142"/>
    </row>
    <row r="48" spans="1:9" ht="15" hidden="1" customHeight="1" x14ac:dyDescent="0.25">
      <c r="A48" s="128" t="s">
        <v>164</v>
      </c>
      <c r="B48" s="129"/>
      <c r="C48" s="129"/>
      <c r="D48" s="129"/>
      <c r="E48" s="129"/>
      <c r="F48" s="129"/>
      <c r="G48" s="129"/>
      <c r="H48" s="129"/>
      <c r="I48" s="130"/>
    </row>
    <row r="49" spans="1:9" ht="33" hidden="1" x14ac:dyDescent="0.25">
      <c r="A49" s="65" t="s">
        <v>149</v>
      </c>
      <c r="B49" s="65" t="s">
        <v>150</v>
      </c>
      <c r="C49" s="65" t="s">
        <v>151</v>
      </c>
      <c r="D49" s="65" t="s">
        <v>152</v>
      </c>
      <c r="E49" s="65" t="s">
        <v>153</v>
      </c>
      <c r="F49" s="65" t="s">
        <v>154</v>
      </c>
      <c r="G49" s="65" t="s">
        <v>155</v>
      </c>
      <c r="H49" s="131" t="s">
        <v>156</v>
      </c>
      <c r="I49" s="132"/>
    </row>
    <row r="50" spans="1:9" ht="16.5" hidden="1" x14ac:dyDescent="0.25">
      <c r="A50" s="66">
        <v>45661</v>
      </c>
      <c r="B50" s="67">
        <v>467201</v>
      </c>
      <c r="C50" s="68" t="s">
        <v>160</v>
      </c>
      <c r="D50" s="68">
        <v>858548</v>
      </c>
      <c r="E50" s="69">
        <v>57585.8</v>
      </c>
      <c r="F50" s="69">
        <v>179.4</v>
      </c>
      <c r="G50" s="69">
        <v>0</v>
      </c>
      <c r="H50" s="133">
        <v>57765.2</v>
      </c>
      <c r="I50" s="134"/>
    </row>
    <row r="51" spans="1:9" ht="16.5" hidden="1" x14ac:dyDescent="0.25">
      <c r="A51" s="66">
        <v>45661</v>
      </c>
      <c r="B51" s="67">
        <v>467201</v>
      </c>
      <c r="C51" s="68" t="s">
        <v>160</v>
      </c>
      <c r="D51" s="68">
        <v>858555</v>
      </c>
      <c r="E51" s="69">
        <v>58514.6</v>
      </c>
      <c r="F51" s="69">
        <v>179.4</v>
      </c>
      <c r="G51" s="69">
        <v>0</v>
      </c>
      <c r="H51" s="133">
        <v>58694</v>
      </c>
      <c r="I51" s="134"/>
    </row>
    <row r="52" spans="1:9" ht="15" hidden="1" customHeight="1" x14ac:dyDescent="0.25">
      <c r="A52" s="138" t="s">
        <v>156</v>
      </c>
      <c r="B52" s="139"/>
      <c r="C52" s="139"/>
      <c r="D52" s="140"/>
      <c r="E52" s="70">
        <v>116100.4</v>
      </c>
      <c r="F52" s="70">
        <v>358.8</v>
      </c>
      <c r="G52" s="70">
        <v>0</v>
      </c>
      <c r="H52" s="141">
        <v>116459.2</v>
      </c>
      <c r="I52" s="142"/>
    </row>
    <row r="53" spans="1:9" ht="16.5" hidden="1" x14ac:dyDescent="0.25">
      <c r="A53" s="138" t="s">
        <v>162</v>
      </c>
      <c r="B53" s="139"/>
      <c r="C53" s="139"/>
      <c r="D53" s="139"/>
      <c r="E53" s="139"/>
      <c r="F53" s="139"/>
      <c r="G53" s="140"/>
      <c r="H53" s="141"/>
      <c r="I53" s="142"/>
    </row>
    <row r="54" spans="1:9" ht="16.5" hidden="1" x14ac:dyDescent="0.25">
      <c r="A54" s="138" t="s">
        <v>163</v>
      </c>
      <c r="B54" s="139"/>
      <c r="C54" s="139"/>
      <c r="D54" s="139"/>
      <c r="E54" s="139"/>
      <c r="F54" s="139"/>
      <c r="G54" s="140"/>
      <c r="H54" s="141"/>
      <c r="I54" s="142"/>
    </row>
    <row r="55" spans="1:9" ht="15" hidden="1" customHeight="1" x14ac:dyDescent="0.25">
      <c r="A55" s="128" t="s">
        <v>165</v>
      </c>
      <c r="B55" s="129"/>
      <c r="C55" s="129"/>
      <c r="D55" s="129"/>
      <c r="E55" s="129"/>
      <c r="F55" s="129"/>
      <c r="G55" s="129"/>
      <c r="H55" s="129"/>
      <c r="I55" s="130"/>
    </row>
    <row r="56" spans="1:9" ht="33" hidden="1" x14ac:dyDescent="0.25">
      <c r="A56" s="65" t="s">
        <v>149</v>
      </c>
      <c r="B56" s="65" t="s">
        <v>150</v>
      </c>
      <c r="C56" s="65" t="s">
        <v>151</v>
      </c>
      <c r="D56" s="65" t="s">
        <v>152</v>
      </c>
      <c r="E56" s="65" t="s">
        <v>153</v>
      </c>
      <c r="F56" s="65" t="s">
        <v>154</v>
      </c>
      <c r="G56" s="65" t="s">
        <v>155</v>
      </c>
      <c r="H56" s="131" t="s">
        <v>156</v>
      </c>
      <c r="I56" s="132"/>
    </row>
    <row r="57" spans="1:9" ht="33" hidden="1" x14ac:dyDescent="0.25">
      <c r="A57" s="66">
        <v>45661</v>
      </c>
      <c r="B57" s="67">
        <v>467004</v>
      </c>
      <c r="C57" s="68" t="s">
        <v>161</v>
      </c>
      <c r="D57" s="68">
        <v>6546</v>
      </c>
      <c r="E57" s="69">
        <v>16251.6</v>
      </c>
      <c r="F57" s="69">
        <v>1883.5</v>
      </c>
      <c r="G57" s="69">
        <v>0</v>
      </c>
      <c r="H57" s="133">
        <v>18135.099999999999</v>
      </c>
      <c r="I57" s="134"/>
    </row>
    <row r="58" spans="1:9" ht="33" hidden="1" x14ac:dyDescent="0.25">
      <c r="A58" s="66">
        <v>45661</v>
      </c>
      <c r="B58" s="67">
        <v>467004</v>
      </c>
      <c r="C58" s="68" t="s">
        <v>161</v>
      </c>
      <c r="D58" s="68">
        <v>6547</v>
      </c>
      <c r="E58" s="69">
        <v>16251.6</v>
      </c>
      <c r="F58" s="69">
        <v>1883.5</v>
      </c>
      <c r="G58" s="69">
        <v>0</v>
      </c>
      <c r="H58" s="133">
        <v>18135.099999999999</v>
      </c>
      <c r="I58" s="134"/>
    </row>
    <row r="59" spans="1:9" ht="33" hidden="1" x14ac:dyDescent="0.25">
      <c r="A59" s="66">
        <v>45661</v>
      </c>
      <c r="B59" s="67">
        <v>467004</v>
      </c>
      <c r="C59" s="68" t="s">
        <v>161</v>
      </c>
      <c r="D59" s="68">
        <v>6548</v>
      </c>
      <c r="E59" s="69">
        <v>16251.6</v>
      </c>
      <c r="F59" s="69">
        <v>1883.5</v>
      </c>
      <c r="G59" s="69">
        <v>0</v>
      </c>
      <c r="H59" s="133">
        <v>18135.099999999999</v>
      </c>
      <c r="I59" s="134"/>
    </row>
    <row r="60" spans="1:9" ht="33" hidden="1" x14ac:dyDescent="0.25">
      <c r="A60" s="66">
        <v>45661</v>
      </c>
      <c r="B60" s="67">
        <v>467004</v>
      </c>
      <c r="C60" s="68" t="s">
        <v>161</v>
      </c>
      <c r="D60" s="68">
        <v>6549</v>
      </c>
      <c r="E60" s="69">
        <v>16251.6</v>
      </c>
      <c r="F60" s="69">
        <v>1883.5</v>
      </c>
      <c r="G60" s="69">
        <v>0</v>
      </c>
      <c r="H60" s="133">
        <v>18135.099999999999</v>
      </c>
      <c r="I60" s="134"/>
    </row>
    <row r="61" spans="1:9" ht="33" hidden="1" x14ac:dyDescent="0.25">
      <c r="A61" s="66">
        <v>45661</v>
      </c>
      <c r="B61" s="67">
        <v>467004</v>
      </c>
      <c r="C61" s="68" t="s">
        <v>161</v>
      </c>
      <c r="D61" s="68">
        <v>6550</v>
      </c>
      <c r="E61" s="69">
        <v>16251.6</v>
      </c>
      <c r="F61" s="69">
        <v>1883.5</v>
      </c>
      <c r="G61" s="69">
        <v>0</v>
      </c>
      <c r="H61" s="133">
        <v>18135.099999999999</v>
      </c>
      <c r="I61" s="134"/>
    </row>
    <row r="62" spans="1:9" ht="33" hidden="1" x14ac:dyDescent="0.25">
      <c r="A62" s="66">
        <v>45661</v>
      </c>
      <c r="B62" s="67">
        <v>467004</v>
      </c>
      <c r="C62" s="68" t="s">
        <v>161</v>
      </c>
      <c r="D62" s="68">
        <v>6551</v>
      </c>
      <c r="E62" s="69">
        <v>16251.6</v>
      </c>
      <c r="F62" s="69">
        <v>1883.5</v>
      </c>
      <c r="G62" s="69">
        <v>0</v>
      </c>
      <c r="H62" s="133">
        <v>18135.099999999999</v>
      </c>
      <c r="I62" s="134"/>
    </row>
    <row r="63" spans="1:9" ht="33" hidden="1" x14ac:dyDescent="0.25">
      <c r="A63" s="66">
        <v>45661</v>
      </c>
      <c r="B63" s="67">
        <v>467004</v>
      </c>
      <c r="C63" s="68" t="s">
        <v>161</v>
      </c>
      <c r="D63" s="68">
        <v>6554</v>
      </c>
      <c r="E63" s="69">
        <v>16251.6</v>
      </c>
      <c r="F63" s="69">
        <v>1883.5</v>
      </c>
      <c r="G63" s="69">
        <v>0</v>
      </c>
      <c r="H63" s="133">
        <v>18135.099999999999</v>
      </c>
      <c r="I63" s="134"/>
    </row>
    <row r="64" spans="1:9" ht="33" hidden="1" x14ac:dyDescent="0.25">
      <c r="A64" s="66">
        <v>45661</v>
      </c>
      <c r="B64" s="67">
        <v>467004</v>
      </c>
      <c r="C64" s="68" t="s">
        <v>161</v>
      </c>
      <c r="D64" s="68">
        <v>6555</v>
      </c>
      <c r="E64" s="69">
        <v>16251.6</v>
      </c>
      <c r="F64" s="69">
        <v>1883.5</v>
      </c>
      <c r="G64" s="69">
        <v>0</v>
      </c>
      <c r="H64" s="133">
        <v>18135.099999999999</v>
      </c>
      <c r="I64" s="134"/>
    </row>
    <row r="65" spans="1:9" ht="33" hidden="1" x14ac:dyDescent="0.25">
      <c r="A65" s="66">
        <v>45661</v>
      </c>
      <c r="B65" s="67">
        <v>467004</v>
      </c>
      <c r="C65" s="68" t="s">
        <v>161</v>
      </c>
      <c r="D65" s="68">
        <v>6556</v>
      </c>
      <c r="E65" s="69">
        <v>16251.6</v>
      </c>
      <c r="F65" s="69">
        <v>1883.5</v>
      </c>
      <c r="G65" s="69">
        <v>0</v>
      </c>
      <c r="H65" s="133">
        <v>18135.099999999999</v>
      </c>
      <c r="I65" s="134"/>
    </row>
    <row r="66" spans="1:9" ht="33" hidden="1" x14ac:dyDescent="0.25">
      <c r="A66" s="66">
        <v>45661</v>
      </c>
      <c r="B66" s="67">
        <v>467004</v>
      </c>
      <c r="C66" s="68" t="s">
        <v>161</v>
      </c>
      <c r="D66" s="68">
        <v>6557</v>
      </c>
      <c r="E66" s="69">
        <v>16251.6</v>
      </c>
      <c r="F66" s="69">
        <v>1883.5</v>
      </c>
      <c r="G66" s="69">
        <v>0</v>
      </c>
      <c r="H66" s="133">
        <v>18135.099999999999</v>
      </c>
      <c r="I66" s="134"/>
    </row>
    <row r="67" spans="1:9" ht="33" hidden="1" x14ac:dyDescent="0.25">
      <c r="A67" s="66">
        <v>45661</v>
      </c>
      <c r="B67" s="67">
        <v>467004</v>
      </c>
      <c r="C67" s="68" t="s">
        <v>161</v>
      </c>
      <c r="D67" s="68">
        <v>6558</v>
      </c>
      <c r="E67" s="69">
        <v>16251.6</v>
      </c>
      <c r="F67" s="69">
        <v>1883.5</v>
      </c>
      <c r="G67" s="69">
        <v>0</v>
      </c>
      <c r="H67" s="133">
        <v>18135.099999999999</v>
      </c>
      <c r="I67" s="134"/>
    </row>
    <row r="68" spans="1:9" ht="33" hidden="1" x14ac:dyDescent="0.25">
      <c r="A68" s="66">
        <v>45661</v>
      </c>
      <c r="B68" s="67">
        <v>467004</v>
      </c>
      <c r="C68" s="68" t="s">
        <v>161</v>
      </c>
      <c r="D68" s="68">
        <v>6559</v>
      </c>
      <c r="E68" s="69">
        <v>16251.6</v>
      </c>
      <c r="F68" s="69">
        <v>1883.5</v>
      </c>
      <c r="G68" s="69">
        <v>0</v>
      </c>
      <c r="H68" s="133">
        <v>18135.099999999999</v>
      </c>
      <c r="I68" s="134"/>
    </row>
    <row r="69" spans="1:9" ht="33" hidden="1" x14ac:dyDescent="0.25">
      <c r="A69" s="66">
        <v>45661</v>
      </c>
      <c r="B69" s="67">
        <v>467004</v>
      </c>
      <c r="C69" s="68" t="s">
        <v>161</v>
      </c>
      <c r="D69" s="68">
        <v>6570</v>
      </c>
      <c r="E69" s="69">
        <v>16251.6</v>
      </c>
      <c r="F69" s="69">
        <v>1883.5</v>
      </c>
      <c r="G69" s="69">
        <v>0</v>
      </c>
      <c r="H69" s="133">
        <v>18135.099999999999</v>
      </c>
      <c r="I69" s="134"/>
    </row>
    <row r="70" spans="1:9" ht="33" hidden="1" x14ac:dyDescent="0.25">
      <c r="A70" s="66">
        <v>45661</v>
      </c>
      <c r="B70" s="67">
        <v>467004</v>
      </c>
      <c r="C70" s="68" t="s">
        <v>161</v>
      </c>
      <c r="D70" s="68">
        <v>6571</v>
      </c>
      <c r="E70" s="69">
        <v>16251.6</v>
      </c>
      <c r="F70" s="69">
        <v>1883.5</v>
      </c>
      <c r="G70" s="69">
        <v>0</v>
      </c>
      <c r="H70" s="133">
        <v>18135.099999999999</v>
      </c>
      <c r="I70" s="134"/>
    </row>
    <row r="71" spans="1:9" ht="33" hidden="1" x14ac:dyDescent="0.25">
      <c r="A71" s="66">
        <v>45661</v>
      </c>
      <c r="B71" s="67">
        <v>467004</v>
      </c>
      <c r="C71" s="68" t="s">
        <v>161</v>
      </c>
      <c r="D71" s="68">
        <v>6572</v>
      </c>
      <c r="E71" s="69">
        <v>16251.6</v>
      </c>
      <c r="F71" s="69">
        <v>1883.5</v>
      </c>
      <c r="G71" s="69">
        <v>0</v>
      </c>
      <c r="H71" s="133">
        <v>18135.099999999999</v>
      </c>
      <c r="I71" s="134"/>
    </row>
    <row r="72" spans="1:9" ht="15" hidden="1" customHeight="1" x14ac:dyDescent="0.25">
      <c r="A72" s="138" t="s">
        <v>156</v>
      </c>
      <c r="B72" s="139"/>
      <c r="C72" s="139"/>
      <c r="D72" s="140"/>
      <c r="E72" s="70">
        <v>243774</v>
      </c>
      <c r="F72" s="70">
        <v>28252.5</v>
      </c>
      <c r="G72" s="70">
        <v>0</v>
      </c>
      <c r="H72" s="141">
        <v>272026.5</v>
      </c>
      <c r="I72" s="142"/>
    </row>
    <row r="73" spans="1:9" ht="16.5" hidden="1" x14ac:dyDescent="0.25">
      <c r="A73" s="138" t="s">
        <v>162</v>
      </c>
      <c r="B73" s="139"/>
      <c r="C73" s="139"/>
      <c r="D73" s="139"/>
      <c r="E73" s="139"/>
      <c r="F73" s="139"/>
      <c r="G73" s="140"/>
      <c r="H73" s="141"/>
      <c r="I73" s="142"/>
    </row>
    <row r="74" spans="1:9" ht="16.5" hidden="1" x14ac:dyDescent="0.25">
      <c r="A74" s="138" t="s">
        <v>163</v>
      </c>
      <c r="B74" s="139"/>
      <c r="C74" s="139"/>
      <c r="D74" s="139"/>
      <c r="E74" s="139"/>
      <c r="F74" s="139"/>
      <c r="G74" s="140"/>
      <c r="H74" s="141"/>
      <c r="I74" s="142"/>
    </row>
    <row r="76" spans="1:9" ht="45" customHeight="1" x14ac:dyDescent="0.25">
      <c r="A76" s="128" t="s">
        <v>166</v>
      </c>
      <c r="B76" s="130"/>
      <c r="C76" s="141">
        <v>1022089.48</v>
      </c>
      <c r="D76" s="142"/>
      <c r="E76" s="128"/>
      <c r="F76" s="129"/>
      <c r="G76" s="129"/>
      <c r="H76" s="129"/>
      <c r="I76" s="130"/>
    </row>
    <row r="77" spans="1:9" ht="30" customHeight="1" x14ac:dyDescent="0.25">
      <c r="A77" s="128" t="s">
        <v>167</v>
      </c>
      <c r="B77" s="130"/>
      <c r="C77" s="141">
        <v>388485.7</v>
      </c>
      <c r="D77" s="142"/>
      <c r="E77" s="128" t="s">
        <v>168</v>
      </c>
      <c r="F77" s="130"/>
      <c r="G77" s="141"/>
      <c r="H77" s="143"/>
      <c r="I77" s="142"/>
    </row>
    <row r="78" spans="1:9" ht="30" customHeight="1" x14ac:dyDescent="0.25">
      <c r="A78" s="128" t="s">
        <v>169</v>
      </c>
      <c r="B78" s="130"/>
      <c r="C78" s="141">
        <v>633603.78</v>
      </c>
      <c r="D78" s="142"/>
      <c r="E78" s="128"/>
      <c r="F78" s="130"/>
      <c r="G78" s="141"/>
      <c r="H78" s="143"/>
      <c r="I78" s="142"/>
    </row>
    <row r="79" spans="1:9" ht="75" customHeight="1" x14ac:dyDescent="0.25">
      <c r="A79" s="128" t="s">
        <v>170</v>
      </c>
      <c r="B79" s="130"/>
      <c r="C79" s="141"/>
      <c r="D79" s="142"/>
      <c r="E79" s="128" t="s">
        <v>171</v>
      </c>
      <c r="F79" s="130"/>
      <c r="G79" s="141"/>
      <c r="H79" s="143"/>
      <c r="I79" s="142"/>
    </row>
    <row r="80" spans="1:9" ht="30" customHeight="1" x14ac:dyDescent="0.25">
      <c r="A80" s="128" t="s">
        <v>172</v>
      </c>
      <c r="B80" s="130"/>
      <c r="C80" s="141"/>
      <c r="D80" s="142"/>
      <c r="E80" s="128" t="s">
        <v>173</v>
      </c>
      <c r="F80" s="130"/>
      <c r="G80" s="141"/>
      <c r="H80" s="143"/>
      <c r="I80" s="142"/>
    </row>
    <row r="81" spans="1:9" ht="15" customHeight="1" x14ac:dyDescent="0.25">
      <c r="A81" s="128" t="s">
        <v>174</v>
      </c>
      <c r="B81" s="130"/>
      <c r="C81" s="141"/>
      <c r="D81" s="142"/>
      <c r="E81" s="128"/>
      <c r="F81" s="130"/>
      <c r="G81" s="141"/>
      <c r="H81" s="143"/>
      <c r="I81" s="142"/>
    </row>
    <row r="82" spans="1:9" ht="15" customHeight="1" x14ac:dyDescent="0.25">
      <c r="A82" s="128" t="s">
        <v>155</v>
      </c>
      <c r="B82" s="130"/>
      <c r="C82" s="141">
        <v>126720.75</v>
      </c>
      <c r="D82" s="142"/>
      <c r="E82" s="128"/>
      <c r="F82" s="129"/>
      <c r="G82" s="129"/>
      <c r="H82" s="129"/>
      <c r="I82" s="130"/>
    </row>
    <row r="83" spans="1:9" ht="60" customHeight="1" x14ac:dyDescent="0.25">
      <c r="A83" s="128" t="s">
        <v>175</v>
      </c>
      <c r="B83" s="130"/>
      <c r="C83" s="141">
        <v>1148810.23</v>
      </c>
      <c r="D83" s="142"/>
      <c r="E83" s="128" t="s">
        <v>176</v>
      </c>
      <c r="F83" s="130"/>
      <c r="G83" s="141">
        <v>-7167364.0999999996</v>
      </c>
      <c r="H83" s="143"/>
      <c r="I83" s="142"/>
    </row>
    <row r="84" spans="1:9" ht="15" customHeight="1" x14ac:dyDescent="0.25">
      <c r="A84" s="128"/>
      <c r="B84" s="130"/>
      <c r="C84" s="141"/>
      <c r="D84" s="142"/>
      <c r="E84" s="128" t="s">
        <v>177</v>
      </c>
      <c r="F84" s="130"/>
      <c r="G84" s="141">
        <v>0</v>
      </c>
      <c r="H84" s="143"/>
      <c r="I84" s="142"/>
    </row>
    <row r="85" spans="1:9" ht="16.5" x14ac:dyDescent="0.25">
      <c r="A85" s="145"/>
      <c r="B85" s="145"/>
      <c r="C85" s="145"/>
      <c r="D85" s="145"/>
      <c r="E85" s="145"/>
      <c r="F85" s="145"/>
      <c r="G85" s="145"/>
      <c r="H85" s="145"/>
      <c r="I85" s="145"/>
    </row>
    <row r="86" spans="1:9" ht="16.5" x14ac:dyDescent="0.25">
      <c r="A86" s="146" t="s">
        <v>178</v>
      </c>
      <c r="B86" s="146"/>
      <c r="C86" s="146"/>
      <c r="D86" s="146"/>
      <c r="E86" s="146"/>
      <c r="F86" s="146"/>
      <c r="G86" s="146"/>
      <c r="H86" s="146"/>
      <c r="I86" s="146"/>
    </row>
    <row r="87" spans="1:9" x14ac:dyDescent="0.25">
      <c r="A87" s="144"/>
      <c r="B87" s="144"/>
      <c r="C87" s="144"/>
      <c r="D87" s="144"/>
      <c r="E87" s="144"/>
      <c r="F87" s="144"/>
      <c r="G87" s="144"/>
      <c r="H87" s="144"/>
      <c r="I87" s="144"/>
    </row>
  </sheetData>
  <autoFilter ref="A14:I74" xr:uid="{0AA4BB56-4E10-4661-8D08-A1EF1778EA27}">
    <filterColumn colId="5">
      <colorFilter dxfId="0"/>
    </filterColumn>
    <filterColumn colId="7" showButton="0"/>
  </autoFilter>
  <mergeCells count="122">
    <mergeCell ref="A87:I87"/>
    <mergeCell ref="A84:B84"/>
    <mergeCell ref="C84:D84"/>
    <mergeCell ref="E84:F84"/>
    <mergeCell ref="G84:I84"/>
    <mergeCell ref="A85:I85"/>
    <mergeCell ref="A86:I86"/>
    <mergeCell ref="A82:B82"/>
    <mergeCell ref="C82:D82"/>
    <mergeCell ref="E82:I82"/>
    <mergeCell ref="A83:B83"/>
    <mergeCell ref="C83:D83"/>
    <mergeCell ref="E83:F83"/>
    <mergeCell ref="G83:I83"/>
    <mergeCell ref="A80:B80"/>
    <mergeCell ref="C80:D80"/>
    <mergeCell ref="E80:F80"/>
    <mergeCell ref="G80:I80"/>
    <mergeCell ref="A81:B81"/>
    <mergeCell ref="C81:D81"/>
    <mergeCell ref="E81:F81"/>
    <mergeCell ref="G81:I81"/>
    <mergeCell ref="A78:B78"/>
    <mergeCell ref="C78:D78"/>
    <mergeCell ref="E78:F78"/>
    <mergeCell ref="G78:I78"/>
    <mergeCell ref="A79:B79"/>
    <mergeCell ref="C79:D79"/>
    <mergeCell ref="E79:F79"/>
    <mergeCell ref="G79:I79"/>
    <mergeCell ref="A76:B76"/>
    <mergeCell ref="C76:D76"/>
    <mergeCell ref="E76:I76"/>
    <mergeCell ref="A77:B77"/>
    <mergeCell ref="C77:D77"/>
    <mergeCell ref="E77:F77"/>
    <mergeCell ref="G77:I77"/>
    <mergeCell ref="H71:I71"/>
    <mergeCell ref="A72:D72"/>
    <mergeCell ref="H72:I72"/>
    <mergeCell ref="A73:G73"/>
    <mergeCell ref="H73:I73"/>
    <mergeCell ref="A74:G74"/>
    <mergeCell ref="H74:I74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A54:G54"/>
    <mergeCell ref="H54:I54"/>
    <mergeCell ref="A55:I55"/>
    <mergeCell ref="H56:I56"/>
    <mergeCell ref="H57:I57"/>
    <mergeCell ref="H58:I58"/>
    <mergeCell ref="H50:I50"/>
    <mergeCell ref="H51:I51"/>
    <mergeCell ref="A52:D52"/>
    <mergeCell ref="H52:I52"/>
    <mergeCell ref="A53:G53"/>
    <mergeCell ref="H53:I53"/>
    <mergeCell ref="A46:G46"/>
    <mergeCell ref="H46:I46"/>
    <mergeCell ref="A47:G47"/>
    <mergeCell ref="H47:I47"/>
    <mergeCell ref="A48:I48"/>
    <mergeCell ref="H49:I49"/>
    <mergeCell ref="H41:I41"/>
    <mergeCell ref="H42:I42"/>
    <mergeCell ref="H43:I43"/>
    <mergeCell ref="H44:I44"/>
    <mergeCell ref="A45:D45"/>
    <mergeCell ref="H45:I45"/>
    <mergeCell ref="H35:I35"/>
    <mergeCell ref="H36:I36"/>
    <mergeCell ref="H37:I37"/>
    <mergeCell ref="H38:I38"/>
    <mergeCell ref="H39:I39"/>
    <mergeCell ref="H40:I40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14:I14"/>
    <mergeCell ref="H15:I15"/>
    <mergeCell ref="H16:I16"/>
    <mergeCell ref="A7:E7"/>
    <mergeCell ref="F7:I7"/>
    <mergeCell ref="A8:C8"/>
    <mergeCell ref="D8:F8"/>
    <mergeCell ref="G8:I8"/>
    <mergeCell ref="A10:I10"/>
    <mergeCell ref="A2:I2"/>
    <mergeCell ref="A3:I3"/>
    <mergeCell ref="A4:I4"/>
    <mergeCell ref="A5:I5"/>
    <mergeCell ref="A6:E6"/>
    <mergeCell ref="F6:I6"/>
    <mergeCell ref="A11:I11"/>
    <mergeCell ref="A12:I12"/>
    <mergeCell ref="A13:I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959-69C9-4C2B-877C-423087276BDD}">
  <dimension ref="B1:Y15"/>
  <sheetViews>
    <sheetView workbookViewId="0">
      <selection activeCell="H20" sqref="H20"/>
    </sheetView>
  </sheetViews>
  <sheetFormatPr defaultRowHeight="15" x14ac:dyDescent="0.25"/>
  <cols>
    <col min="5" max="5" width="17.5703125" customWidth="1"/>
    <col min="7" max="7" width="10.42578125" customWidth="1"/>
    <col min="9" max="9" width="9.85546875" customWidth="1"/>
    <col min="12" max="12" width="10.42578125" customWidth="1"/>
    <col min="13" max="13" width="19.85546875" bestFit="1" customWidth="1"/>
    <col min="14" max="14" width="24.140625" bestFit="1" customWidth="1"/>
    <col min="15" max="15" width="24.140625" customWidth="1"/>
    <col min="18" max="18" width="10.140625" customWidth="1"/>
    <col min="20" max="22" width="18.28515625" bestFit="1" customWidth="1"/>
    <col min="23" max="23" width="20.140625" bestFit="1" customWidth="1"/>
    <col min="24" max="24" width="18.28515625" bestFit="1" customWidth="1"/>
    <col min="25" max="25" width="20.140625" bestFit="1" customWidth="1"/>
  </cols>
  <sheetData>
    <row r="1" spans="2:25" x14ac:dyDescent="0.25">
      <c r="B1" t="s">
        <v>234</v>
      </c>
    </row>
    <row r="7" spans="2:25" x14ac:dyDescent="0.25">
      <c r="B7" t="s">
        <v>208</v>
      </c>
    </row>
    <row r="10" spans="2:25" x14ac:dyDescent="0.25">
      <c r="B10" t="s">
        <v>209</v>
      </c>
    </row>
    <row r="12" spans="2:25" s="100" customFormat="1" ht="60" x14ac:dyDescent="0.25">
      <c r="B12" s="99" t="s">
        <v>210</v>
      </c>
      <c r="C12" s="99" t="s">
        <v>2</v>
      </c>
      <c r="D12" s="99" t="s">
        <v>211</v>
      </c>
      <c r="E12" s="99" t="s">
        <v>212</v>
      </c>
      <c r="F12" s="99" t="s">
        <v>213</v>
      </c>
      <c r="G12" s="99" t="s">
        <v>214</v>
      </c>
      <c r="H12" s="99" t="s">
        <v>213</v>
      </c>
      <c r="I12" s="99" t="s">
        <v>215</v>
      </c>
      <c r="J12" s="99" t="s">
        <v>213</v>
      </c>
      <c r="K12" s="99" t="s">
        <v>13</v>
      </c>
      <c r="L12" s="99" t="s">
        <v>5</v>
      </c>
      <c r="M12" s="99" t="s">
        <v>6</v>
      </c>
      <c r="N12" s="99" t="s">
        <v>7</v>
      </c>
      <c r="O12" s="99" t="s">
        <v>57</v>
      </c>
      <c r="P12" s="99" t="s">
        <v>8</v>
      </c>
      <c r="Q12" s="99" t="s">
        <v>9</v>
      </c>
      <c r="R12" s="99" t="s">
        <v>10</v>
      </c>
      <c r="S12" s="99" t="s">
        <v>216</v>
      </c>
      <c r="T12" s="99" t="s">
        <v>3</v>
      </c>
      <c r="U12" s="99" t="s">
        <v>4</v>
      </c>
      <c r="V12" s="99" t="s">
        <v>35</v>
      </c>
      <c r="W12" s="99" t="s">
        <v>36</v>
      </c>
      <c r="X12" s="99" t="s">
        <v>21</v>
      </c>
      <c r="Y12" s="99" t="s">
        <v>22</v>
      </c>
    </row>
    <row r="13" spans="2:25" x14ac:dyDescent="0.25">
      <c r="B13" s="2">
        <v>1</v>
      </c>
      <c r="C13" s="2">
        <v>41941402</v>
      </c>
      <c r="D13" s="2">
        <v>2</v>
      </c>
      <c r="E13" s="9">
        <v>35420</v>
      </c>
      <c r="F13" s="2"/>
      <c r="G13" s="9">
        <v>31766</v>
      </c>
      <c r="H13" s="2"/>
      <c r="I13" s="9">
        <v>3654</v>
      </c>
      <c r="J13" s="2"/>
      <c r="K13" s="9">
        <v>139.65</v>
      </c>
      <c r="L13" s="2" t="s">
        <v>16</v>
      </c>
      <c r="M13" s="2" t="s">
        <v>17</v>
      </c>
      <c r="N13" s="2" t="s">
        <v>18</v>
      </c>
      <c r="O13" s="2" t="s">
        <v>217</v>
      </c>
      <c r="P13" s="2" t="s">
        <v>218</v>
      </c>
      <c r="Q13" s="2" t="s">
        <v>20</v>
      </c>
      <c r="R13" s="16">
        <v>5639846</v>
      </c>
      <c r="S13" s="16">
        <v>8116733</v>
      </c>
      <c r="T13" s="2" t="s">
        <v>219</v>
      </c>
      <c r="U13" s="2" t="s">
        <v>220</v>
      </c>
      <c r="V13" s="2" t="s">
        <v>221</v>
      </c>
      <c r="W13" s="2" t="s">
        <v>222</v>
      </c>
      <c r="X13" s="2"/>
      <c r="Y13" s="2"/>
    </row>
    <row r="14" spans="2:25" x14ac:dyDescent="0.25">
      <c r="B14" s="2">
        <v>2</v>
      </c>
      <c r="C14" s="2">
        <v>41941402</v>
      </c>
      <c r="D14" s="2">
        <v>14</v>
      </c>
      <c r="E14" s="9">
        <v>449360</v>
      </c>
      <c r="F14" s="16">
        <v>133</v>
      </c>
      <c r="G14" s="9">
        <v>421900.7</v>
      </c>
      <c r="H14" s="2"/>
      <c r="I14" s="9">
        <v>27459.3</v>
      </c>
      <c r="J14" s="2"/>
      <c r="K14" s="9">
        <v>805.35</v>
      </c>
      <c r="L14" s="2" t="s">
        <v>224</v>
      </c>
      <c r="M14" s="2" t="s">
        <v>17</v>
      </c>
      <c r="N14" s="2" t="s">
        <v>18</v>
      </c>
      <c r="O14" s="2" t="s">
        <v>223</v>
      </c>
      <c r="P14" s="2" t="s">
        <v>225</v>
      </c>
      <c r="Q14" s="2" t="s">
        <v>20</v>
      </c>
      <c r="R14" s="16">
        <v>8141162</v>
      </c>
      <c r="S14" s="16">
        <v>8141162</v>
      </c>
      <c r="T14" s="2" t="s">
        <v>226</v>
      </c>
      <c r="U14" s="2" t="s">
        <v>227</v>
      </c>
      <c r="V14" s="2" t="s">
        <v>228</v>
      </c>
      <c r="W14" s="2" t="s">
        <v>222</v>
      </c>
      <c r="X14" s="2" t="s">
        <v>229</v>
      </c>
      <c r="Y14" s="2" t="s">
        <v>222</v>
      </c>
    </row>
    <row r="15" spans="2:25" x14ac:dyDescent="0.25">
      <c r="B15" s="2">
        <v>3</v>
      </c>
      <c r="C15" s="2">
        <v>41941402</v>
      </c>
      <c r="D15" s="2">
        <v>9</v>
      </c>
      <c r="E15" s="9">
        <v>304290</v>
      </c>
      <c r="F15" s="2">
        <v>22</v>
      </c>
      <c r="G15" s="9">
        <v>0</v>
      </c>
      <c r="H15" s="2"/>
      <c r="I15" s="9">
        <v>304290</v>
      </c>
      <c r="J15" s="2"/>
      <c r="K15" s="9">
        <v>516.9</v>
      </c>
      <c r="L15" s="2" t="s">
        <v>224</v>
      </c>
      <c r="M15" s="2" t="s">
        <v>17</v>
      </c>
      <c r="N15" s="2" t="s">
        <v>18</v>
      </c>
      <c r="O15" s="2" t="s">
        <v>230</v>
      </c>
      <c r="P15" s="2" t="s">
        <v>231</v>
      </c>
      <c r="Q15" s="2" t="s">
        <v>20</v>
      </c>
      <c r="R15" s="16">
        <v>8134396</v>
      </c>
      <c r="S15" s="16">
        <v>8134396</v>
      </c>
      <c r="T15" s="2" t="s">
        <v>232</v>
      </c>
      <c r="U15" s="2" t="s">
        <v>227</v>
      </c>
      <c r="V15" s="2" t="s">
        <v>233</v>
      </c>
      <c r="W15" s="2" t="s">
        <v>222</v>
      </c>
      <c r="X15" s="2"/>
      <c r="Y1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1,2</vt:lpstr>
      <vt:lpstr>1,3</vt:lpstr>
      <vt:lpstr>2</vt:lpstr>
      <vt:lpstr>2,1</vt:lpstr>
      <vt:lpstr>3</vt:lpstr>
      <vt:lpstr>4</vt:lpstr>
      <vt:lpstr>Перечень</vt:lpstr>
      <vt:lpstr>5</vt:lpstr>
      <vt:lpstr>Правки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2025-05-02T10:23:47Z</dcterms:modified>
</cp:coreProperties>
</file>