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SE\"/>
    </mc:Choice>
  </mc:AlternateContent>
  <xr:revisionPtr revIDLastSave="0" documentId="13_ncr:1_{3F76B698-CFA0-4DE7-8507-877607E24E11}" xr6:coauthVersionLast="47" xr6:coauthVersionMax="47" xr10:uidLastSave="{00000000-0000-0000-0000-000000000000}"/>
  <bookViews>
    <workbookView xWindow="-28920" yWindow="-120" windowWidth="29040" windowHeight="15840" tabRatio="690" activeTab="3" xr2:uid="{00000000-000D-0000-FFFF-FFFF00000000}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'Комуналка-3'!$A$1:$ADL$26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E14" i="2" l="1"/>
  <c r="ADG14" i="2" s="1"/>
  <c r="ADH14" i="2" s="1"/>
  <c r="ADI14" i="2" s="1"/>
  <c r="ADJ12" i="2"/>
  <c r="ADE9" i="2"/>
  <c r="ADG9" i="2" s="1"/>
  <c r="ADJ9" i="2" s="1"/>
  <c r="ADI7" i="2"/>
  <c r="ADE7" i="2"/>
  <c r="ADJ5" i="2"/>
  <c r="ADE5" i="2"/>
  <c r="ADG5" i="2" s="1"/>
  <c r="ADE4" i="2"/>
  <c r="ADG4" i="2" s="1"/>
  <c r="ADE3" i="2"/>
  <c r="ADG3" i="2" s="1"/>
  <c r="ACV14" i="2"/>
  <c r="ACX14" i="2" s="1"/>
  <c r="ACY14" i="2" s="1"/>
  <c r="ACZ14" i="2" s="1"/>
  <c r="ADA12" i="2"/>
  <c r="ACV9" i="2"/>
  <c r="ACX9" i="2" s="1"/>
  <c r="ADA9" i="2" s="1"/>
  <c r="ACZ7" i="2"/>
  <c r="ACV7" i="2"/>
  <c r="ADA5" i="2"/>
  <c r="ACX5" i="2"/>
  <c r="ACV5" i="2"/>
  <c r="ACV4" i="2"/>
  <c r="ACX4" i="2" s="1"/>
  <c r="ACV3" i="2"/>
  <c r="ACX3" i="2" s="1"/>
  <c r="ACZ3" i="2" s="1"/>
  <c r="ADA3" i="2" s="1"/>
  <c r="ADI3" i="2" l="1"/>
  <c r="ADJ3" i="2" s="1"/>
  <c r="ACM14" i="2"/>
  <c r="ACO14" i="2" s="1"/>
  <c r="ACP14" i="2" s="1"/>
  <c r="ACQ14" i="2" s="1"/>
  <c r="ACR12" i="2"/>
  <c r="ACM9" i="2"/>
  <c r="ACO9" i="2" s="1"/>
  <c r="ACR9" i="2" s="1"/>
  <c r="ACQ7" i="2"/>
  <c r="ACM7" i="2"/>
  <c r="ACR5" i="2"/>
  <c r="ACM5" i="2"/>
  <c r="ACO5" i="2" s="1"/>
  <c r="ACM4" i="2"/>
  <c r="ACO4" i="2" s="1"/>
  <c r="ACM3" i="2"/>
  <c r="ACO3" i="2" s="1"/>
  <c r="ACQ3" i="2" l="1"/>
  <c r="ACR3" i="2" s="1"/>
  <c r="ACD14" i="2"/>
  <c r="ACF14" i="2" s="1"/>
  <c r="ACG14" i="2" s="1"/>
  <c r="ACH14" i="2" s="1"/>
  <c r="ACI12" i="2"/>
  <c r="ACD9" i="2"/>
  <c r="ACF9" i="2" s="1"/>
  <c r="ACH7" i="2"/>
  <c r="ACD7" i="2"/>
  <c r="ACI5" i="2"/>
  <c r="ACD5" i="2"/>
  <c r="ACF5" i="2" s="1"/>
  <c r="ACD4" i="2"/>
  <c r="ACF4" i="2" s="1"/>
  <c r="ACD3" i="2"/>
  <c r="ACF3" i="2" s="1"/>
  <c r="ACH3" i="2" l="1"/>
  <c r="ACI3" i="2" s="1"/>
  <c r="ACI9" i="2"/>
  <c r="ABU14" i="2" l="1"/>
  <c r="ABW14" i="2" s="1"/>
  <c r="ABX14" i="2" s="1"/>
  <c r="ABY14" i="2" s="1"/>
  <c r="ABZ12" i="2"/>
  <c r="ABR10" i="2"/>
  <c r="ABU9" i="2"/>
  <c r="ABW9" i="2" s="1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W11" i="2" l="1"/>
  <c r="ABZ9" i="2"/>
  <c r="ABK14" i="2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YY11" i="2"/>
  <c r="ZL3" i="2" l="1"/>
  <c r="ZM3" i="2" s="1"/>
  <c r="ZJ11" i="2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 s="1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M18" i="26" l="1"/>
  <c r="E18" i="26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5" i="23"/>
  <c r="E2" i="23"/>
  <c r="E19" i="23" l="1"/>
  <c r="CO3" i="2"/>
  <c r="CP3" i="2" s="1"/>
  <c r="E19" i="24"/>
  <c r="CN9" i="2"/>
  <c r="CO9" i="2" s="1"/>
  <c r="CP9" i="2" s="1"/>
  <c r="E20" i="23"/>
  <c r="M18" i="23"/>
  <c r="E16" i="22"/>
  <c r="E8" i="22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1" i="22" l="1"/>
  <c r="E20" i="22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" i="20"/>
  <c r="E29" i="20" l="1"/>
  <c r="E30" i="20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E18" i="19" s="1"/>
  <c r="C17" i="19"/>
  <c r="E17" i="19" s="1"/>
  <c r="E11" i="19"/>
  <c r="N29" i="19"/>
  <c r="E28" i="19"/>
  <c r="E25" i="19"/>
  <c r="E23" i="19"/>
  <c r="E22" i="19"/>
  <c r="E21" i="19"/>
  <c r="E20" i="19"/>
  <c r="E19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E19" i="17" s="1"/>
  <c r="C18" i="17"/>
  <c r="E18" i="17" s="1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F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E16" i="9" s="1"/>
  <c r="F16" i="9" s="1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E18" i="7" s="1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RePack by Diakov</author>
  </authors>
  <commentList>
    <comment ref="K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RePack by Diakov</author>
    <author>tc={92005CF1-4D4D-4D02-979A-AEBF1D0B9C5F}</author>
    <author>edik</author>
  </authors>
  <commentList>
    <comment ref="S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 xr:uid="{00000000-0006-0000-03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</text>
    </comment>
    <comment ref="S10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 xr:uid="{00000000-0006-0000-0300-00001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 xr:uid="{00000000-0006-0000-0300-00001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 xr:uid="{00000000-0006-0000-0300-00001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 xr:uid="{00000000-0006-0000-0300-00001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 xr:uid="{00000000-0006-0000-0300-000018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 xr:uid="{00000000-0006-0000-0300-00001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 xr:uid="{00000000-0006-0000-0300-00001A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 xr:uid="{00000000-0006-0000-0300-00001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 xr:uid="{00000000-0006-0000-0300-00001C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 xr:uid="{00000000-0006-0000-0300-00001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 xr:uid="{00000000-0006-0000-0300-00001E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 xr:uid="{00000000-0006-0000-0300-00001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 xr:uid="{00000000-0006-0000-0300-000020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 xr:uid="{00000000-0006-0000-0300-00002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 xr:uid="{00000000-0006-0000-0300-00002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 xr:uid="{00000000-0006-0000-0300-00002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 xr:uid="{00000000-0006-0000-0300-00002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 xr:uid="{00000000-0006-0000-0300-00002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 xr:uid="{00000000-0006-0000-0300-00002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 xr:uid="{00000000-0006-0000-0300-00002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 xr:uid="{00000000-0006-0000-0300-000028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 xr:uid="{00000000-0006-0000-0300-00002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 xr:uid="{00000000-0006-0000-0300-00002A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 xr:uid="{00000000-0006-0000-0300-00002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 xr:uid="{00000000-0006-0000-0300-00002C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 xr:uid="{00000000-0006-0000-0300-00002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 xr:uid="{00000000-0006-0000-0300-00002E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 xr:uid="{00000000-0006-0000-0300-00002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 xr:uid="{00000000-0006-0000-0300-000030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 xr:uid="{00000000-0006-0000-0300-00003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 xr:uid="{00000000-0006-0000-0300-00003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 xr:uid="{00000000-0006-0000-0300-00003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 xr:uid="{00000000-0006-0000-0300-00003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 xr:uid="{00000000-0006-0000-0300-00003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 xr:uid="{00000000-0006-0000-0300-00003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 xr:uid="{00000000-0006-0000-0300-00003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 xr:uid="{00000000-0006-0000-0300-000038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 xr:uid="{00000000-0006-0000-0300-00003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 xr:uid="{00000000-0006-0000-0300-00003A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 xr:uid="{00000000-0006-0000-0300-00003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 xr:uid="{00000000-0006-0000-0300-00003C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 xr:uid="{00000000-0006-0000-0300-00003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 xr:uid="{00000000-0006-0000-0300-00003E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 xr:uid="{00000000-0006-0000-0300-00003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 xr:uid="{00000000-0006-0000-0300-000040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 xr:uid="{00000000-0006-0000-0300-00004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 xr:uid="{00000000-0006-0000-0300-00004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 xr:uid="{00000000-0006-0000-0300-00004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 xr:uid="{00000000-0006-0000-0300-00004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 xr:uid="{00000000-0006-0000-0300-00004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 xr:uid="{00000000-0006-0000-0300-00004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 xr:uid="{00000000-0006-0000-0300-00004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 xr:uid="{00000000-0006-0000-0300-000048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 xr:uid="{00000000-0006-0000-0300-00004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 xr:uid="{00000000-0006-0000-0300-00004A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 xr:uid="{00000000-0006-0000-0300-00004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 xr:uid="{00000000-0006-0000-0300-00004C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 xr:uid="{00000000-0006-0000-0300-00004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 xr:uid="{00000000-0006-0000-0300-00004E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 xr:uid="{00000000-0006-0000-0300-00004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 xr:uid="{00000000-0006-0000-0300-000050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 xr:uid="{00000000-0006-0000-0300-00005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 xr:uid="{00000000-0006-0000-0300-00005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 xr:uid="{00000000-0006-0000-0300-00005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 xr:uid="{00000000-0006-0000-0300-00005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 xr:uid="{00000000-0006-0000-0300-00005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 xr:uid="{00000000-0006-0000-0300-000056000000}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 xr:uid="{00000000-0006-0000-0300-000057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 xr:uid="{00000000-0006-0000-0300-000058000000}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 xr:uid="{00000000-0006-0000-0300-000059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 xr:uid="{00000000-0006-0000-0300-00005A000000}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 xr:uid="{00000000-0006-0000-0300-00005B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 xr:uid="{00000000-0006-0000-0300-00005C000000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 xr:uid="{00000000-0006-0000-0300-00005D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 xr:uid="{00000000-0006-0000-0300-00005E000000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 xr:uid="{00000000-0006-0000-0300-00005F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F10" authorId="2" shapeId="0" xr:uid="{00000000-0006-0000-0300-000060000000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H10" authorId="0" shapeId="0" xr:uid="{00000000-0006-0000-0300-00006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O10" authorId="2" shapeId="0" xr:uid="{00000000-0006-0000-0300-000062000000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Q10" authorId="0" shapeId="0" xr:uid="{00000000-0006-0000-0300-00006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X10" authorId="2" shapeId="0" xr:uid="{00000000-0006-0000-0300-000064000000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Z10" authorId="0" shapeId="0" xr:uid="{00000000-0006-0000-0300-00006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G10" authorId="2" shapeId="0" xr:uid="{CC15A305-39F0-487B-8411-BB6544F2BAF1}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DI10" authorId="0" shapeId="0" xr:uid="{4F9125F1-5FF1-47B5-9837-D815644B6F59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<sst xmlns="http://schemas.openxmlformats.org/spreadsheetml/2006/main" count="2161" uniqueCount="238">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</sst>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₴_-;\-* #,##0.00\ _₴_-;_-* &quot;-&quot;??\ _₴_-;_-@_-"/>
    <numFmt numFmtId="165" formatCode="_-* #,##0.00\ _₽_-;\-* #,##0.00\ _₽_-;_-* &quot;-&quot;??\ _₽_-;_-@_-"/>
    <numFmt numFmtId="166" formatCode="_-* #,##0.00_₴_-;\-* #,##0.00_₴_-;_-* &quot;-&quot;??_₴_-;_-@_-"/>
    <numFmt numFmtId="167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7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7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7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7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7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7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7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7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7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7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7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7" fontId="1" fillId="4" borderId="20" xfId="3" applyNumberFormat="1" applyFont="1" applyBorder="1" applyAlignment="1">
      <alignment horizontal="right" vertical="center"/>
    </xf>
    <xf numFmtId="167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7" fontId="6" fillId="4" borderId="22" xfId="3" applyNumberFormat="1" applyFont="1" applyBorder="1"/>
    <xf numFmtId="167" fontId="6" fillId="2" borderId="3" xfId="1" applyNumberFormat="1" applyFont="1" applyBorder="1" applyAlignment="1">
      <alignment horizontal="right" vertical="center"/>
    </xf>
    <xf numFmtId="167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6" fontId="7" fillId="7" borderId="2" xfId="0" applyNumberFormat="1" applyFont="1" applyFill="1" applyBorder="1" applyAlignment="1">
      <alignment wrapText="1"/>
    </xf>
    <xf numFmtId="166" fontId="7" fillId="7" borderId="2" xfId="0" applyNumberFormat="1" applyFont="1" applyFill="1" applyBorder="1" applyAlignment="1">
      <alignment horizontal="left" wrapText="1" indent="1"/>
    </xf>
    <xf numFmtId="166" fontId="0" fillId="0" borderId="0" xfId="0" applyNumberFormat="1"/>
    <xf numFmtId="167" fontId="1" fillId="8" borderId="7" xfId="3" applyNumberFormat="1" applyFont="1" applyFill="1" applyBorder="1" applyAlignment="1">
      <alignment horizontal="right" vertical="center"/>
    </xf>
    <xf numFmtId="167" fontId="1" fillId="8" borderId="21" xfId="3" applyNumberFormat="1" applyFont="1" applyFill="1" applyBorder="1" applyAlignment="1">
      <alignment horizontal="right" vertical="center"/>
    </xf>
    <xf numFmtId="167" fontId="1" fillId="8" borderId="9" xfId="3" applyNumberFormat="1" applyFont="1" applyFill="1" applyBorder="1" applyAlignment="1">
      <alignment horizontal="right" vertical="center"/>
    </xf>
    <xf numFmtId="167" fontId="1" fillId="8" borderId="17" xfId="3" applyNumberFormat="1" applyFont="1" applyFill="1" applyBorder="1" applyAlignment="1">
      <alignment horizontal="right" vertical="center"/>
    </xf>
    <xf numFmtId="167" fontId="4" fillId="4" borderId="9" xfId="3" applyNumberFormat="1" applyBorder="1" applyAlignment="1">
      <alignment horizontal="right" vertical="center"/>
    </xf>
    <xf numFmtId="167" fontId="2" fillId="2" borderId="21" xfId="1" applyNumberFormat="1" applyBorder="1" applyAlignment="1">
      <alignment horizontal="right" vertical="center"/>
    </xf>
    <xf numFmtId="167" fontId="2" fillId="2" borderId="9" xfId="1" applyNumberFormat="1" applyBorder="1" applyAlignment="1">
      <alignment horizontal="right" vertical="center"/>
    </xf>
    <xf numFmtId="167" fontId="4" fillId="4" borderId="7" xfId="3" applyNumberFormat="1" applyBorder="1" applyAlignment="1">
      <alignment horizontal="right" vertical="center"/>
    </xf>
    <xf numFmtId="167" fontId="4" fillId="4" borderId="20" xfId="3" applyNumberFormat="1" applyBorder="1" applyAlignment="1">
      <alignment horizontal="right" vertical="center"/>
    </xf>
    <xf numFmtId="167" fontId="4" fillId="4" borderId="12" xfId="3" applyNumberFormat="1" applyBorder="1" applyAlignment="1">
      <alignment horizontal="right" vertical="center"/>
    </xf>
    <xf numFmtId="167" fontId="4" fillId="4" borderId="17" xfId="3" applyNumberFormat="1" applyBorder="1" applyAlignment="1">
      <alignment horizontal="right" vertical="center"/>
    </xf>
    <xf numFmtId="167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6" fontId="7" fillId="7" borderId="11" xfId="0" applyNumberFormat="1" applyFont="1" applyFill="1" applyBorder="1" applyAlignment="1">
      <alignment wrapText="1"/>
    </xf>
    <xf numFmtId="166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6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6" fontId="11" fillId="7" borderId="2" xfId="0" applyNumberFormat="1" applyFont="1" applyFill="1" applyBorder="1" applyAlignment="1">
      <alignment horizontal="left" wrapText="1" indent="1"/>
    </xf>
    <xf numFmtId="166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7" fontId="0" fillId="0" borderId="0" xfId="0" applyNumberFormat="1"/>
    <xf numFmtId="0" fontId="12" fillId="0" borderId="0" xfId="0" applyFont="1"/>
    <xf numFmtId="0" fontId="2" fillId="2" borderId="0" xfId="1"/>
    <xf numFmtId="166" fontId="0" fillId="9" borderId="0" xfId="0" applyNumberFormat="1" applyFill="1"/>
    <xf numFmtId="167" fontId="2" fillId="2" borderId="20" xfId="1" applyNumberFormat="1" applyBorder="1" applyAlignment="1">
      <alignment horizontal="right" vertical="center"/>
    </xf>
    <xf numFmtId="167" fontId="2" fillId="2" borderId="0" xfId="1" applyNumberFormat="1"/>
    <xf numFmtId="167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7" fontId="4" fillId="4" borderId="0" xfId="3" applyNumberFormat="1"/>
    <xf numFmtId="0" fontId="4" fillId="4" borderId="0" xfId="3"/>
    <xf numFmtId="4" fontId="0" fillId="9" borderId="2" xfId="0" applyNumberFormat="1" applyFill="1" applyBorder="1"/>
    <xf numFmtId="166" fontId="7" fillId="9" borderId="2" xfId="0" applyNumberFormat="1" applyFont="1" applyFill="1" applyBorder="1" applyAlignment="1">
      <alignment horizontal="left" wrapText="1" indent="1"/>
    </xf>
    <xf numFmtId="165" fontId="14" fillId="7" borderId="2" xfId="0" applyNumberFormat="1" applyFont="1" applyFill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 wrapText="1"/>
    </xf>
    <xf numFmtId="165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7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5" fontId="0" fillId="0" borderId="0" xfId="0" applyNumberFormat="1"/>
    <xf numFmtId="167" fontId="0" fillId="4" borderId="2" xfId="3" applyNumberFormat="1" applyFont="1" applyBorder="1" applyAlignment="1">
      <alignment horizontal="right" vertical="center"/>
    </xf>
    <xf numFmtId="0" fontId="3" fillId="3" borderId="0" xfId="2"/>
    <xf numFmtId="165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7" fontId="4" fillId="4" borderId="33" xfId="3" applyNumberFormat="1" applyBorder="1" applyAlignment="1">
      <alignment horizontal="right" vertical="center"/>
    </xf>
    <xf numFmtId="167" fontId="4" fillId="4" borderId="21" xfId="3" applyNumberFormat="1" applyBorder="1" applyAlignment="1">
      <alignment horizontal="right" vertical="center"/>
    </xf>
    <xf numFmtId="167" fontId="4" fillId="4" borderId="34" xfId="3" applyNumberFormat="1" applyBorder="1" applyAlignment="1">
      <alignment horizontal="right" vertical="center"/>
    </xf>
    <xf numFmtId="0" fontId="0" fillId="0" borderId="19" xfId="0" applyBorder="1"/>
    <xf numFmtId="167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6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7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7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5" fontId="14" fillId="10" borderId="2" xfId="0" applyNumberFormat="1" applyFont="1" applyFill="1" applyBorder="1" applyAlignment="1">
      <alignment horizontal="center" vertical="center" wrapText="1"/>
    </xf>
    <xf numFmtId="165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6" fontId="7" fillId="7" borderId="6" xfId="0" applyNumberFormat="1" applyFont="1" applyFill="1" applyBorder="1" applyAlignment="1">
      <alignment wrapText="1"/>
    </xf>
    <xf numFmtId="166" fontId="7" fillId="7" borderId="6" xfId="0" applyNumberFormat="1" applyFont="1" applyFill="1" applyBorder="1" applyAlignment="1">
      <alignment horizontal="left" wrapText="1" indent="1"/>
    </xf>
    <xf numFmtId="165" fontId="14" fillId="10" borderId="6" xfId="0" applyNumberFormat="1" applyFont="1" applyFill="1" applyBorder="1" applyAlignment="1">
      <alignment horizontal="center" vertical="center" wrapText="1"/>
    </xf>
    <xf numFmtId="165" fontId="14" fillId="10" borderId="7" xfId="0" applyNumberFormat="1" applyFont="1" applyFill="1" applyBorder="1" applyAlignment="1">
      <alignment horizontal="center" vertical="center" wrapText="1"/>
    </xf>
    <xf numFmtId="165" fontId="14" fillId="10" borderId="9" xfId="0" applyNumberFormat="1" applyFont="1" applyFill="1" applyBorder="1" applyAlignment="1">
      <alignment horizontal="center" vertical="center" wrapText="1"/>
    </xf>
    <xf numFmtId="165" fontId="14" fillId="10" borderId="12" xfId="0" applyNumberFormat="1" applyFont="1" applyFill="1" applyBorder="1" applyAlignment="1">
      <alignment horizontal="center" vertical="center" wrapText="1"/>
    </xf>
    <xf numFmtId="165" fontId="14" fillId="7" borderId="29" xfId="0" applyNumberFormat="1" applyFont="1" applyFill="1" applyBorder="1" applyAlignment="1">
      <alignment horizontal="center" vertical="center" wrapText="1"/>
    </xf>
    <xf numFmtId="165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5" fontId="15" fillId="2" borderId="2" xfId="1" applyNumberFormat="1" applyFont="1" applyBorder="1" applyAlignment="1">
      <alignment horizontal="center" vertical="center" wrapText="1"/>
    </xf>
    <xf numFmtId="165" fontId="15" fillId="10" borderId="9" xfId="1" applyNumberFormat="1" applyFont="1" applyFill="1" applyBorder="1" applyAlignment="1">
      <alignment horizontal="center" vertical="center" wrapText="1"/>
    </xf>
    <xf numFmtId="167" fontId="4" fillId="4" borderId="40" xfId="3" applyNumberFormat="1" applyBorder="1" applyAlignment="1">
      <alignment horizontal="right" vertical="center"/>
    </xf>
    <xf numFmtId="167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7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7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7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6" fontId="7" fillId="7" borderId="19" xfId="0" applyNumberFormat="1" applyFont="1" applyFill="1" applyBorder="1" applyAlignment="1">
      <alignment wrapText="1"/>
    </xf>
    <xf numFmtId="166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6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5" fontId="14" fillId="9" borderId="19" xfId="0" applyNumberFormat="1" applyFont="1" applyFill="1" applyBorder="1" applyAlignment="1">
      <alignment horizontal="center" vertical="center" wrapText="1"/>
    </xf>
    <xf numFmtId="165" fontId="15" fillId="2" borderId="19" xfId="1" applyNumberFormat="1" applyFont="1" applyBorder="1" applyAlignment="1">
      <alignment horizontal="center" vertical="center" wrapText="1"/>
    </xf>
    <xf numFmtId="165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5" fontId="2" fillId="2" borderId="20" xfId="1" applyNumberFormat="1" applyBorder="1" applyAlignment="1">
      <alignment horizontal="center" vertical="center" wrapText="1"/>
    </xf>
    <xf numFmtId="165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5" fontId="2" fillId="2" borderId="7" xfId="1" applyNumberFormat="1" applyBorder="1" applyAlignment="1">
      <alignment horizontal="center" vertical="center" wrapText="1"/>
    </xf>
    <xf numFmtId="165" fontId="3" fillId="3" borderId="7" xfId="2" applyNumberFormat="1" applyBorder="1" applyAlignment="1">
      <alignment horizontal="center" vertical="center" wrapText="1"/>
    </xf>
    <xf numFmtId="165" fontId="3" fillId="3" borderId="9" xfId="2" applyNumberFormat="1" applyBorder="1" applyAlignment="1">
      <alignment horizontal="center" vertical="center" wrapText="1"/>
    </xf>
    <xf numFmtId="165" fontId="6" fillId="0" borderId="0" xfId="0" applyNumberFormat="1" applyFont="1"/>
    <xf numFmtId="164" fontId="13" fillId="0" borderId="0" xfId="0" applyNumberFormat="1" applyFont="1"/>
    <xf numFmtId="0" fontId="17" fillId="3" borderId="0" xfId="2" applyFont="1" applyAlignment="1">
      <alignment horizontal="right"/>
    </xf>
    <xf numFmtId="164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5" fontId="6" fillId="0" borderId="47" xfId="0" applyNumberFormat="1" applyFont="1" applyBorder="1"/>
    <xf numFmtId="164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5" fontId="3" fillId="3" borderId="20" xfId="2" applyNumberFormat="1" applyBorder="1" applyAlignment="1">
      <alignment horizontal="center" vertical="center" wrapText="1"/>
    </xf>
    <xf numFmtId="165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7" fontId="6" fillId="2" borderId="10" xfId="1" applyNumberFormat="1" applyFont="1" applyBorder="1" applyAlignment="1">
      <alignment horizontal="right" vertical="center"/>
    </xf>
    <xf numFmtId="167" fontId="6" fillId="4" borderId="10" xfId="3" applyNumberFormat="1" applyFont="1" applyBorder="1"/>
    <xf numFmtId="167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7" fontId="18" fillId="4" borderId="29" xfId="3" applyNumberFormat="1" applyFont="1" applyBorder="1" applyAlignment="1">
      <alignment horizontal="right" vertical="center"/>
    </xf>
    <xf numFmtId="167" fontId="18" fillId="4" borderId="2" xfId="3" applyNumberFormat="1" applyFont="1" applyBorder="1" applyAlignment="1">
      <alignment horizontal="right" vertical="center"/>
    </xf>
    <xf numFmtId="167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7" fontId="18" fillId="4" borderId="30" xfId="3" applyNumberFormat="1" applyFont="1" applyBorder="1" applyAlignment="1">
      <alignment horizontal="right" vertical="center"/>
    </xf>
    <xf numFmtId="167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7" fontId="18" fillId="4" borderId="31" xfId="3" applyNumberFormat="1" applyFont="1" applyBorder="1" applyAlignment="1">
      <alignment horizontal="right" vertical="center"/>
    </xf>
    <xf numFmtId="167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7" fontId="4" fillId="4" borderId="31" xfId="3" applyNumberFormat="1" applyBorder="1" applyAlignment="1">
      <alignment horizontal="right" vertical="center"/>
    </xf>
    <xf numFmtId="167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7" fontId="18" fillId="4" borderId="40" xfId="3" applyNumberFormat="1" applyFont="1" applyBorder="1" applyAlignment="1">
      <alignment horizontal="right" vertical="center"/>
    </xf>
    <xf numFmtId="167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5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5" fontId="1" fillId="2" borderId="7" xfId="1" applyNumberFormat="1" applyFont="1" applyBorder="1" applyAlignment="1">
      <alignment horizontal="center" vertical="center" wrapText="1"/>
    </xf>
    <xf numFmtId="165" fontId="1" fillId="2" borderId="9" xfId="1" applyNumberFormat="1" applyFont="1" applyBorder="1" applyAlignment="1">
      <alignment horizontal="center" vertical="center" wrapText="1"/>
    </xf>
    <xf numFmtId="165" fontId="1" fillId="2" borderId="20" xfId="1" applyNumberFormat="1" applyFont="1" applyBorder="1" applyAlignment="1">
      <alignment horizontal="center" vertical="center" wrapText="1"/>
    </xf>
    <xf numFmtId="165" fontId="22" fillId="10" borderId="6" xfId="0" applyNumberFormat="1" applyFont="1" applyFill="1" applyBorder="1" applyAlignment="1">
      <alignment horizontal="center" vertical="center" wrapText="1"/>
    </xf>
    <xf numFmtId="165" fontId="16" fillId="2" borderId="2" xfId="1" applyNumberFormat="1" applyFont="1" applyBorder="1" applyAlignment="1">
      <alignment horizontal="center" vertical="center" wrapText="1"/>
    </xf>
    <xf numFmtId="165" fontId="12" fillId="2" borderId="2" xfId="1" applyNumberFormat="1" applyFont="1" applyBorder="1" applyAlignment="1">
      <alignment horizontal="center" vertical="center" wrapText="1"/>
    </xf>
    <xf numFmtId="165" fontId="22" fillId="10" borderId="2" xfId="0" applyNumberFormat="1" applyFont="1" applyFill="1" applyBorder="1" applyAlignment="1">
      <alignment horizontal="center" vertical="center" wrapText="1"/>
    </xf>
    <xf numFmtId="165" fontId="16" fillId="2" borderId="19" xfId="1" applyNumberFormat="1" applyFont="1" applyBorder="1" applyAlignment="1">
      <alignment horizontal="center" vertical="center" wrapText="1"/>
    </xf>
    <xf numFmtId="165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5" fontId="2" fillId="2" borderId="0" xfId="1" applyNumberFormat="1"/>
    <xf numFmtId="166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6" fontId="2" fillId="2" borderId="29" xfId="1" applyNumberFormat="1" applyBorder="1" applyAlignment="1">
      <alignment horizontal="left" wrapText="1" indent="1"/>
    </xf>
    <xf numFmtId="166" fontId="7" fillId="9" borderId="29" xfId="0" applyNumberFormat="1" applyFont="1" applyFill="1" applyBorder="1" applyAlignment="1">
      <alignment horizontal="left" wrapText="1" indent="1"/>
    </xf>
    <xf numFmtId="166" fontId="7" fillId="7" borderId="29" xfId="0" applyNumberFormat="1" applyFont="1" applyFill="1" applyBorder="1" applyAlignment="1">
      <alignment horizontal="left" wrapText="1" indent="1"/>
    </xf>
    <xf numFmtId="166" fontId="7" fillId="7" borderId="45" xfId="0" applyNumberFormat="1" applyFont="1" applyFill="1" applyBorder="1" applyAlignment="1">
      <alignment horizontal="left" wrapText="1" indent="1"/>
    </xf>
    <xf numFmtId="166" fontId="7" fillId="7" borderId="31" xfId="0" applyNumberFormat="1" applyFont="1" applyFill="1" applyBorder="1" applyAlignment="1">
      <alignment horizontal="left" wrapText="1" indent="1"/>
    </xf>
    <xf numFmtId="165" fontId="22" fillId="10" borderId="13" xfId="0" applyNumberFormat="1" applyFont="1" applyFill="1" applyBorder="1" applyAlignment="1">
      <alignment horizontal="center" vertical="center" wrapText="1"/>
    </xf>
    <xf numFmtId="165" fontId="12" fillId="2" borderId="14" xfId="1" applyNumberFormat="1" applyFont="1" applyBorder="1" applyAlignment="1">
      <alignment horizontal="center" vertical="center" wrapText="1"/>
    </xf>
    <xf numFmtId="165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5" fontId="3" fillId="3" borderId="14" xfId="2" applyNumberFormat="1" applyBorder="1" applyAlignment="1">
      <alignment horizontal="center" vertical="center" wrapText="1"/>
    </xf>
    <xf numFmtId="165" fontId="14" fillId="10" borderId="14" xfId="0" applyNumberFormat="1" applyFont="1" applyFill="1" applyBorder="1" applyAlignment="1">
      <alignment horizontal="center" vertical="center" wrapText="1"/>
    </xf>
    <xf numFmtId="165" fontId="16" fillId="2" borderId="14" xfId="1" applyNumberFormat="1" applyFont="1" applyBorder="1" applyAlignment="1">
      <alignment horizontal="center" vertical="center" wrapText="1"/>
    </xf>
    <xf numFmtId="165" fontId="22" fillId="10" borderId="14" xfId="0" applyNumberFormat="1" applyFont="1" applyFill="1" applyBorder="1" applyAlignment="1">
      <alignment horizontal="center" vertical="center" wrapText="1"/>
    </xf>
    <xf numFmtId="165" fontId="15" fillId="2" borderId="15" xfId="1" applyNumberFormat="1" applyFont="1" applyBorder="1" applyAlignment="1">
      <alignment horizontal="center" vertical="center" wrapText="1"/>
    </xf>
    <xf numFmtId="165" fontId="15" fillId="2" borderId="49" xfId="1" applyNumberFormat="1" applyFont="1" applyBorder="1" applyAlignment="1">
      <alignment horizontal="center" vertical="center" wrapText="1"/>
    </xf>
    <xf numFmtId="165" fontId="2" fillId="2" borderId="50" xfId="1" applyNumberFormat="1" applyBorder="1" applyAlignment="1">
      <alignment horizontal="center" vertical="center" wrapText="1"/>
    </xf>
    <xf numFmtId="165" fontId="1" fillId="2" borderId="12" xfId="1" applyNumberFormat="1" applyFont="1" applyBorder="1" applyAlignment="1">
      <alignment horizontal="center" vertical="center" wrapText="1"/>
    </xf>
    <xf numFmtId="165" fontId="3" fillId="3" borderId="19" xfId="2" applyNumberFormat="1" applyBorder="1" applyAlignment="1">
      <alignment horizontal="center" vertical="center" wrapText="1"/>
    </xf>
    <xf numFmtId="165" fontId="3" fillId="3" borderId="0" xfId="2" applyNumberFormat="1"/>
    <xf numFmtId="166" fontId="23" fillId="0" borderId="0" xfId="0" applyNumberFormat="1" applyFont="1"/>
    <xf numFmtId="0" fontId="6" fillId="0" borderId="32" xfId="0" applyFont="1" applyBorder="1"/>
    <xf numFmtId="167" fontId="18" fillId="4" borderId="6" xfId="3" applyNumberFormat="1" applyFont="1" applyBorder="1" applyAlignment="1">
      <alignment horizontal="right" vertical="center"/>
    </xf>
    <xf numFmtId="167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7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7" fontId="18" fillId="4" borderId="52" xfId="3" applyNumberFormat="1" applyFont="1" applyBorder="1" applyAlignment="1">
      <alignment horizontal="right" vertical="center"/>
    </xf>
    <xf numFmtId="167" fontId="6" fillId="2" borderId="2" xfId="1" applyNumberFormat="1" applyFont="1" applyBorder="1"/>
    <xf numFmtId="167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5" fontId="3" fillId="3" borderId="9" xfId="2" applyNumberFormat="1" applyFont="1" applyBorder="1" applyAlignment="1">
      <alignment horizontal="center" vertical="center" wrapText="1"/>
    </xf>
    <xf numFmtId="165" fontId="6" fillId="2" borderId="20" xfId="1" applyNumberFormat="1" applyFont="1" applyBorder="1" applyAlignment="1">
      <alignment horizontal="center" vertical="center" wrapText="1"/>
    </xf>
    <xf numFmtId="165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164" fontId="0" fillId="0" borderId="0" xfId="0" applyNumberFormat="1"/>
    <xf numFmtId="164" fontId="12" fillId="0" borderId="0" xfId="0" applyNumberFormat="1" applyFont="1"/>
    <xf numFmtId="166" fontId="7" fillId="7" borderId="0" xfId="0" applyNumberFormat="1" applyFont="1" applyFill="1" applyBorder="1" applyAlignment="1">
      <alignment wrapText="1"/>
    </xf>
    <xf numFmtId="165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5" fontId="3" fillId="3" borderId="0" xfId="2" applyNumberFormat="1" applyFont="1" applyBorder="1" applyAlignment="1">
      <alignment horizontal="center" vertical="center" wrapText="1"/>
    </xf>
    <xf numFmtId="165" fontId="6" fillId="10" borderId="9" xfId="1" applyNumberFormat="1" applyFont="1" applyFill="1" applyBorder="1" applyAlignment="1">
      <alignment horizontal="center" vertical="center" wrapText="1"/>
    </xf>
    <xf numFmtId="165" fontId="3" fillId="10" borderId="9" xfId="2" applyNumberFormat="1" applyFont="1" applyFill="1" applyBorder="1" applyAlignment="1">
      <alignment horizontal="center" vertical="center" wrapText="1"/>
    </xf>
    <xf numFmtId="165" fontId="1" fillId="10" borderId="9" xfId="1" applyNumberFormat="1" applyFont="1" applyFill="1" applyBorder="1" applyAlignment="1">
      <alignment horizontal="center" vertical="center" wrapText="1"/>
    </xf>
    <xf numFmtId="165" fontId="6" fillId="10" borderId="20" xfId="1" applyNumberFormat="1" applyFont="1" applyFill="1" applyBorder="1" applyAlignment="1">
      <alignment horizontal="center" vertical="center" wrapText="1"/>
    </xf>
    <xf numFmtId="164" fontId="13" fillId="9" borderId="0" xfId="0" applyNumberFormat="1" applyFont="1" applyFill="1"/>
    <xf numFmtId="165" fontId="4" fillId="4" borderId="9" xfId="3" applyNumberFormat="1" applyBorder="1" applyAlignment="1">
      <alignment horizontal="center" vertical="center" wrapText="1"/>
    </xf>
    <xf numFmtId="165" fontId="4" fillId="4" borderId="17" xfId="3" applyNumberFormat="1" applyBorder="1" applyAlignment="1">
      <alignment horizontal="center" vertical="center" wrapText="1"/>
    </xf>
    <xf numFmtId="166" fontId="11" fillId="7" borderId="2" xfId="0" applyNumberFormat="1" applyFont="1" applyFill="1" applyBorder="1" applyAlignment="1">
      <alignment wrapText="1"/>
    </xf>
    <xf numFmtId="165" fontId="1" fillId="2" borderId="29" xfId="1" applyNumberFormat="1" applyFont="1" applyBorder="1" applyAlignment="1">
      <alignment horizontal="center" vertical="center" wrapText="1"/>
    </xf>
    <xf numFmtId="165" fontId="3" fillId="3" borderId="29" xfId="2" applyNumberFormat="1" applyBorder="1" applyAlignment="1">
      <alignment horizontal="center" vertical="center" wrapText="1"/>
    </xf>
    <xf numFmtId="165" fontId="4" fillId="4" borderId="29" xfId="3" applyNumberFormat="1" applyBorder="1" applyAlignment="1">
      <alignment horizontal="center" vertical="center" wrapText="1"/>
    </xf>
    <xf numFmtId="165" fontId="0" fillId="0" borderId="2" xfId="0" applyNumberFormat="1" applyBorder="1"/>
    <xf numFmtId="165" fontId="2" fillId="2" borderId="2" xfId="1" applyNumberFormat="1" applyBorder="1"/>
    <xf numFmtId="165" fontId="1" fillId="2" borderId="2" xfId="1" applyNumberFormat="1" applyFont="1" applyBorder="1" applyAlignment="1">
      <alignment horizontal="center" vertical="center" wrapText="1"/>
    </xf>
    <xf numFmtId="165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5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5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5" fontId="0" fillId="0" borderId="9" xfId="0" applyNumberFormat="1" applyBorder="1"/>
    <xf numFmtId="165" fontId="0" fillId="0" borderId="7" xfId="0" applyNumberFormat="1" applyBorder="1"/>
    <xf numFmtId="0" fontId="0" fillId="9" borderId="9" xfId="0" applyFill="1" applyBorder="1"/>
    <xf numFmtId="165" fontId="0" fillId="9" borderId="7" xfId="0" applyNumberFormat="1" applyFill="1" applyBorder="1"/>
    <xf numFmtId="0" fontId="2" fillId="2" borderId="9" xfId="1" applyBorder="1"/>
    <xf numFmtId="165" fontId="2" fillId="2" borderId="9" xfId="1" applyNumberFormat="1" applyBorder="1"/>
    <xf numFmtId="165" fontId="12" fillId="2" borderId="9" xfId="1" applyNumberFormat="1" applyFont="1" applyBorder="1"/>
    <xf numFmtId="166" fontId="21" fillId="7" borderId="2" xfId="0" applyNumberFormat="1" applyFont="1" applyFill="1" applyBorder="1" applyAlignment="1">
      <alignment wrapText="1"/>
    </xf>
    <xf numFmtId="166" fontId="26" fillId="7" borderId="2" xfId="0" applyNumberFormat="1" applyFont="1" applyFill="1" applyBorder="1" applyAlignment="1">
      <alignment wrapText="1"/>
    </xf>
    <xf numFmtId="166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2" t="s">
        <v>0</v>
      </c>
      <c r="C6" s="333"/>
      <c r="D6" s="333"/>
      <c r="E6" s="340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2" t="s">
        <v>0</v>
      </c>
      <c r="C7" s="333"/>
      <c r="D7" s="333"/>
      <c r="E7" s="340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30" t="s">
        <v>2</v>
      </c>
      <c r="C3" s="331"/>
      <c r="D3" s="331"/>
      <c r="E3" s="339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30" t="s">
        <v>2</v>
      </c>
      <c r="C3" s="331"/>
      <c r="D3" s="331"/>
      <c r="E3" s="339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41" t="s">
        <v>0</v>
      </c>
      <c r="C6" s="342"/>
      <c r="D6" s="342"/>
      <c r="E6" s="343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41" t="s">
        <v>0</v>
      </c>
      <c r="C6" s="342"/>
      <c r="D6" s="342"/>
      <c r="E6" s="343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J52"/>
  <sheetViews>
    <sheetView tabSelected="1" view="pageBreakPreview" topLeftCell="A2" zoomScaleNormal="100" zoomScaleSheetLayoutView="100" workbookViewId="0">
      <pane xSplit="3" topLeftCell="ACT1" activePane="topRight" state="frozen"/>
      <selection pane="topRight" activeCell="ADC10" sqref="ADC10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  <col min="732" max="732" width="12.140625" customWidth="1"/>
    <col min="735" max="735" width="10.42578125" bestFit="1" customWidth="1"/>
    <col min="736" max="736" width="9.42578125" bestFit="1" customWidth="1"/>
    <col min="741" max="741" width="14.5703125" customWidth="1"/>
    <col min="744" max="744" width="10.42578125" bestFit="1" customWidth="1"/>
    <col min="746" max="746" width="10.85546875" customWidth="1"/>
    <col min="751" max="751" width="10.7109375" bestFit="1" customWidth="1"/>
    <col min="753" max="753" width="8.28515625" bestFit="1" customWidth="1"/>
    <col min="754" max="754" width="10.42578125" bestFit="1" customWidth="1"/>
    <col min="757" max="757" width="8.42578125" bestFit="1" customWidth="1"/>
    <col min="760" max="760" width="10.7109375" bestFit="1" customWidth="1"/>
    <col min="761" max="761" width="10.28515625" bestFit="1" customWidth="1"/>
    <col min="763" max="763" width="12.85546875" customWidth="1"/>
    <col min="768" max="768" width="7.85546875" bestFit="1" customWidth="1"/>
    <col min="769" max="769" width="10.7109375" bestFit="1" customWidth="1"/>
    <col min="772" max="772" width="10.42578125" bestFit="1" customWidth="1"/>
    <col min="776" max="776" width="13.28515625" customWidth="1"/>
    <col min="777" max="777" width="12.85546875" customWidth="1"/>
    <col min="778" max="778" width="10.7109375" bestFit="1" customWidth="1"/>
    <col min="779" max="779" width="10.28515625" bestFit="1" customWidth="1"/>
    <col min="781" max="781" width="10.42578125" bestFit="1" customWidth="1"/>
    <col min="787" max="787" width="10.7109375" bestFit="1" customWidth="1"/>
    <col min="790" max="790" width="10.42578125" bestFit="1" customWidth="1"/>
  </cols>
  <sheetData>
    <row r="1" spans="2:790" x14ac:dyDescent="0.2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  <c r="ACB1" s="337">
        <v>45658</v>
      </c>
      <c r="ACC1" s="335"/>
      <c r="ACD1" s="335"/>
      <c r="ACE1" s="335"/>
      <c r="ACF1" s="335"/>
      <c r="ACG1" s="335"/>
      <c r="ACH1" s="335"/>
      <c r="ACI1" s="336"/>
      <c r="ACK1" s="337">
        <v>45689</v>
      </c>
      <c r="ACL1" s="335"/>
      <c r="ACM1" s="335"/>
      <c r="ACN1" s="335"/>
      <c r="ACO1" s="335"/>
      <c r="ACP1" s="335"/>
      <c r="ACQ1" s="335"/>
      <c r="ACR1" s="336"/>
      <c r="ACT1" s="337">
        <v>45717</v>
      </c>
      <c r="ACU1" s="335"/>
      <c r="ACV1" s="335"/>
      <c r="ACW1" s="335"/>
      <c r="ACX1" s="335"/>
      <c r="ACY1" s="335"/>
      <c r="ACZ1" s="335"/>
      <c r="ADA1" s="336"/>
      <c r="ADC1" s="337">
        <v>45748</v>
      </c>
      <c r="ADD1" s="335"/>
      <c r="ADE1" s="335"/>
      <c r="ADF1" s="335"/>
      <c r="ADG1" s="335"/>
      <c r="ADH1" s="335"/>
      <c r="ADI1" s="335"/>
      <c r="ADJ1" s="336"/>
    </row>
    <row r="2" spans="2:790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  <c r="ACB2" s="130" t="s">
        <v>44</v>
      </c>
      <c r="ACC2" s="131" t="s">
        <v>45</v>
      </c>
      <c r="ACD2" s="131" t="s">
        <v>46</v>
      </c>
      <c r="ACE2" s="131" t="s">
        <v>47</v>
      </c>
      <c r="ACF2" s="131" t="s">
        <v>48</v>
      </c>
      <c r="ACG2" s="132" t="s">
        <v>25</v>
      </c>
      <c r="ACH2" s="131" t="s">
        <v>43</v>
      </c>
      <c r="ACI2" s="133" t="s">
        <v>26</v>
      </c>
      <c r="ACK2" s="130" t="s">
        <v>44</v>
      </c>
      <c r="ACL2" s="131" t="s">
        <v>45</v>
      </c>
      <c r="ACM2" s="131" t="s">
        <v>46</v>
      </c>
      <c r="ACN2" s="131" t="s">
        <v>47</v>
      </c>
      <c r="ACO2" s="131" t="s">
        <v>48</v>
      </c>
      <c r="ACP2" s="132" t="s">
        <v>25</v>
      </c>
      <c r="ACQ2" s="131" t="s">
        <v>43</v>
      </c>
      <c r="ACR2" s="133" t="s">
        <v>26</v>
      </c>
      <c r="ACT2" s="130" t="s">
        <v>44</v>
      </c>
      <c r="ACU2" s="131" t="s">
        <v>45</v>
      </c>
      <c r="ACV2" s="131" t="s">
        <v>46</v>
      </c>
      <c r="ACW2" s="131" t="s">
        <v>47</v>
      </c>
      <c r="ACX2" s="131" t="s">
        <v>48</v>
      </c>
      <c r="ACY2" s="132" t="s">
        <v>25</v>
      </c>
      <c r="ACZ2" s="131" t="s">
        <v>43</v>
      </c>
      <c r="ADA2" s="133" t="s">
        <v>26</v>
      </c>
      <c r="ADC2" s="130" t="s">
        <v>44</v>
      </c>
      <c r="ADD2" s="131" t="s">
        <v>45</v>
      </c>
      <c r="ADE2" s="131" t="s">
        <v>46</v>
      </c>
      <c r="ADF2" s="131" t="s">
        <v>47</v>
      </c>
      <c r="ADG2" s="131" t="s">
        <v>48</v>
      </c>
      <c r="ADH2" s="132" t="s">
        <v>25</v>
      </c>
      <c r="ADI2" s="131" t="s">
        <v>43</v>
      </c>
      <c r="ADJ2" s="133" t="s">
        <v>26</v>
      </c>
    </row>
    <row r="3" spans="2:790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  <c r="ACB3" s="279">
        <v>1079</v>
      </c>
      <c r="ACC3" s="279">
        <v>1064</v>
      </c>
      <c r="ACD3" s="135">
        <f>ACB3-ACC3</f>
        <v>15</v>
      </c>
      <c r="ACE3" s="136">
        <v>31.367999999999999</v>
      </c>
      <c r="ACF3" s="136">
        <f>ACD3*ACE3</f>
        <v>470.52</v>
      </c>
      <c r="ACG3" s="137"/>
      <c r="ACH3" s="315">
        <f>ACF3+ACF4</f>
        <v>627.36</v>
      </c>
      <c r="ACI3" s="322">
        <f>ACH3</f>
        <v>627.36</v>
      </c>
      <c r="ACK3" s="279">
        <v>1088</v>
      </c>
      <c r="ACL3" s="279">
        <v>1079</v>
      </c>
      <c r="ACM3" s="135">
        <f>ACK3-ACL3</f>
        <v>9</v>
      </c>
      <c r="ACN3" s="136">
        <v>31.367999999999999</v>
      </c>
      <c r="ACO3" s="136">
        <f>ACM3*ACN3</f>
        <v>282.31200000000001</v>
      </c>
      <c r="ACP3" s="137"/>
      <c r="ACQ3" s="315">
        <f>ACO3+ACO4</f>
        <v>407.78399999999999</v>
      </c>
      <c r="ACR3" s="322">
        <f>ACQ3</f>
        <v>407.78399999999999</v>
      </c>
      <c r="ACT3" s="279">
        <v>1098</v>
      </c>
      <c r="ACU3" s="279">
        <v>1088</v>
      </c>
      <c r="ACV3" s="135">
        <f>ACT3-ACU3</f>
        <v>10</v>
      </c>
      <c r="ACW3" s="136">
        <v>31.367999999999999</v>
      </c>
      <c r="ACX3" s="136">
        <f>ACV3*ACW3</f>
        <v>313.68</v>
      </c>
      <c r="ACY3" s="137"/>
      <c r="ACZ3" s="315">
        <f>ACX3+ACX4</f>
        <v>407.78399999999999</v>
      </c>
      <c r="ADA3" s="322">
        <f>ACZ3</f>
        <v>407.78399999999999</v>
      </c>
      <c r="ADC3" s="279">
        <v>1110</v>
      </c>
      <c r="ADD3" s="279">
        <v>1098</v>
      </c>
      <c r="ADE3" s="135">
        <f>ADC3-ADD3</f>
        <v>12</v>
      </c>
      <c r="ADF3" s="136">
        <v>31.367999999999999</v>
      </c>
      <c r="ADG3" s="136">
        <f>ADE3*ADF3</f>
        <v>376.416</v>
      </c>
      <c r="ADH3" s="137"/>
      <c r="ADI3" s="315">
        <f>ADG3+ADG4</f>
        <v>533.25599999999997</v>
      </c>
      <c r="ADJ3" s="322">
        <f>ADI3</f>
        <v>533.25599999999997</v>
      </c>
    </row>
    <row r="4" spans="2:790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  <c r="ACB4" s="280">
        <v>568</v>
      </c>
      <c r="ACC4" s="280">
        <v>563</v>
      </c>
      <c r="ACD4" s="46">
        <f>ACB4-ACC4</f>
        <v>5</v>
      </c>
      <c r="ACE4" s="48">
        <v>31.367999999999999</v>
      </c>
      <c r="ACF4" s="48">
        <f>ACD4*ACE4</f>
        <v>156.84</v>
      </c>
      <c r="ACG4" s="49"/>
      <c r="ACH4" s="306" t="s">
        <v>118</v>
      </c>
      <c r="ACI4" s="323">
        <v>20</v>
      </c>
      <c r="ACK4" s="280">
        <v>572</v>
      </c>
      <c r="ACL4" s="280">
        <v>568</v>
      </c>
      <c r="ACM4" s="46">
        <f>ACK4-ACL4</f>
        <v>4</v>
      </c>
      <c r="ACN4" s="48">
        <v>31.367999999999999</v>
      </c>
      <c r="ACO4" s="48">
        <f>ACM4*ACN4</f>
        <v>125.47199999999999</v>
      </c>
      <c r="ACP4" s="49"/>
      <c r="ACQ4" s="306" t="s">
        <v>118</v>
      </c>
      <c r="ACR4" s="323">
        <v>20</v>
      </c>
      <c r="ACT4" s="280">
        <v>575</v>
      </c>
      <c r="ACU4" s="280">
        <v>572</v>
      </c>
      <c r="ACV4" s="46">
        <f>ACT4-ACU4</f>
        <v>3</v>
      </c>
      <c r="ACW4" s="48">
        <v>31.367999999999999</v>
      </c>
      <c r="ACX4" s="48">
        <f>ACV4*ACW4</f>
        <v>94.103999999999999</v>
      </c>
      <c r="ACY4" s="49"/>
      <c r="ACZ4" s="306" t="s">
        <v>118</v>
      </c>
      <c r="ADA4" s="323">
        <v>20</v>
      </c>
      <c r="ADC4" s="280">
        <v>580</v>
      </c>
      <c r="ADD4" s="280">
        <v>575</v>
      </c>
      <c r="ADE4" s="46">
        <f>ADC4-ADD4</f>
        <v>5</v>
      </c>
      <c r="ADF4" s="48">
        <v>31.367999999999999</v>
      </c>
      <c r="ADG4" s="48">
        <f>ADE4*ADF4</f>
        <v>156.84</v>
      </c>
      <c r="ADH4" s="49"/>
      <c r="ADI4" s="306" t="s">
        <v>118</v>
      </c>
      <c r="ADJ4" s="323">
        <v>20</v>
      </c>
    </row>
    <row r="5" spans="2:790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  <c r="ACB5" s="281"/>
      <c r="ACC5" s="281"/>
      <c r="ACD5" s="46">
        <f t="shared" ref="ACD5" si="158">ACB5-ACC5</f>
        <v>0</v>
      </c>
      <c r="ACE5" s="74"/>
      <c r="ACF5" s="48">
        <f t="shared" ref="ACF5" si="159">ACD5*ACE5</f>
        <v>0</v>
      </c>
      <c r="ACG5" s="179"/>
      <c r="ACH5" s="195">
        <v>0</v>
      </c>
      <c r="ACI5" s="319">
        <f>ACH5</f>
        <v>0</v>
      </c>
      <c r="ACK5" s="281"/>
      <c r="ACL5" s="281"/>
      <c r="ACM5" s="46">
        <f t="shared" ref="ACM5" si="160">ACK5-ACL5</f>
        <v>0</v>
      </c>
      <c r="ACN5" s="74"/>
      <c r="ACO5" s="48">
        <f t="shared" ref="ACO5" si="161">ACM5*ACN5</f>
        <v>0</v>
      </c>
      <c r="ACP5" s="179"/>
      <c r="ACQ5" s="195">
        <v>0</v>
      </c>
      <c r="ACR5" s="319">
        <f>ACQ5</f>
        <v>0</v>
      </c>
      <c r="ACT5" s="281"/>
      <c r="ACU5" s="281"/>
      <c r="ACV5" s="46">
        <f t="shared" ref="ACV5" si="162">ACT5-ACU5</f>
        <v>0</v>
      </c>
      <c r="ACW5" s="74"/>
      <c r="ACX5" s="48">
        <f t="shared" ref="ACX5" si="163">ACV5*ACW5</f>
        <v>0</v>
      </c>
      <c r="ACY5" s="179"/>
      <c r="ACZ5" s="195">
        <v>0</v>
      </c>
      <c r="ADA5" s="319">
        <f>ACZ5</f>
        <v>0</v>
      </c>
      <c r="ADC5" s="281"/>
      <c r="ADD5" s="281"/>
      <c r="ADE5" s="46">
        <f t="shared" ref="ADE5" si="164">ADC5-ADD5</f>
        <v>0</v>
      </c>
      <c r="ADF5" s="74"/>
      <c r="ADG5" s="48">
        <f t="shared" ref="ADG5" si="165">ADE5*ADF5</f>
        <v>0</v>
      </c>
      <c r="ADH5" s="179"/>
      <c r="ADI5" s="195">
        <v>0</v>
      </c>
      <c r="ADJ5" s="319">
        <f>ADI5</f>
        <v>0</v>
      </c>
    </row>
    <row r="6" spans="2:790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  <c r="ACB6" s="281"/>
      <c r="ACC6" s="281"/>
      <c r="ACD6" s="46"/>
      <c r="ACE6" s="74"/>
      <c r="ACF6" s="48"/>
      <c r="ACG6" s="179"/>
      <c r="ACH6" s="195">
        <v>0</v>
      </c>
      <c r="ACI6" s="323">
        <v>8.34</v>
      </c>
      <c r="ACK6" s="281"/>
      <c r="ACL6" s="281"/>
      <c r="ACM6" s="46"/>
      <c r="ACN6" s="74"/>
      <c r="ACO6" s="48"/>
      <c r="ACP6" s="179"/>
      <c r="ACQ6" s="195">
        <v>0</v>
      </c>
      <c r="ACR6" s="323">
        <v>8.34</v>
      </c>
      <c r="ACT6" s="281"/>
      <c r="ACU6" s="281"/>
      <c r="ACV6" s="46"/>
      <c r="ACW6" s="74"/>
      <c r="ACX6" s="48"/>
      <c r="ACY6" s="179"/>
      <c r="ACZ6" s="195">
        <v>0</v>
      </c>
      <c r="ADA6" s="323">
        <v>8.34</v>
      </c>
      <c r="ADC6" s="281"/>
      <c r="ADD6" s="281"/>
      <c r="ADE6" s="46"/>
      <c r="ADF6" s="74"/>
      <c r="ADG6" s="48"/>
      <c r="ADH6" s="179"/>
      <c r="ADI6" s="195">
        <v>0</v>
      </c>
      <c r="ADJ6" s="323">
        <v>8.34</v>
      </c>
    </row>
    <row r="7" spans="2:790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66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67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68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69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70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71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72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73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74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75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76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77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78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79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80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81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82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83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84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85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86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87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88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89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90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91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92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93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94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95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96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97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98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199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200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201">ABS7-ABT7</f>
        <v>0</v>
      </c>
      <c r="ABV7" s="48"/>
      <c r="ABW7" s="311"/>
      <c r="ABX7" s="312"/>
      <c r="ABY7" s="306">
        <f>ABX7</f>
        <v>0</v>
      </c>
      <c r="ABZ7" s="75"/>
      <c r="ACB7" s="278"/>
      <c r="ACC7" s="278"/>
      <c r="ACD7" s="46">
        <f t="shared" ref="ACD7" si="202">ACB7-ACC7</f>
        <v>0</v>
      </c>
      <c r="ACE7" s="48"/>
      <c r="ACF7" s="311"/>
      <c r="ACG7" s="312"/>
      <c r="ACH7" s="306">
        <f>ACG7</f>
        <v>0</v>
      </c>
      <c r="ACI7" s="75"/>
      <c r="ACK7" s="278"/>
      <c r="ACL7" s="278"/>
      <c r="ACM7" s="46">
        <f t="shared" ref="ACM7" si="203">ACK7-ACL7</f>
        <v>0</v>
      </c>
      <c r="ACN7" s="48"/>
      <c r="ACO7" s="311"/>
      <c r="ACP7" s="312"/>
      <c r="ACQ7" s="306">
        <f>ACP7</f>
        <v>0</v>
      </c>
      <c r="ACR7" s="75"/>
      <c r="ACT7" s="278"/>
      <c r="ACU7" s="278"/>
      <c r="ACV7" s="46">
        <f t="shared" ref="ACV7" si="204">ACT7-ACU7</f>
        <v>0</v>
      </c>
      <c r="ACW7" s="48"/>
      <c r="ACX7" s="311"/>
      <c r="ACY7" s="312"/>
      <c r="ACZ7" s="306">
        <f>ACY7</f>
        <v>0</v>
      </c>
      <c r="ADA7" s="75"/>
      <c r="ADC7" s="278"/>
      <c r="ADD7" s="278"/>
      <c r="ADE7" s="46">
        <f t="shared" ref="ADE7" si="205">ADC7-ADD7</f>
        <v>0</v>
      </c>
      <c r="ADF7" s="48"/>
      <c r="ADG7" s="311"/>
      <c r="ADH7" s="312"/>
      <c r="ADI7" s="306">
        <f>ADH7</f>
        <v>0</v>
      </c>
      <c r="ADJ7" s="75"/>
    </row>
    <row r="8" spans="2:790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  <c r="ACB8" s="278"/>
      <c r="ACC8" s="278"/>
      <c r="ACD8" s="46"/>
      <c r="ACE8" s="48"/>
      <c r="ACF8" s="311"/>
      <c r="ACG8" s="312"/>
      <c r="ACH8" s="307">
        <v>451.5</v>
      </c>
      <c r="ACI8" s="323">
        <v>451.5</v>
      </c>
      <c r="ACK8" s="278"/>
      <c r="ACL8" s="278"/>
      <c r="ACM8" s="46"/>
      <c r="ACN8" s="48"/>
      <c r="ACO8" s="311"/>
      <c r="ACP8" s="312"/>
      <c r="ACQ8" s="307">
        <v>451.5</v>
      </c>
      <c r="ACR8" s="323">
        <v>451.5</v>
      </c>
      <c r="ACT8" s="278"/>
      <c r="ACU8" s="278"/>
      <c r="ACV8" s="46"/>
      <c r="ACW8" s="48"/>
      <c r="ACX8" s="311"/>
      <c r="ACY8" s="312"/>
      <c r="ACZ8" s="307">
        <v>451.5</v>
      </c>
      <c r="ADA8" s="323">
        <v>451.5</v>
      </c>
      <c r="ADC8" s="278"/>
      <c r="ADD8" s="278"/>
      <c r="ADE8" s="46"/>
      <c r="ADF8" s="48"/>
      <c r="ADG8" s="311"/>
      <c r="ADH8" s="312"/>
      <c r="ADI8" s="307">
        <v>451.5</v>
      </c>
      <c r="ADJ8" s="323">
        <v>451.5</v>
      </c>
    </row>
    <row r="9" spans="2:790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66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67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68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206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207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208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209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210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211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12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13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14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15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16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17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18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19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20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21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22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23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24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25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26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27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28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29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30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31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32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33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34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35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36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37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38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39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40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41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42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43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44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45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46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47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48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49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50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51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52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53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54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55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56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57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58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59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60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61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62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63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64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  <c r="ACB9" s="280">
        <v>56567</v>
      </c>
      <c r="ACC9" s="280">
        <v>56000</v>
      </c>
      <c r="ACD9" s="46">
        <f>ACB9-ACC9</f>
        <v>567</v>
      </c>
      <c r="ACE9" s="48">
        <v>4.32</v>
      </c>
      <c r="ACF9" s="326">
        <f>ACD9*ACE9</f>
        <v>2449.44</v>
      </c>
      <c r="ACG9" s="98"/>
      <c r="ACH9" s="306"/>
      <c r="ACI9" s="328">
        <f>ACF9</f>
        <v>2449.44</v>
      </c>
      <c r="ACK9" s="280">
        <v>57041</v>
      </c>
      <c r="ACL9" s="280">
        <v>56567</v>
      </c>
      <c r="ACM9" s="46">
        <f>ACK9-ACL9</f>
        <v>474</v>
      </c>
      <c r="ACN9" s="48">
        <v>4.32</v>
      </c>
      <c r="ACO9" s="326">
        <f>ACM9*ACN9</f>
        <v>2047.68</v>
      </c>
      <c r="ACP9" s="98"/>
      <c r="ACQ9" s="306"/>
      <c r="ACR9" s="328">
        <f>ACO9</f>
        <v>2047.68</v>
      </c>
      <c r="ACT9" s="280">
        <v>57484</v>
      </c>
      <c r="ACU9" s="280">
        <v>57041</v>
      </c>
      <c r="ACV9" s="46">
        <f>ACT9-ACU9</f>
        <v>443</v>
      </c>
      <c r="ACW9" s="48">
        <v>4.32</v>
      </c>
      <c r="ACX9" s="326">
        <f>ACV9*ACW9</f>
        <v>1913.7600000000002</v>
      </c>
      <c r="ACY9" s="98"/>
      <c r="ACZ9" s="306"/>
      <c r="ADA9" s="328">
        <f>ACX9</f>
        <v>1913.7600000000002</v>
      </c>
      <c r="ADC9" s="280">
        <v>57935</v>
      </c>
      <c r="ADD9" s="280">
        <v>57484</v>
      </c>
      <c r="ADE9" s="46">
        <f>ADC9-ADD9</f>
        <v>451</v>
      </c>
      <c r="ADF9" s="48">
        <v>4.32</v>
      </c>
      <c r="ADG9" s="326">
        <f>ADE9*ADF9</f>
        <v>1948.3200000000002</v>
      </c>
      <c r="ADH9" s="98"/>
      <c r="ADI9" s="306"/>
      <c r="ADJ9" s="328">
        <f>ADG9</f>
        <v>1948.3200000000002</v>
      </c>
    </row>
    <row r="10" spans="2:790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66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67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68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65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66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67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68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69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70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71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72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73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74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75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76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77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78">FY10</f>
        <v>0</v>
      </c>
      <c r="GA10" s="67"/>
      <c r="GB10" s="46"/>
      <c r="GC10" s="46">
        <v>327</v>
      </c>
      <c r="GD10" s="48">
        <v>1.68</v>
      </c>
      <c r="GE10" s="48">
        <f t="shared" si="206"/>
        <v>549.36</v>
      </c>
      <c r="GF10" s="49"/>
      <c r="GG10" s="128"/>
      <c r="GH10" s="182">
        <f t="shared" ref="GH10:GH11" si="279">GG10</f>
        <v>0</v>
      </c>
      <c r="GI10" s="67"/>
      <c r="GJ10" s="46"/>
      <c r="GK10" s="46">
        <v>218</v>
      </c>
      <c r="GL10" s="48">
        <v>1.68</v>
      </c>
      <c r="GM10" s="48">
        <f t="shared" si="207"/>
        <v>366.24</v>
      </c>
      <c r="GN10" s="49"/>
      <c r="GO10" s="128"/>
      <c r="GP10" s="182">
        <f t="shared" ref="GP10:GP11" si="280">GO10</f>
        <v>0</v>
      </c>
      <c r="GQ10" s="67"/>
      <c r="GR10" s="67"/>
      <c r="GS10" s="46">
        <v>208</v>
      </c>
      <c r="GT10" s="48">
        <v>1.68</v>
      </c>
      <c r="GU10" s="48">
        <f t="shared" si="208"/>
        <v>349.44</v>
      </c>
      <c r="GV10" s="49"/>
      <c r="GW10" s="128"/>
      <c r="GX10" s="182">
        <f t="shared" ref="GX10:GX11" si="281">GW10</f>
        <v>0</v>
      </c>
      <c r="GY10" s="67"/>
      <c r="GZ10" s="67"/>
      <c r="HA10" s="46">
        <v>208</v>
      </c>
      <c r="HB10" s="48">
        <v>1.68</v>
      </c>
      <c r="HC10" s="48">
        <f t="shared" si="209"/>
        <v>349.44</v>
      </c>
      <c r="HD10" s="49"/>
      <c r="HE10" s="128"/>
      <c r="HF10" s="182">
        <f t="shared" ref="HF10:HF11" si="282">HE10</f>
        <v>0</v>
      </c>
      <c r="HG10" s="67"/>
      <c r="HH10" s="67"/>
      <c r="HI10" s="46">
        <v>255</v>
      </c>
      <c r="HJ10" s="48">
        <v>1.68</v>
      </c>
      <c r="HK10" s="48">
        <f t="shared" si="210"/>
        <v>428.4</v>
      </c>
      <c r="HL10" s="49"/>
      <c r="HM10" s="128"/>
      <c r="HN10" s="182">
        <f t="shared" ref="HN10:HN11" si="283">HM10</f>
        <v>0</v>
      </c>
      <c r="HO10" s="67"/>
      <c r="HP10" s="67"/>
      <c r="HQ10" s="46">
        <v>383</v>
      </c>
      <c r="HR10" s="48">
        <v>1.68</v>
      </c>
      <c r="HS10" s="48">
        <f t="shared" si="211"/>
        <v>643.43999999999994</v>
      </c>
      <c r="HT10" s="49"/>
      <c r="HU10" s="128"/>
      <c r="HV10" s="182">
        <f t="shared" ref="HV10:HV11" si="284">HU10</f>
        <v>0</v>
      </c>
      <c r="HW10" s="67"/>
      <c r="HX10" s="67"/>
      <c r="HY10" s="46">
        <v>442</v>
      </c>
      <c r="HZ10" s="48">
        <v>1.68</v>
      </c>
      <c r="IA10" s="48">
        <f t="shared" si="212"/>
        <v>742.56</v>
      </c>
      <c r="IB10" s="49"/>
      <c r="IC10" s="128"/>
      <c r="ID10" s="182">
        <f t="shared" ref="ID10:ID11" si="285">IC10</f>
        <v>0</v>
      </c>
      <c r="IE10" s="67"/>
      <c r="IF10" s="67"/>
      <c r="IG10" s="46">
        <v>501</v>
      </c>
      <c r="IH10" s="48">
        <v>1.68</v>
      </c>
      <c r="II10" s="48">
        <f t="shared" si="213"/>
        <v>841.68</v>
      </c>
      <c r="IJ10" s="49"/>
      <c r="IK10" s="128"/>
      <c r="IL10" s="182">
        <f t="shared" ref="IL10:IL11" si="286">IK10</f>
        <v>0</v>
      </c>
      <c r="IM10" s="67"/>
      <c r="IN10" s="67"/>
      <c r="IO10" s="46">
        <v>479</v>
      </c>
      <c r="IP10" s="48">
        <v>1.68</v>
      </c>
      <c r="IQ10" s="48">
        <f t="shared" si="214"/>
        <v>804.71999999999991</v>
      </c>
      <c r="IR10" s="49"/>
      <c r="IS10" s="128"/>
      <c r="IT10" s="182">
        <f t="shared" ref="IT10:IT11" si="287">IS10</f>
        <v>0</v>
      </c>
      <c r="IU10" s="67"/>
      <c r="IV10" s="67"/>
      <c r="IW10" s="46">
        <v>524</v>
      </c>
      <c r="IX10" s="48">
        <v>1.68</v>
      </c>
      <c r="IY10" s="48">
        <f t="shared" si="215"/>
        <v>880.31999999999994</v>
      </c>
      <c r="IZ10" s="49"/>
      <c r="JA10" s="128"/>
      <c r="JB10" s="182">
        <f t="shared" ref="JB10:JB11" si="288">JA10</f>
        <v>0</v>
      </c>
      <c r="JC10" s="67"/>
      <c r="JD10" s="67"/>
      <c r="JE10" s="46">
        <v>592</v>
      </c>
      <c r="JF10" s="48">
        <v>1.68</v>
      </c>
      <c r="JG10" s="48">
        <f t="shared" si="216"/>
        <v>994.56</v>
      </c>
      <c r="JH10" s="49"/>
      <c r="JI10" s="128"/>
      <c r="JJ10" s="231">
        <f t="shared" ref="JJ10:JJ11" si="289">JI10</f>
        <v>0</v>
      </c>
      <c r="JK10" s="67"/>
      <c r="JL10" s="67"/>
      <c r="JM10" s="46">
        <v>584</v>
      </c>
      <c r="JN10" s="48">
        <v>1.68</v>
      </c>
      <c r="JO10" s="48">
        <f t="shared" si="217"/>
        <v>981.12</v>
      </c>
      <c r="JP10" s="49"/>
      <c r="JQ10" s="128"/>
      <c r="JR10" s="231">
        <f t="shared" ref="JR10:JR11" si="290">JQ10</f>
        <v>0</v>
      </c>
      <c r="JS10" s="67"/>
      <c r="JT10" s="67"/>
      <c r="JU10" s="46">
        <v>250</v>
      </c>
      <c r="JV10" s="48">
        <v>1.68</v>
      </c>
      <c r="JW10" s="48">
        <f t="shared" si="218"/>
        <v>420</v>
      </c>
      <c r="JX10" s="49"/>
      <c r="JY10" s="128"/>
      <c r="JZ10" s="231">
        <f t="shared" ref="JZ10:JZ11" si="291">JY10</f>
        <v>0</v>
      </c>
      <c r="KA10" s="67"/>
      <c r="KB10" s="67"/>
      <c r="KC10" s="46">
        <v>257</v>
      </c>
      <c r="KD10" s="48">
        <v>1.68</v>
      </c>
      <c r="KE10" s="48">
        <f t="shared" si="219"/>
        <v>431.76</v>
      </c>
      <c r="KF10" s="49"/>
      <c r="KG10" s="128"/>
      <c r="KH10" s="231">
        <f t="shared" ref="KH10:KH11" si="292">KG10</f>
        <v>0</v>
      </c>
      <c r="KI10" s="67"/>
      <c r="KJ10" s="67"/>
      <c r="KK10" s="46">
        <v>257</v>
      </c>
      <c r="KL10" s="48">
        <v>1.68</v>
      </c>
      <c r="KM10" s="48">
        <f t="shared" si="220"/>
        <v>431.76</v>
      </c>
      <c r="KN10" s="49"/>
      <c r="KO10" s="128"/>
      <c r="KP10" s="231">
        <f t="shared" ref="KP10:KP11" si="293">KO10</f>
        <v>0</v>
      </c>
      <c r="KQ10" s="67"/>
      <c r="KR10" s="67"/>
      <c r="KS10" s="46">
        <v>203</v>
      </c>
      <c r="KT10" s="48">
        <v>1.68</v>
      </c>
      <c r="KU10" s="48">
        <f t="shared" si="221"/>
        <v>341.03999999999996</v>
      </c>
      <c r="KV10" s="49"/>
      <c r="KW10" s="128"/>
      <c r="KX10" s="231">
        <f t="shared" ref="KX10:KX11" si="294">KW10</f>
        <v>0</v>
      </c>
      <c r="KY10" s="67"/>
      <c r="KZ10" s="67"/>
      <c r="LA10" s="46">
        <v>257</v>
      </c>
      <c r="LB10" s="48">
        <v>1.68</v>
      </c>
      <c r="LC10" s="48">
        <f t="shared" si="222"/>
        <v>431.76</v>
      </c>
      <c r="LD10" s="49"/>
      <c r="LE10" s="128"/>
      <c r="LF10" s="231">
        <f t="shared" ref="LF10:LF11" si="295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96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97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98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99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300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301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302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303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304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305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306">OP10</f>
        <v>0</v>
      </c>
      <c r="OR10" s="278"/>
      <c r="OS10" s="278"/>
      <c r="OT10" s="46">
        <v>300</v>
      </c>
      <c r="OU10" s="48">
        <v>1.68</v>
      </c>
      <c r="OV10" s="48">
        <f t="shared" ref="OV10" si="307">OT10*OU10</f>
        <v>504</v>
      </c>
      <c r="OW10" s="49"/>
      <c r="OX10" s="231"/>
      <c r="OY10" s="250">
        <f t="shared" ref="OY10:OY11" si="308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35"/>
        <v>369.59999999999997</v>
      </c>
      <c r="PE10" s="49"/>
      <c r="PF10" s="231"/>
      <c r="PG10" s="250">
        <f t="shared" ref="PG10:PG11" si="309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310">PJ10*PK10</f>
        <v>443.52</v>
      </c>
      <c r="PM10" s="49"/>
      <c r="PN10" s="231"/>
      <c r="PO10" s="250">
        <f t="shared" ref="PO10:PO11" si="311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36"/>
        <v>530.88</v>
      </c>
      <c r="PU10" s="49"/>
      <c r="PV10" s="231"/>
      <c r="PW10" s="250">
        <f t="shared" ref="PW10:PW11" si="312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37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38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39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40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41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42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43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44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45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46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47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48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49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50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51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52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53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54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55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56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57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58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59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60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61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62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63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64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  <c r="ACB10" s="278"/>
      <c r="ACC10" s="278"/>
      <c r="ACD10" s="46"/>
      <c r="ACE10" s="48"/>
      <c r="ACF10" s="300"/>
      <c r="ACG10" s="49"/>
      <c r="ACH10" s="306"/>
      <c r="ACI10" s="75"/>
      <c r="ACK10" s="278"/>
      <c r="ACL10" s="278"/>
      <c r="ACM10" s="46"/>
      <c r="ACN10" s="48"/>
      <c r="ACO10" s="300"/>
      <c r="ACP10" s="49"/>
      <c r="ACQ10" s="306"/>
      <c r="ACR10" s="75"/>
      <c r="ACT10" s="278"/>
      <c r="ACU10" s="278"/>
      <c r="ACV10" s="46"/>
      <c r="ACW10" s="48"/>
      <c r="ACX10" s="300"/>
      <c r="ACY10" s="49"/>
      <c r="ACZ10" s="306"/>
      <c r="ADA10" s="75"/>
      <c r="ADC10" s="278"/>
      <c r="ADD10" s="278"/>
      <c r="ADE10" s="46"/>
      <c r="ADF10" s="48"/>
      <c r="ADG10" s="300"/>
      <c r="ADH10" s="49"/>
      <c r="ADI10" s="306"/>
      <c r="ADJ10" s="75"/>
    </row>
    <row r="11" spans="2:790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66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67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68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65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66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67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68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69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70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71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72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73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74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75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76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77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78"/>
        <v>0</v>
      </c>
      <c r="GA11" s="67"/>
      <c r="GB11" s="46"/>
      <c r="GC11" s="46">
        <f>GA11-GB11</f>
        <v>0</v>
      </c>
      <c r="GD11" s="48">
        <v>1.68</v>
      </c>
      <c r="GE11" s="48">
        <f t="shared" si="206"/>
        <v>0</v>
      </c>
      <c r="GF11" s="49"/>
      <c r="GG11" s="128"/>
      <c r="GH11" s="182">
        <f t="shared" si="279"/>
        <v>0</v>
      </c>
      <c r="GI11" s="67"/>
      <c r="GJ11" s="46"/>
      <c r="GK11" s="46">
        <f>GI11-GJ11</f>
        <v>0</v>
      </c>
      <c r="GL11" s="48">
        <v>1.68</v>
      </c>
      <c r="GM11" s="48">
        <f t="shared" si="207"/>
        <v>0</v>
      </c>
      <c r="GN11" s="49"/>
      <c r="GO11" s="128"/>
      <c r="GP11" s="182">
        <f t="shared" si="280"/>
        <v>0</v>
      </c>
      <c r="GQ11" s="67"/>
      <c r="GR11" s="67"/>
      <c r="GS11" s="46">
        <f>GQ11-GR11</f>
        <v>0</v>
      </c>
      <c r="GT11" s="48">
        <v>1.68</v>
      </c>
      <c r="GU11" s="48">
        <f t="shared" si="208"/>
        <v>0</v>
      </c>
      <c r="GV11" s="49"/>
      <c r="GW11" s="128"/>
      <c r="GX11" s="182">
        <f t="shared" si="281"/>
        <v>0</v>
      </c>
      <c r="GY11" s="67"/>
      <c r="GZ11" s="67"/>
      <c r="HA11" s="46">
        <f>GY11-GZ11</f>
        <v>0</v>
      </c>
      <c r="HB11" s="48">
        <v>1.68</v>
      </c>
      <c r="HC11" s="48">
        <f t="shared" si="209"/>
        <v>0</v>
      </c>
      <c r="HD11" s="49"/>
      <c r="HE11" s="128"/>
      <c r="HF11" s="182">
        <f t="shared" si="282"/>
        <v>0</v>
      </c>
      <c r="HG11" s="67"/>
      <c r="HH11" s="67"/>
      <c r="HI11" s="46">
        <f>HG11-HH11</f>
        <v>0</v>
      </c>
      <c r="HJ11" s="48">
        <v>1.68</v>
      </c>
      <c r="HK11" s="48">
        <f t="shared" si="210"/>
        <v>0</v>
      </c>
      <c r="HL11" s="49"/>
      <c r="HM11" s="128"/>
      <c r="HN11" s="182">
        <f t="shared" si="283"/>
        <v>0</v>
      </c>
      <c r="HO11" s="67"/>
      <c r="HP11" s="67"/>
      <c r="HQ11" s="46">
        <f>HO11-HP11</f>
        <v>0</v>
      </c>
      <c r="HR11" s="48">
        <v>1.68</v>
      </c>
      <c r="HS11" s="48">
        <f t="shared" si="211"/>
        <v>0</v>
      </c>
      <c r="HT11" s="49"/>
      <c r="HU11" s="128"/>
      <c r="HV11" s="182">
        <f t="shared" si="284"/>
        <v>0</v>
      </c>
      <c r="HW11" s="67"/>
      <c r="HX11" s="67"/>
      <c r="HY11" s="46">
        <f>HW11-HX11</f>
        <v>0</v>
      </c>
      <c r="HZ11" s="48">
        <v>1.68</v>
      </c>
      <c r="IA11" s="48">
        <f t="shared" si="212"/>
        <v>0</v>
      </c>
      <c r="IB11" s="49"/>
      <c r="IC11" s="128"/>
      <c r="ID11" s="182">
        <f t="shared" si="285"/>
        <v>0</v>
      </c>
      <c r="IE11" s="67"/>
      <c r="IF11" s="67"/>
      <c r="IG11" s="46">
        <f>IE11-IF11</f>
        <v>0</v>
      </c>
      <c r="IH11" s="48">
        <v>1.68</v>
      </c>
      <c r="II11" s="48">
        <f t="shared" si="213"/>
        <v>0</v>
      </c>
      <c r="IJ11" s="49"/>
      <c r="IK11" s="128"/>
      <c r="IL11" s="182">
        <f t="shared" si="286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14"/>
        <v>0</v>
      </c>
      <c r="IR11" s="49"/>
      <c r="IS11" s="128"/>
      <c r="IT11" s="182">
        <f t="shared" si="287"/>
        <v>0</v>
      </c>
      <c r="IU11" s="67"/>
      <c r="IV11" s="67"/>
      <c r="IW11" s="46">
        <f t="shared" ref="IW11:IW14" si="313">IU11-IV11</f>
        <v>0</v>
      </c>
      <c r="IX11" s="48">
        <v>1.68</v>
      </c>
      <c r="IY11" s="48">
        <f t="shared" si="215"/>
        <v>0</v>
      </c>
      <c r="IZ11" s="49"/>
      <c r="JA11" s="128"/>
      <c r="JB11" s="182">
        <f t="shared" si="288"/>
        <v>0</v>
      </c>
      <c r="JC11" s="67"/>
      <c r="JD11" s="67"/>
      <c r="JE11" s="46">
        <f t="shared" ref="JE11:JE14" si="314">JC11-JD11</f>
        <v>0</v>
      </c>
      <c r="JF11" s="48">
        <v>1.68</v>
      </c>
      <c r="JG11" s="48">
        <f t="shared" si="216"/>
        <v>0</v>
      </c>
      <c r="JH11" s="49"/>
      <c r="JI11" s="128"/>
      <c r="JJ11" s="231">
        <f t="shared" si="289"/>
        <v>0</v>
      </c>
      <c r="JK11" s="67"/>
      <c r="JL11" s="67"/>
      <c r="JM11" s="46">
        <f t="shared" ref="JM11:JM14" si="315">JK11-JL11</f>
        <v>0</v>
      </c>
      <c r="JN11" s="48">
        <v>1.68</v>
      </c>
      <c r="JO11" s="48">
        <f t="shared" si="217"/>
        <v>0</v>
      </c>
      <c r="JP11" s="49"/>
      <c r="JQ11" s="128"/>
      <c r="JR11" s="231">
        <f t="shared" si="290"/>
        <v>0</v>
      </c>
      <c r="JS11" s="67"/>
      <c r="JT11" s="67"/>
      <c r="JU11" s="46">
        <f t="shared" ref="JU11:JU14" si="316">JS11-JT11</f>
        <v>0</v>
      </c>
      <c r="JV11" s="48">
        <v>1.68</v>
      </c>
      <c r="JW11" s="48">
        <f t="shared" si="218"/>
        <v>0</v>
      </c>
      <c r="JX11" s="49"/>
      <c r="JY11" s="128"/>
      <c r="JZ11" s="231">
        <f t="shared" si="291"/>
        <v>0</v>
      </c>
      <c r="KA11" s="67"/>
      <c r="KB11" s="67"/>
      <c r="KC11" s="46">
        <f t="shared" ref="KC11:KC14" si="317">KA11-KB11</f>
        <v>0</v>
      </c>
      <c r="KD11" s="48">
        <v>1.68</v>
      </c>
      <c r="KE11" s="48">
        <f t="shared" si="219"/>
        <v>0</v>
      </c>
      <c r="KF11" s="49"/>
      <c r="KG11" s="128"/>
      <c r="KH11" s="231">
        <f t="shared" si="292"/>
        <v>0</v>
      </c>
      <c r="KI11" s="67"/>
      <c r="KJ11" s="67"/>
      <c r="KK11" s="46">
        <f t="shared" ref="KK11:KK14" si="318">KI11-KJ11</f>
        <v>0</v>
      </c>
      <c r="KL11" s="48">
        <v>1.68</v>
      </c>
      <c r="KM11" s="48">
        <f t="shared" si="220"/>
        <v>0</v>
      </c>
      <c r="KN11" s="49"/>
      <c r="KO11" s="128"/>
      <c r="KP11" s="231">
        <f t="shared" si="293"/>
        <v>0</v>
      </c>
      <c r="KQ11" s="67"/>
      <c r="KR11" s="67"/>
      <c r="KS11" s="46">
        <f t="shared" ref="KS11:KS14" si="319">KQ11-KR11</f>
        <v>0</v>
      </c>
      <c r="KT11" s="48">
        <v>1.68</v>
      </c>
      <c r="KU11" s="48">
        <f t="shared" si="221"/>
        <v>0</v>
      </c>
      <c r="KV11" s="49"/>
      <c r="KW11" s="128"/>
      <c r="KX11" s="231">
        <f t="shared" si="294"/>
        <v>0</v>
      </c>
      <c r="KY11" s="67"/>
      <c r="KZ11" s="67"/>
      <c r="LA11" s="46">
        <f t="shared" ref="LA11:LA14" si="320">KY11-KZ11</f>
        <v>0</v>
      </c>
      <c r="LB11" s="48">
        <v>1.68</v>
      </c>
      <c r="LC11" s="48">
        <f t="shared" si="222"/>
        <v>0</v>
      </c>
      <c r="LD11" s="49"/>
      <c r="LE11" s="128"/>
      <c r="LF11" s="231">
        <f t="shared" si="295"/>
        <v>0</v>
      </c>
      <c r="LG11" s="67"/>
      <c r="LH11" s="67"/>
      <c r="LI11" s="46">
        <f t="shared" ref="LI11:LI14" si="321">LG11-LH11</f>
        <v>0</v>
      </c>
      <c r="LJ11" s="48">
        <v>1.68</v>
      </c>
      <c r="LK11" s="48">
        <f t="shared" si="223"/>
        <v>0</v>
      </c>
      <c r="LL11" s="49"/>
      <c r="LM11" s="128"/>
      <c r="LN11" s="231">
        <f t="shared" si="296"/>
        <v>0</v>
      </c>
      <c r="LO11" s="67"/>
      <c r="LP11" s="67"/>
      <c r="LQ11" s="46">
        <f t="shared" ref="LQ11:LQ14" si="322">LO11-LP11</f>
        <v>0</v>
      </c>
      <c r="LR11" s="48">
        <v>1.68</v>
      </c>
      <c r="LS11" s="48">
        <f t="shared" ref="LS11:LS14" si="323">LQ11*LR11</f>
        <v>0</v>
      </c>
      <c r="LT11" s="49"/>
      <c r="LU11" s="128"/>
      <c r="LV11" s="231">
        <f t="shared" si="297"/>
        <v>0</v>
      </c>
      <c r="LW11" s="278"/>
      <c r="LX11" s="67"/>
      <c r="LY11" s="46"/>
      <c r="LZ11" s="48"/>
      <c r="MA11" s="48"/>
      <c r="MB11" s="49"/>
      <c r="MC11" s="231"/>
      <c r="MD11" s="250">
        <f t="shared" si="298"/>
        <v>0</v>
      </c>
      <c r="MF11" s="278"/>
      <c r="MG11" s="67"/>
      <c r="MH11" s="46"/>
      <c r="MI11" s="48"/>
      <c r="MJ11" s="48"/>
      <c r="MK11" s="49"/>
      <c r="ML11" s="231"/>
      <c r="MM11" s="250">
        <f t="shared" si="299"/>
        <v>0</v>
      </c>
      <c r="MN11" s="278"/>
      <c r="MO11" s="67"/>
      <c r="MP11" s="46"/>
      <c r="MQ11" s="48"/>
      <c r="MR11" s="48"/>
      <c r="MS11" s="49"/>
      <c r="MT11" s="231"/>
      <c r="MU11" s="250">
        <f t="shared" si="300"/>
        <v>0</v>
      </c>
      <c r="MV11" s="278"/>
      <c r="MW11" s="67"/>
      <c r="MX11" s="46"/>
      <c r="MY11" s="48"/>
      <c r="MZ11" s="48"/>
      <c r="NA11" s="49"/>
      <c r="NB11" s="231"/>
      <c r="NC11" s="250">
        <f t="shared" si="301"/>
        <v>0</v>
      </c>
      <c r="ND11" s="278"/>
      <c r="NE11" s="278"/>
      <c r="NF11" s="46"/>
      <c r="NG11" s="48"/>
      <c r="NH11" s="48"/>
      <c r="NI11" s="49"/>
      <c r="NJ11" s="231"/>
      <c r="NK11" s="250">
        <f t="shared" si="302"/>
        <v>0</v>
      </c>
      <c r="NL11" s="278"/>
      <c r="NM11" s="278"/>
      <c r="NN11" s="46"/>
      <c r="NO11" s="48"/>
      <c r="NP11" s="48"/>
      <c r="NQ11" s="49"/>
      <c r="NR11" s="231"/>
      <c r="NS11" s="250">
        <f t="shared" si="303"/>
        <v>0</v>
      </c>
      <c r="NT11" s="278"/>
      <c r="NU11" s="278"/>
      <c r="NV11" s="46"/>
      <c r="NW11" s="48"/>
      <c r="NX11" s="48"/>
      <c r="NY11" s="49"/>
      <c r="NZ11" s="231"/>
      <c r="OA11" s="250">
        <f t="shared" si="304"/>
        <v>0</v>
      </c>
      <c r="OB11" s="278"/>
      <c r="OC11" s="278"/>
      <c r="OD11" s="46"/>
      <c r="OE11" s="48"/>
      <c r="OF11" s="48"/>
      <c r="OG11" s="49"/>
      <c r="OH11" s="231"/>
      <c r="OI11" s="250">
        <f t="shared" si="305"/>
        <v>0</v>
      </c>
      <c r="OJ11" s="278"/>
      <c r="OK11" s="278"/>
      <c r="OL11" s="46"/>
      <c r="OM11" s="48"/>
      <c r="ON11" s="48"/>
      <c r="OO11" s="49"/>
      <c r="OP11" s="231"/>
      <c r="OQ11" s="250">
        <f t="shared" si="306"/>
        <v>0</v>
      </c>
      <c r="OR11" s="278"/>
      <c r="OS11" s="278"/>
      <c r="OT11" s="46"/>
      <c r="OU11" s="48"/>
      <c r="OV11" s="48"/>
      <c r="OW11" s="49"/>
      <c r="OX11" s="231"/>
      <c r="OY11" s="250">
        <f t="shared" si="308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309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311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12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  <c r="ACB11" s="278"/>
      <c r="ACC11" s="278"/>
      <c r="ACD11" s="286"/>
      <c r="ACE11" s="48"/>
      <c r="ACF11" s="327"/>
      <c r="ACG11" s="49"/>
      <c r="ACH11" s="306"/>
      <c r="ACI11" s="75"/>
      <c r="ACK11" s="278"/>
      <c r="ACL11" s="278"/>
      <c r="ACM11" s="286"/>
      <c r="ACN11" s="48"/>
      <c r="ACO11" s="327"/>
      <c r="ACP11" s="49"/>
      <c r="ACQ11" s="306"/>
      <c r="ACR11" s="75"/>
      <c r="ACT11" s="278"/>
      <c r="ACU11" s="278"/>
      <c r="ACV11" s="286"/>
      <c r="ACW11" s="48"/>
      <c r="ACX11" s="327"/>
      <c r="ACY11" s="49"/>
      <c r="ACZ11" s="306"/>
      <c r="ADA11" s="75"/>
      <c r="ADC11" s="278"/>
      <c r="ADD11" s="278"/>
      <c r="ADE11" s="286"/>
      <c r="ADF11" s="48"/>
      <c r="ADG11" s="327"/>
      <c r="ADH11" s="49"/>
      <c r="ADI11" s="306"/>
      <c r="ADJ11" s="75"/>
    </row>
    <row r="12" spans="2:790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66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67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68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206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207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208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209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210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211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12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13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14"/>
        <v>0</v>
      </c>
      <c r="IR12" s="49"/>
      <c r="IS12" s="145">
        <v>20</v>
      </c>
      <c r="IT12" s="178">
        <v>20</v>
      </c>
      <c r="IU12" s="67"/>
      <c r="IV12" s="67"/>
      <c r="IW12" s="46">
        <f t="shared" si="313"/>
        <v>0</v>
      </c>
      <c r="IX12" s="48">
        <v>1.68</v>
      </c>
      <c r="IY12" s="48">
        <f t="shared" si="215"/>
        <v>0</v>
      </c>
      <c r="IZ12" s="49"/>
      <c r="JA12" s="145">
        <v>20</v>
      </c>
      <c r="JB12" s="178">
        <v>20</v>
      </c>
      <c r="JC12" s="67"/>
      <c r="JD12" s="67"/>
      <c r="JE12" s="46">
        <f t="shared" si="314"/>
        <v>0</v>
      </c>
      <c r="JF12" s="48">
        <v>1.68</v>
      </c>
      <c r="JG12" s="48">
        <f t="shared" si="216"/>
        <v>0</v>
      </c>
      <c r="JH12" s="49"/>
      <c r="JI12" s="234">
        <v>20</v>
      </c>
      <c r="JJ12" s="231">
        <v>20</v>
      </c>
      <c r="JK12" s="67"/>
      <c r="JL12" s="67"/>
      <c r="JM12" s="46">
        <f t="shared" si="315"/>
        <v>0</v>
      </c>
      <c r="JN12" s="48">
        <v>1.68</v>
      </c>
      <c r="JO12" s="48">
        <f t="shared" si="217"/>
        <v>0</v>
      </c>
      <c r="JP12" s="49"/>
      <c r="JQ12" s="234">
        <v>20</v>
      </c>
      <c r="JR12" s="231">
        <v>20</v>
      </c>
      <c r="JS12" s="67"/>
      <c r="JT12" s="67"/>
      <c r="JU12" s="46">
        <f t="shared" si="316"/>
        <v>0</v>
      </c>
      <c r="JV12" s="48">
        <v>1.68</v>
      </c>
      <c r="JW12" s="48">
        <f t="shared" si="218"/>
        <v>0</v>
      </c>
      <c r="JX12" s="49"/>
      <c r="JY12" s="234">
        <v>20</v>
      </c>
      <c r="JZ12" s="231">
        <v>20</v>
      </c>
      <c r="KA12" s="67"/>
      <c r="KB12" s="67"/>
      <c r="KC12" s="46">
        <f t="shared" si="317"/>
        <v>0</v>
      </c>
      <c r="KD12" s="48">
        <v>1.68</v>
      </c>
      <c r="KE12" s="48">
        <f t="shared" si="219"/>
        <v>0</v>
      </c>
      <c r="KF12" s="49"/>
      <c r="KG12" s="234">
        <v>20</v>
      </c>
      <c r="KH12" s="231">
        <v>20</v>
      </c>
      <c r="KI12" s="67"/>
      <c r="KJ12" s="67"/>
      <c r="KK12" s="46">
        <f t="shared" si="318"/>
        <v>0</v>
      </c>
      <c r="KL12" s="48">
        <v>1.68</v>
      </c>
      <c r="KM12" s="48">
        <f t="shared" si="220"/>
        <v>0</v>
      </c>
      <c r="KN12" s="49"/>
      <c r="KO12" s="234">
        <v>20</v>
      </c>
      <c r="KP12" s="231">
        <v>20</v>
      </c>
      <c r="KQ12" s="67"/>
      <c r="KR12" s="67"/>
      <c r="KS12" s="46">
        <f t="shared" si="319"/>
        <v>0</v>
      </c>
      <c r="KT12" s="48">
        <v>1.68</v>
      </c>
      <c r="KU12" s="48">
        <f t="shared" si="221"/>
        <v>0</v>
      </c>
      <c r="KV12" s="49"/>
      <c r="KW12" s="234">
        <v>20</v>
      </c>
      <c r="KX12" s="231">
        <v>20</v>
      </c>
      <c r="KY12" s="67"/>
      <c r="KZ12" s="67"/>
      <c r="LA12" s="46">
        <f t="shared" si="320"/>
        <v>0</v>
      </c>
      <c r="LB12" s="48">
        <v>1.68</v>
      </c>
      <c r="LC12" s="48">
        <f t="shared" si="222"/>
        <v>0</v>
      </c>
      <c r="LD12" s="49"/>
      <c r="LE12" s="195">
        <v>20</v>
      </c>
      <c r="LF12" s="182">
        <v>20</v>
      </c>
      <c r="LG12" s="67"/>
      <c r="LH12" s="67"/>
      <c r="LI12" s="46">
        <f t="shared" si="321"/>
        <v>0</v>
      </c>
      <c r="LJ12" s="48">
        <v>1.68</v>
      </c>
      <c r="LK12" s="48">
        <f t="shared" si="223"/>
        <v>0</v>
      </c>
      <c r="LL12" s="49"/>
      <c r="LM12" s="195">
        <v>20</v>
      </c>
      <c r="LN12" s="182">
        <v>20</v>
      </c>
      <c r="LO12" s="67"/>
      <c r="LP12" s="67"/>
      <c r="LQ12" s="46">
        <f t="shared" si="322"/>
        <v>0</v>
      </c>
      <c r="LR12" s="48">
        <v>1.68</v>
      </c>
      <c r="LS12" s="48">
        <f t="shared" si="323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  <c r="ACB12" s="278"/>
      <c r="ACC12" s="278"/>
      <c r="ACD12" s="46"/>
      <c r="ACE12" s="48"/>
      <c r="ACF12" s="48"/>
      <c r="ACG12" s="49"/>
      <c r="ACH12" s="306">
        <v>35</v>
      </c>
      <c r="ACI12" s="324">
        <f>ACH12</f>
        <v>35</v>
      </c>
      <c r="ACK12" s="278"/>
      <c r="ACL12" s="278"/>
      <c r="ACM12" s="46"/>
      <c r="ACN12" s="48"/>
      <c r="ACO12" s="48"/>
      <c r="ACP12" s="49"/>
      <c r="ACQ12" s="306">
        <v>35</v>
      </c>
      <c r="ACR12" s="324">
        <f>ACQ12</f>
        <v>35</v>
      </c>
      <c r="ACT12" s="278"/>
      <c r="ACU12" s="278"/>
      <c r="ACV12" s="46"/>
      <c r="ACW12" s="48"/>
      <c r="ACX12" s="48"/>
      <c r="ACY12" s="49"/>
      <c r="ACZ12" s="306">
        <v>35</v>
      </c>
      <c r="ADA12" s="324">
        <f>ACZ12</f>
        <v>35</v>
      </c>
      <c r="ADC12" s="278"/>
      <c r="ADD12" s="278"/>
      <c r="ADE12" s="46"/>
      <c r="ADF12" s="48"/>
      <c r="ADG12" s="48"/>
      <c r="ADH12" s="49"/>
      <c r="ADI12" s="306">
        <v>35</v>
      </c>
      <c r="ADJ12" s="324">
        <f>ADI12</f>
        <v>35</v>
      </c>
    </row>
    <row r="13" spans="2:790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66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67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68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65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206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207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208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209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210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211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12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13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14"/>
        <v>0</v>
      </c>
      <c r="IR13" s="49"/>
      <c r="IS13" s="128"/>
      <c r="IT13" s="182"/>
      <c r="IU13" s="67"/>
      <c r="IV13" s="67"/>
      <c r="IW13" s="46">
        <f t="shared" si="313"/>
        <v>0</v>
      </c>
      <c r="IX13" s="48">
        <v>1.68</v>
      </c>
      <c r="IY13" s="48">
        <f t="shared" si="215"/>
        <v>0</v>
      </c>
      <c r="IZ13" s="49"/>
      <c r="JA13" s="128"/>
      <c r="JB13" s="182"/>
      <c r="JC13" s="67"/>
      <c r="JD13" s="67"/>
      <c r="JE13" s="46">
        <f t="shared" si="314"/>
        <v>0</v>
      </c>
      <c r="JF13" s="48">
        <v>1.68</v>
      </c>
      <c r="JG13" s="48">
        <f t="shared" si="216"/>
        <v>0</v>
      </c>
      <c r="JH13" s="49"/>
      <c r="JI13" s="236"/>
      <c r="JJ13" s="231"/>
      <c r="JK13" s="67"/>
      <c r="JL13" s="67"/>
      <c r="JM13" s="46">
        <f t="shared" si="315"/>
        <v>0</v>
      </c>
      <c r="JN13" s="48">
        <v>1.68</v>
      </c>
      <c r="JO13" s="48">
        <f t="shared" si="217"/>
        <v>0</v>
      </c>
      <c r="JP13" s="49"/>
      <c r="JQ13" s="236"/>
      <c r="JR13" s="231"/>
      <c r="JS13" s="67"/>
      <c r="JT13" s="67"/>
      <c r="JU13" s="46">
        <f t="shared" si="316"/>
        <v>0</v>
      </c>
      <c r="JV13" s="48">
        <v>1.68</v>
      </c>
      <c r="JW13" s="48">
        <f t="shared" si="218"/>
        <v>0</v>
      </c>
      <c r="JX13" s="49"/>
      <c r="JY13" s="236"/>
      <c r="JZ13" s="231"/>
      <c r="KA13" s="67"/>
      <c r="KB13" s="67"/>
      <c r="KC13" s="46">
        <f t="shared" si="317"/>
        <v>0</v>
      </c>
      <c r="KD13" s="48">
        <v>1.68</v>
      </c>
      <c r="KE13" s="48">
        <f t="shared" si="219"/>
        <v>0</v>
      </c>
      <c r="KF13" s="49"/>
      <c r="KG13" s="236"/>
      <c r="KH13" s="231"/>
      <c r="KI13" s="67"/>
      <c r="KJ13" s="67"/>
      <c r="KK13" s="46">
        <f t="shared" si="318"/>
        <v>0</v>
      </c>
      <c r="KL13" s="48">
        <v>1.68</v>
      </c>
      <c r="KM13" s="48">
        <f t="shared" si="220"/>
        <v>0</v>
      </c>
      <c r="KN13" s="49"/>
      <c r="KO13" s="236"/>
      <c r="KP13" s="231"/>
      <c r="KQ13" s="67"/>
      <c r="KR13" s="67"/>
      <c r="KS13" s="46">
        <f t="shared" si="319"/>
        <v>0</v>
      </c>
      <c r="KT13" s="48">
        <v>1.68</v>
      </c>
      <c r="KU13" s="48">
        <f t="shared" si="221"/>
        <v>0</v>
      </c>
      <c r="KV13" s="49"/>
      <c r="KW13" s="236"/>
      <c r="KX13" s="231"/>
      <c r="KY13" s="67"/>
      <c r="KZ13" s="67"/>
      <c r="LA13" s="46">
        <f t="shared" si="320"/>
        <v>0</v>
      </c>
      <c r="LB13" s="48">
        <v>1.68</v>
      </c>
      <c r="LC13" s="48">
        <f t="shared" si="222"/>
        <v>0</v>
      </c>
      <c r="LD13" s="49"/>
      <c r="LE13" s="236"/>
      <c r="LF13" s="231"/>
      <c r="LG13" s="67"/>
      <c r="LH13" s="67"/>
      <c r="LI13" s="46">
        <f t="shared" si="321"/>
        <v>0</v>
      </c>
      <c r="LJ13" s="48">
        <v>1.68</v>
      </c>
      <c r="LK13" s="48">
        <f t="shared" si="223"/>
        <v>0</v>
      </c>
      <c r="LL13" s="49"/>
      <c r="LM13" s="236"/>
      <c r="LN13" s="231"/>
      <c r="LO13" s="67"/>
      <c r="LP13" s="67"/>
      <c r="LQ13" s="46">
        <f t="shared" si="322"/>
        <v>0</v>
      </c>
      <c r="LR13" s="48">
        <v>1.68</v>
      </c>
      <c r="LS13" s="48">
        <f t="shared" si="323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  <c r="ACB13" s="278"/>
      <c r="ACC13" s="278"/>
      <c r="ACD13" s="46"/>
      <c r="ACE13" s="48"/>
      <c r="ACF13" s="48"/>
      <c r="ACG13" s="49"/>
      <c r="ACH13" s="306"/>
      <c r="ACI13" s="75"/>
      <c r="ACK13" s="278"/>
      <c r="ACL13" s="278"/>
      <c r="ACM13" s="46"/>
      <c r="ACN13" s="48"/>
      <c r="ACO13" s="48"/>
      <c r="ACP13" s="49"/>
      <c r="ACQ13" s="306"/>
      <c r="ACR13" s="75"/>
      <c r="ACT13" s="278"/>
      <c r="ACU13" s="278"/>
      <c r="ACV13" s="46"/>
      <c r="ACW13" s="48"/>
      <c r="ACX13" s="48"/>
      <c r="ACY13" s="49"/>
      <c r="ACZ13" s="306"/>
      <c r="ADA13" s="75"/>
      <c r="ADC13" s="278"/>
      <c r="ADD13" s="278"/>
      <c r="ADE13" s="46"/>
      <c r="ADF13" s="48"/>
      <c r="ADG13" s="48"/>
      <c r="ADH13" s="49"/>
      <c r="ADI13" s="306"/>
      <c r="ADJ13" s="75"/>
    </row>
    <row r="14" spans="2:790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66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67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68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65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24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25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26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27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28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29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206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207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208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209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210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211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12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13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14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13"/>
        <v>15</v>
      </c>
      <c r="IX14" s="48">
        <v>5.8684919999999998</v>
      </c>
      <c r="IY14" s="48">
        <f t="shared" si="215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14"/>
        <v>17</v>
      </c>
      <c r="JF14" s="48">
        <v>4.3260719999999999</v>
      </c>
      <c r="JG14" s="48">
        <f t="shared" si="216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15"/>
        <v>18</v>
      </c>
      <c r="JN14" s="48">
        <v>4.3260719999999999</v>
      </c>
      <c r="JO14" s="48">
        <f t="shared" si="217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16"/>
        <v>6</v>
      </c>
      <c r="JV14" s="48">
        <v>4.3260719999999999</v>
      </c>
      <c r="JW14" s="48">
        <f t="shared" si="218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17"/>
        <v>8</v>
      </c>
      <c r="KD14" s="48">
        <v>4.3260719999999999</v>
      </c>
      <c r="KE14" s="48">
        <f t="shared" si="219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18"/>
        <v>6</v>
      </c>
      <c r="KL14" s="48">
        <v>4.3260719999999999</v>
      </c>
      <c r="KM14" s="48">
        <f t="shared" si="220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19"/>
        <v>9</v>
      </c>
      <c r="KT14" s="48">
        <v>5.5</v>
      </c>
      <c r="KU14" s="48">
        <f t="shared" si="221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20"/>
        <v>11</v>
      </c>
      <c r="LB14" s="48">
        <v>5.5</v>
      </c>
      <c r="LC14" s="48">
        <f t="shared" si="222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21"/>
        <v>14</v>
      </c>
      <c r="LJ14" s="48">
        <v>6.7729999999999997</v>
      </c>
      <c r="LK14" s="48">
        <f t="shared" si="223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22"/>
        <v>17</v>
      </c>
      <c r="LR14" s="48">
        <v>6.7729999999999997</v>
      </c>
      <c r="LS14" s="48">
        <f t="shared" si="323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30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31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  <c r="ACB14" s="280">
        <v>1188</v>
      </c>
      <c r="ACC14" s="280">
        <v>1170</v>
      </c>
      <c r="ACD14" s="46">
        <f>ACB14-ACC14</f>
        <v>18</v>
      </c>
      <c r="ACE14" s="48">
        <v>7.96</v>
      </c>
      <c r="ACF14" s="48">
        <f>ACD14*ACE14</f>
        <v>143.28</v>
      </c>
      <c r="ACG14" s="49">
        <f>ACF14</f>
        <v>143.28</v>
      </c>
      <c r="ACH14" s="306">
        <f>ACG14</f>
        <v>143.28</v>
      </c>
      <c r="ACI14" s="324">
        <v>87.53</v>
      </c>
      <c r="ACK14" s="280">
        <v>1201</v>
      </c>
      <c r="ACL14" s="280">
        <v>1188</v>
      </c>
      <c r="ACM14" s="46">
        <f>ACK14-ACL14</f>
        <v>13</v>
      </c>
      <c r="ACN14" s="48">
        <v>7.96</v>
      </c>
      <c r="ACO14" s="48">
        <f>ACM14*ACN14</f>
        <v>103.48</v>
      </c>
      <c r="ACP14" s="49">
        <f>ACO14</f>
        <v>103.48</v>
      </c>
      <c r="ACQ14" s="306">
        <f>ACP14</f>
        <v>103.48</v>
      </c>
      <c r="ACR14" s="324">
        <v>87.53</v>
      </c>
      <c r="ACT14" s="280">
        <v>1215</v>
      </c>
      <c r="ACU14" s="280">
        <v>1201</v>
      </c>
      <c r="ACV14" s="46">
        <f>ACT14-ACU14</f>
        <v>14</v>
      </c>
      <c r="ACW14" s="48">
        <v>7.96</v>
      </c>
      <c r="ACX14" s="48">
        <f>ACV14*ACW14</f>
        <v>111.44</v>
      </c>
      <c r="ACY14" s="49">
        <f>ACX14</f>
        <v>111.44</v>
      </c>
      <c r="ACZ14" s="306">
        <f>ACY14</f>
        <v>111.44</v>
      </c>
      <c r="ADA14" s="324">
        <v>87.53</v>
      </c>
      <c r="ADC14" s="280">
        <v>1215</v>
      </c>
      <c r="ADD14" s="280">
        <v>1215</v>
      </c>
      <c r="ADE14" s="46">
        <f>ADC14-ADD14</f>
        <v>0</v>
      </c>
      <c r="ADF14" s="48">
        <v>7.96</v>
      </c>
      <c r="ADG14" s="48">
        <f>ADE14*ADF14</f>
        <v>0</v>
      </c>
      <c r="ADH14" s="49">
        <f>ADG14</f>
        <v>0</v>
      </c>
      <c r="ADI14" s="306">
        <f>ADH14</f>
        <v>0</v>
      </c>
      <c r="ADJ14" s="324">
        <v>87.53</v>
      </c>
    </row>
    <row r="15" spans="2:790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  <c r="ACB15" s="152"/>
      <c r="ACC15" s="313"/>
      <c r="ACD15" s="46"/>
      <c r="ACE15" s="48"/>
      <c r="ACF15" s="48"/>
      <c r="ACG15" s="49"/>
      <c r="ACH15" s="306">
        <v>6.67</v>
      </c>
      <c r="ACI15" s="323">
        <v>6.67</v>
      </c>
      <c r="ACK15" s="152"/>
      <c r="ACL15" s="313"/>
      <c r="ACM15" s="46"/>
      <c r="ACN15" s="48"/>
      <c r="ACO15" s="48"/>
      <c r="ACP15" s="49"/>
      <c r="ACQ15" s="306">
        <v>6.67</v>
      </c>
      <c r="ACR15" s="323">
        <v>6.67</v>
      </c>
      <c r="ACT15" s="152"/>
      <c r="ACU15" s="313"/>
      <c r="ACV15" s="46"/>
      <c r="ACW15" s="48"/>
      <c r="ACX15" s="48"/>
      <c r="ACY15" s="49"/>
      <c r="ACZ15" s="306">
        <v>6.67</v>
      </c>
      <c r="ADA15" s="323">
        <v>6.67</v>
      </c>
      <c r="ADC15" s="152"/>
      <c r="ADD15" s="313"/>
      <c r="ADE15" s="46"/>
      <c r="ADF15" s="48"/>
      <c r="ADG15" s="48"/>
      <c r="ADH15" s="49"/>
      <c r="ADI15" s="306">
        <v>6.67</v>
      </c>
      <c r="ADJ15" s="323">
        <v>6.67</v>
      </c>
    </row>
    <row r="16" spans="2:790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  <c r="ACB16" s="152"/>
      <c r="ACC16" s="313"/>
      <c r="ACD16" s="46"/>
      <c r="ACE16" s="48"/>
      <c r="ACF16" s="48"/>
      <c r="ACG16" s="49"/>
      <c r="ACH16" s="306"/>
      <c r="ACI16" s="75"/>
      <c r="ACK16" s="152"/>
      <c r="ACL16" s="313"/>
      <c r="ACM16" s="46"/>
      <c r="ACN16" s="48"/>
      <c r="ACO16" s="48"/>
      <c r="ACP16" s="49"/>
      <c r="ACQ16" s="306"/>
      <c r="ACR16" s="75"/>
      <c r="ACT16" s="152"/>
      <c r="ACU16" s="313"/>
      <c r="ACV16" s="46"/>
      <c r="ACW16" s="48"/>
      <c r="ACX16" s="48"/>
      <c r="ACY16" s="49"/>
      <c r="ACZ16" s="306"/>
      <c r="ADA16" s="75"/>
      <c r="ADC16" s="152"/>
      <c r="ADD16" s="313"/>
      <c r="ADE16" s="46"/>
      <c r="ADF16" s="48"/>
      <c r="ADG16" s="48"/>
      <c r="ADH16" s="49"/>
      <c r="ADI16" s="306"/>
      <c r="ADJ16" s="75"/>
    </row>
    <row r="17" spans="2:790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66"/>
        <v>0</v>
      </c>
      <c r="BA17" s="69"/>
      <c r="BB17" s="69"/>
      <c r="BC17" s="70"/>
      <c r="BD17" s="71"/>
      <c r="BE17" s="71"/>
      <c r="BF17" s="72"/>
      <c r="BG17" s="102"/>
      <c r="BH17" s="99">
        <f t="shared" si="167"/>
        <v>0</v>
      </c>
      <c r="BI17" s="69"/>
      <c r="BJ17" s="69"/>
      <c r="BK17" s="70"/>
      <c r="BL17" s="71"/>
      <c r="BM17" s="71"/>
      <c r="BN17" s="72"/>
      <c r="BO17" s="102"/>
      <c r="BP17" s="99">
        <f t="shared" si="168"/>
        <v>0</v>
      </c>
      <c r="BQ17" s="69"/>
      <c r="BR17" s="69"/>
      <c r="BS17" s="70"/>
      <c r="BT17" s="71"/>
      <c r="BU17" s="71"/>
      <c r="BV17" s="72"/>
      <c r="BW17" s="102"/>
      <c r="BX17" s="99">
        <f t="shared" si="265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  <c r="ACB17" s="69"/>
      <c r="ACC17" s="70"/>
      <c r="ACD17" s="70"/>
      <c r="ACE17" s="71"/>
      <c r="ACF17" s="71"/>
      <c r="ACG17" s="72"/>
      <c r="ACH17" s="317"/>
      <c r="ACI17" s="318"/>
      <c r="ACK17" s="69"/>
      <c r="ACL17" s="70"/>
      <c r="ACM17" s="70"/>
      <c r="ACN17" s="71"/>
      <c r="ACO17" s="71"/>
      <c r="ACP17" s="72"/>
      <c r="ACQ17" s="317"/>
      <c r="ACR17" s="318"/>
      <c r="ACT17" s="69"/>
      <c r="ACU17" s="70"/>
      <c r="ACV17" s="70"/>
      <c r="ACW17" s="71"/>
      <c r="ACX17" s="71"/>
      <c r="ACY17" s="72"/>
      <c r="ACZ17" s="317"/>
      <c r="ADA17" s="318"/>
      <c r="ADC17" s="69"/>
      <c r="ADD17" s="70"/>
      <c r="ADE17" s="70"/>
      <c r="ADF17" s="71"/>
      <c r="ADG17" s="71"/>
      <c r="ADH17" s="72"/>
      <c r="ADI17" s="317"/>
      <c r="ADJ17" s="318"/>
    </row>
    <row r="18" spans="2:790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90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90" x14ac:dyDescent="0.25">
      <c r="FJ20" s="184">
        <f>FJ18+FJ19</f>
        <v>4782.152</v>
      </c>
      <c r="FQ20" t="s">
        <v>201</v>
      </c>
      <c r="FR20" t="s">
        <v>200</v>
      </c>
    </row>
    <row r="21" spans="2:790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90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90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93">
    <mergeCell ref="ADC1:ADJ1"/>
    <mergeCell ref="VB1:VI1"/>
    <mergeCell ref="ACK1:ACR1"/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  <mergeCell ref="ACB1:ACI1"/>
    <mergeCell ref="ABS1:ABZ1"/>
    <mergeCell ref="WU1:XB1"/>
    <mergeCell ref="YW1:ZD1"/>
    <mergeCell ref="VT1:WA1"/>
    <mergeCell ref="WC1:WJ1"/>
    <mergeCell ref="XM1:XT1"/>
    <mergeCell ref="YE1:YL1"/>
    <mergeCell ref="WL1:WS1"/>
    <mergeCell ref="XV1:YC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EU1:FB1"/>
    <mergeCell ref="CY1:DF1"/>
    <mergeCell ref="EM1:ET1"/>
    <mergeCell ref="CQ1:CX1"/>
    <mergeCell ref="EE1:EL1"/>
    <mergeCell ref="AS1:AZ1"/>
    <mergeCell ref="E1:L1"/>
    <mergeCell ref="M1:T1"/>
    <mergeCell ref="U1:AB1"/>
    <mergeCell ref="AC1:AJ1"/>
    <mergeCell ref="AK1:AR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NT1:OA1"/>
    <mergeCell ref="IM1:IT1"/>
    <mergeCell ref="HW1:ID1"/>
    <mergeCell ref="NL1:NS1"/>
    <mergeCell ref="JK1:JR1"/>
    <mergeCell ref="KI1:KP1"/>
    <mergeCell ref="JS1:JZ1"/>
    <mergeCell ref="JC1:JJ1"/>
    <mergeCell ref="QP1:QW1"/>
    <mergeCell ref="TR1:TY1"/>
    <mergeCell ref="PH1:PO1"/>
    <mergeCell ref="QG1:QN1"/>
    <mergeCell ref="PY1:QF1"/>
    <mergeCell ref="QX1:RE1"/>
    <mergeCell ref="SQ1:SX1"/>
    <mergeCell ref="ACT1:ADA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OJ1:OQ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2" t="s">
        <v>0</v>
      </c>
      <c r="C6" s="333"/>
      <c r="D6" s="333"/>
      <c r="E6" s="340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Levchenko, Eduard A</cp:lastModifiedBy>
  <cp:lastPrinted>2021-01-10T07:39:40Z</cp:lastPrinted>
  <dcterms:created xsi:type="dcterms:W3CDTF">2017-04-24T06:10:44Z</dcterms:created>
  <dcterms:modified xsi:type="dcterms:W3CDTF">2025-05-07T14:18:49Z</dcterms:modified>
</cp:coreProperties>
</file>