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Мои документы\Visual Studio 2013\Projects\Work\dpa\doc\Balance\"/>
    </mc:Choice>
  </mc:AlternateContent>
  <xr:revisionPtr revIDLastSave="0" documentId="13_ncr:1_{12CDF34A-1A45-496F-9646-881ABB7ECCF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ПГ" sheetId="1" r:id="rId1"/>
    <sheet name="Лист1" sheetId="2" r:id="rId2"/>
    <sheet name="Лист2" sheetId="3" r:id="rId3"/>
  </sheets>
  <definedNames>
    <definedName name="_xlnm._FilterDatabase" localSheetId="0" hidden="1">ПГ!$A$1:$U$218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4" i="1" l="1"/>
  <c r="F122" i="1"/>
  <c r="F115" i="1"/>
  <c r="F123" i="1" l="1"/>
  <c r="M35" i="1"/>
  <c r="G17" i="1" l="1"/>
  <c r="G29" i="1"/>
  <c r="G8" i="1"/>
  <c r="F41" i="1"/>
  <c r="F43" i="1"/>
  <c r="F42" i="1"/>
  <c r="F44" i="1" l="1"/>
  <c r="G43" i="1" s="1"/>
  <c r="G2" i="1"/>
  <c r="F23" i="1"/>
  <c r="G41" i="1" l="1"/>
  <c r="G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lvgordeeva</author>
    <author>Odinokov, Sergey V</author>
  </authors>
  <commentList>
    <comment ref="M3" authorId="0" shapeId="0" xr:uid="{87C28DB6-D0B3-49F6-A11D-51A4F8B888A9}">
      <text>
        <r>
          <rPr>
            <b/>
            <sz val="9"/>
            <color indexed="81"/>
            <rFont val="Tahoma"/>
            <family val="2"/>
            <charset val="204"/>
          </rPr>
          <t>lvgordeeva:</t>
        </r>
        <r>
          <rPr>
            <sz val="9"/>
            <color indexed="81"/>
            <rFont val="Tahoma"/>
            <family val="2"/>
            <charset val="204"/>
          </rPr>
          <t xml:space="preserve">
Давление</t>
        </r>
        <r>
          <rPr>
            <b/>
            <sz val="9"/>
            <color indexed="81"/>
            <rFont val="Tahoma"/>
            <family val="2"/>
            <charset val="204"/>
          </rPr>
          <t xml:space="preserve"> АБСОЛЮТНОЕ</t>
        </r>
      </text>
    </comment>
    <comment ref="M4" authorId="0" shapeId="0" xr:uid="{EA9DD653-3401-4686-9D6F-920209A374D0}">
      <text>
        <r>
          <rPr>
            <b/>
            <sz val="9"/>
            <color indexed="81"/>
            <rFont val="Tahoma"/>
            <family val="2"/>
            <charset val="204"/>
          </rPr>
          <t>lvgordeeva:</t>
        </r>
        <r>
          <rPr>
            <sz val="9"/>
            <color indexed="81"/>
            <rFont val="Tahoma"/>
            <family val="2"/>
            <charset val="204"/>
          </rPr>
          <t xml:space="preserve">
расчетный предел измерения СУ </t>
        </r>
      </text>
    </comment>
    <comment ref="M19" authorId="0" shapeId="0" xr:uid="{8160D975-5950-4A39-9709-2D536A9EB97E}">
      <text>
        <r>
          <rPr>
            <b/>
            <sz val="9"/>
            <color indexed="81"/>
            <rFont val="Tahoma"/>
            <family val="2"/>
            <charset val="204"/>
          </rPr>
          <t>lvgordeeva:</t>
        </r>
        <r>
          <rPr>
            <sz val="9"/>
            <color indexed="81"/>
            <rFont val="Tahoma"/>
            <family val="2"/>
            <charset val="204"/>
          </rPr>
          <t xml:space="preserve">
замена датчика и предела измерения по сообщению от 20.12.2019 № 291-241</t>
        </r>
      </text>
    </comment>
    <comment ref="E64" authorId="1" shapeId="0" xr:uid="{DF272A37-80DA-4FC2-9C2C-73929516CB99}">
      <text>
        <r>
          <rPr>
            <b/>
            <sz val="9"/>
            <color indexed="81"/>
            <rFont val="Tahoma"/>
            <family val="2"/>
            <charset val="204"/>
          </rPr>
          <t>Odinokov, Sergey V:</t>
        </r>
        <r>
          <rPr>
            <sz val="9"/>
            <color indexed="81"/>
            <rFont val="Tahoma"/>
            <family val="2"/>
            <charset val="204"/>
          </rPr>
          <t xml:space="preserve">
20,21,22,23 - котлы</t>
        </r>
      </text>
    </comment>
    <comment ref="E70" authorId="1" shapeId="0" xr:uid="{B82C7586-094E-4025-9C40-B9A9C303E7C8}">
      <text>
        <r>
          <rPr>
            <b/>
            <sz val="9"/>
            <color indexed="81"/>
            <rFont val="Tahoma"/>
            <family val="2"/>
            <charset val="204"/>
          </rPr>
          <t>Odinokov, Sergey V:</t>
        </r>
        <r>
          <rPr>
            <sz val="9"/>
            <color indexed="81"/>
            <rFont val="Tahoma"/>
            <family val="2"/>
            <charset val="204"/>
          </rPr>
          <t xml:space="preserve">
25,26,27,28 - котлы</t>
        </r>
      </text>
    </comment>
    <comment ref="F74" authorId="1" shapeId="0" xr:uid="{2DF42B82-2D35-45E3-A56C-1DB15B81DB76}">
      <text>
        <r>
          <rPr>
            <b/>
            <sz val="9"/>
            <color indexed="81"/>
            <rFont val="Tahoma"/>
            <family val="2"/>
            <charset val="204"/>
          </rPr>
          <t>Odinokov, Sergey V:</t>
        </r>
        <r>
          <rPr>
            <sz val="9"/>
            <color indexed="81"/>
            <rFont val="Tahoma"/>
            <family val="2"/>
            <charset val="204"/>
          </rPr>
          <t xml:space="preserve">
Жёлтым то что не нашёл</t>
        </r>
      </text>
    </comment>
    <comment ref="E82" authorId="1" shapeId="0" xr:uid="{2D243778-EAFA-4101-8FEB-B94D8C496C52}">
      <text>
        <r>
          <rPr>
            <b/>
            <sz val="9"/>
            <color indexed="81"/>
            <rFont val="Tahoma"/>
            <family val="2"/>
            <charset val="204"/>
          </rPr>
          <t>Odinokov, Sergey V:</t>
        </r>
        <r>
          <rPr>
            <sz val="9"/>
            <color indexed="81"/>
            <rFont val="Tahoma"/>
            <family val="2"/>
            <charset val="204"/>
          </rPr>
          <t xml:space="preserve">
3 счётчика эл.вид</t>
        </r>
      </text>
    </comment>
    <comment ref="E104" authorId="1" shapeId="0" xr:uid="{C0A2DDE8-74F1-4C92-8697-06ABB7FB051F}">
      <text>
        <r>
          <rPr>
            <b/>
            <sz val="9"/>
            <color indexed="81"/>
            <rFont val="Tahoma"/>
            <family val="2"/>
            <charset val="204"/>
          </rPr>
          <t>Odinokov, Sergey V:</t>
        </r>
        <r>
          <rPr>
            <sz val="9"/>
            <color indexed="81"/>
            <rFont val="Tahoma"/>
            <family val="2"/>
            <charset val="204"/>
          </rPr>
          <t xml:space="preserve">
Счк на ЦМК
РМЦ-2 запитано без УУ</t>
        </r>
      </text>
    </comment>
    <comment ref="C107" authorId="1" shapeId="0" xr:uid="{D7FC81BD-7246-47A4-889C-25A184914EDD}">
      <text>
        <r>
          <rPr>
            <b/>
            <sz val="9"/>
            <color indexed="81"/>
            <rFont val="Tahoma"/>
            <family val="2"/>
            <charset val="204"/>
          </rPr>
          <t>Odinokov, Sergey V:</t>
        </r>
        <r>
          <rPr>
            <sz val="9"/>
            <color indexed="81"/>
            <rFont val="Tahoma"/>
            <family val="2"/>
            <charset val="204"/>
          </rPr>
          <t xml:space="preserve">
3 счётчика, 2 берём 1 нет.
На схеме надо отметить</t>
        </r>
      </text>
    </comment>
  </commentList>
</comments>
</file>

<file path=xl/sharedStrings.xml><?xml version="1.0" encoding="utf-8"?>
<sst xmlns="http://schemas.openxmlformats.org/spreadsheetml/2006/main" count="1300" uniqueCount="425">
  <si>
    <t>Наименование  узла измерения</t>
  </si>
  <si>
    <t>поз. по схеме</t>
  </si>
  <si>
    <t xml:space="preserve">Тип первичного преобразователя, вых.сигнал, градуировка </t>
  </si>
  <si>
    <t>Шкала измерения</t>
  </si>
  <si>
    <t>Харктеристика измерительного устройства</t>
  </si>
  <si>
    <t>Цех, участок</t>
  </si>
  <si>
    <t>Соответствие прямого участка до и после СУ</t>
  </si>
  <si>
    <t>ТСМ-1388 гр. 50М</t>
  </si>
  <si>
    <r>
      <t xml:space="preserve">0-150 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С</t>
    </r>
  </si>
  <si>
    <t>не соответствует</t>
  </si>
  <si>
    <t>Дата калибровки СУ, заключение</t>
  </si>
  <si>
    <t>Измеряемые параметры</t>
  </si>
  <si>
    <t>Тип вторичного прибора, системы учета (контроллер)</t>
  </si>
  <si>
    <t>Выходной сигнал</t>
  </si>
  <si>
    <t>да</t>
  </si>
  <si>
    <t>Наличие измерения в локальной базе данных/информационной сети</t>
  </si>
  <si>
    <t>Расход газа на свечу
1 ДП-9</t>
  </si>
  <si>
    <t>Расход газа на свечу
2 ДП-9</t>
  </si>
  <si>
    <t>Расход газа на ДП-9</t>
  </si>
  <si>
    <t>ДП-9</t>
  </si>
  <si>
    <t>Расход газа на хоз. нужды ДП-9</t>
  </si>
  <si>
    <t>ГРП ДП-9</t>
  </si>
  <si>
    <t>Расход газа на ДП-6</t>
  </si>
  <si>
    <t>Расход газа на ДП-7</t>
  </si>
  <si>
    <t>Расход газа на ДП-8</t>
  </si>
  <si>
    <t>Общий расход природного газа  ТЭЦ-1</t>
  </si>
  <si>
    <t>Расход газа на ЦГПС</t>
  </si>
  <si>
    <t>Расход газа (общ) на
МС-250-1</t>
  </si>
  <si>
    <t>Расход газа (общ) на
МС-250-2</t>
  </si>
  <si>
    <t>Расход газа (общ) на
МС-250-3</t>
  </si>
  <si>
    <t>Расход газа на РМЦ-2</t>
  </si>
  <si>
    <t>Счетчик</t>
  </si>
  <si>
    <t>Расход газа на РМЦ-1</t>
  </si>
  <si>
    <t>Расход газа на ФЧЛЦ</t>
  </si>
  <si>
    <t>ФЧЛЦ</t>
  </si>
  <si>
    <t>Расход газа общ. на котлы
ТЭЦ-2 (выс.ст.)</t>
  </si>
  <si>
    <t>Ковшевое
депо</t>
  </si>
  <si>
    <t>ГРП
Гар. раз.</t>
  </si>
  <si>
    <t>Расход газа на гараж раз-мораживания  (низкая сторона)</t>
  </si>
  <si>
    <t>Расход газа на вращ. Печь 1 ОИЦ</t>
  </si>
  <si>
    <t>Вр. печь 1 ОИЦ</t>
  </si>
  <si>
    <t>Вр. печь 2 ОИЦ</t>
  </si>
  <si>
    <t>Расход газа на вращ. Печь 2 ОИЦ</t>
  </si>
  <si>
    <t>Вр. печь 3 ОИЦ</t>
  </si>
  <si>
    <t>Расход газа на вращ. Печь 3 ОИЦ</t>
  </si>
  <si>
    <t>Вр. печь 4 ОИЦ</t>
  </si>
  <si>
    <t>Расход газа на вращ. Печь 4 ОИЦ</t>
  </si>
  <si>
    <t>Вр. печь 5 ОИЦ</t>
  </si>
  <si>
    <t>Расход газа на вращ. Печь 5 ОИЦ</t>
  </si>
  <si>
    <t>Расход газа (общ) на
Прокат 3 (выс.ст.)</t>
  </si>
  <si>
    <t>Сапфир</t>
  </si>
  <si>
    <t>Вход газа на комбинат
(1 нитка)</t>
  </si>
  <si>
    <t>Вход газа на комбинат
(2 нитка)</t>
  </si>
  <si>
    <t>СУ</t>
  </si>
  <si>
    <r>
      <t>2500 кгс/м</t>
    </r>
    <r>
      <rPr>
        <vertAlign val="superscript"/>
        <sz val="12"/>
        <color theme="1"/>
        <rFont val="Times New Roman"/>
        <family val="1"/>
        <charset val="204"/>
      </rPr>
      <t>2</t>
    </r>
  </si>
  <si>
    <t>Расход газа на автогенные
работы  Прокат 3</t>
  </si>
  <si>
    <t>Расход газа на АЦ МП</t>
  </si>
  <si>
    <t>ГРП ТЭЦ-3</t>
  </si>
  <si>
    <t>Расход газа  на ГД</t>
  </si>
  <si>
    <t>Расход газа  на ПУТ</t>
  </si>
  <si>
    <t>100 т.нм3/ч</t>
  </si>
  <si>
    <t>20 т.нм3/ч</t>
  </si>
  <si>
    <t>ДИСК-250</t>
  </si>
  <si>
    <t>Метран</t>
  </si>
  <si>
    <t>25 т.нм3/ч</t>
  </si>
  <si>
    <t>ГРП ТЭЦ-3. Расход газа на ТЭЦ-3.</t>
  </si>
  <si>
    <t>нет</t>
  </si>
  <si>
    <t>МЭД</t>
  </si>
  <si>
    <t>КСД-3</t>
  </si>
  <si>
    <t>1,6 кгс/см2</t>
  </si>
  <si>
    <t>STD924</t>
  </si>
  <si>
    <t>DR4311</t>
  </si>
  <si>
    <t>STG74L</t>
  </si>
  <si>
    <t>Сафир</t>
  </si>
  <si>
    <t>16 кПа</t>
  </si>
  <si>
    <t>ТСП-1088 гр. 100П</t>
  </si>
  <si>
    <r>
      <t xml:space="preserve">-50-500 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С</t>
    </r>
  </si>
  <si>
    <t>ВК-011</t>
  </si>
  <si>
    <t>соответствует</t>
  </si>
  <si>
    <t>Yokogava EJX 110A</t>
  </si>
  <si>
    <t>Внешние газовые сети  ДП-9
( 3 – нитка)</t>
  </si>
  <si>
    <t>АЦ-1</t>
  </si>
  <si>
    <t>Расход газа  на цех</t>
  </si>
  <si>
    <t>-50+50</t>
  </si>
  <si>
    <t>Honeywell, Scada</t>
  </si>
  <si>
    <t>0-10 кПа</t>
  </si>
  <si>
    <t>8000 м3/час</t>
  </si>
  <si>
    <t>АЦ-2</t>
  </si>
  <si>
    <t>0-16 кПа</t>
  </si>
  <si>
    <t>10000 м3/час</t>
  </si>
  <si>
    <t>Расход газа  на ГРСМ</t>
  </si>
  <si>
    <t>2000 нм3/ч</t>
  </si>
  <si>
    <t>ДИСК-250М</t>
  </si>
  <si>
    <t>6 кгс/см2</t>
  </si>
  <si>
    <t>5000 нм3/ч</t>
  </si>
  <si>
    <t>ДМ3583</t>
  </si>
  <si>
    <t>Siemens</t>
  </si>
  <si>
    <t>261GS</t>
  </si>
  <si>
    <t>STD 810</t>
  </si>
  <si>
    <t>16000 нм3/ч</t>
  </si>
  <si>
    <t>Не измеряется</t>
  </si>
  <si>
    <t>АИР20/М2</t>
  </si>
  <si>
    <t>10 кгс/см2</t>
  </si>
  <si>
    <t>200 нм3/ч</t>
  </si>
  <si>
    <t>1600 кгс/м2</t>
  </si>
  <si>
    <t>Сафір</t>
  </si>
  <si>
    <t>STA 940</t>
  </si>
  <si>
    <t>25000 нм3/ч</t>
  </si>
  <si>
    <t>1 кгс/см2</t>
  </si>
  <si>
    <t>8000 нм3/ч</t>
  </si>
  <si>
    <t>ультразвуковой расходомер</t>
  </si>
  <si>
    <t>Круг-2000</t>
  </si>
  <si>
    <t>STD-720</t>
  </si>
  <si>
    <t>РМР 51</t>
  </si>
  <si>
    <t>DR 4311</t>
  </si>
  <si>
    <t>160 нм3/ч</t>
  </si>
  <si>
    <t>DR 4300</t>
  </si>
  <si>
    <t>Sitrans PDSlll</t>
  </si>
  <si>
    <t>Контроллер</t>
  </si>
  <si>
    <t>16 кгс/см2</t>
  </si>
  <si>
    <t>STD 924</t>
  </si>
  <si>
    <t>STD 110</t>
  </si>
  <si>
    <t>1600 нм3/ч</t>
  </si>
  <si>
    <t>EH TST 110</t>
  </si>
  <si>
    <t>-50-100°С</t>
  </si>
  <si>
    <t>YOKOGAWA EJA430</t>
  </si>
  <si>
    <t>15 бар</t>
  </si>
  <si>
    <t xml:space="preserve">ROSEMOUNT 8800D </t>
  </si>
  <si>
    <t>400 нм3/ч</t>
  </si>
  <si>
    <t>4 кгс/см2</t>
  </si>
  <si>
    <t>Sitrans P</t>
  </si>
  <si>
    <t>1600кгс/м2</t>
  </si>
  <si>
    <r>
      <t>1000 кгс/м</t>
    </r>
    <r>
      <rPr>
        <vertAlign val="superscript"/>
        <sz val="12"/>
        <color theme="1"/>
        <rFont val="Times New Roman"/>
        <family val="1"/>
        <charset val="204"/>
      </rPr>
      <t>2</t>
    </r>
  </si>
  <si>
    <t>ТСМ-1388 гр. 100М</t>
  </si>
  <si>
    <r>
      <t xml:space="preserve">50-50 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С</t>
    </r>
  </si>
  <si>
    <t>МТМ400AD</t>
  </si>
  <si>
    <t>Метран 100</t>
  </si>
  <si>
    <t>0-25кПА</t>
  </si>
  <si>
    <t>simatik</t>
  </si>
  <si>
    <t>АРГ 31.2</t>
  </si>
  <si>
    <t>0-25кПа</t>
  </si>
  <si>
    <t>МТМ201</t>
  </si>
  <si>
    <t>АИР 20/М2</t>
  </si>
  <si>
    <t>SNG 94L</t>
  </si>
  <si>
    <t>ДМ-3583</t>
  </si>
  <si>
    <t>320 нм3/ч</t>
  </si>
  <si>
    <t>2500 кгс/м2</t>
  </si>
  <si>
    <t>12.5 нм3/ч</t>
  </si>
  <si>
    <t>ТСМ-1388 гр.100М</t>
  </si>
  <si>
    <t>10000 нм3/ч</t>
  </si>
  <si>
    <t>0-16кПа</t>
  </si>
  <si>
    <t>Трей</t>
  </si>
  <si>
    <t>4000 нм3/ч</t>
  </si>
  <si>
    <r>
      <t xml:space="preserve">(-50-0+50) 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С</t>
    </r>
  </si>
  <si>
    <t>МТМ-160</t>
  </si>
  <si>
    <r>
      <t>0-1000 кгс/м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</si>
  <si>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АРГ</t>
  </si>
  <si>
    <t>STG94</t>
  </si>
  <si>
    <r>
      <t>0-6 кгс/см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</si>
  <si>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0-5000 нм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/ч</t>
    </r>
  </si>
  <si>
    <t>4-20 мА</t>
  </si>
  <si>
    <t>266GST</t>
  </si>
  <si>
    <t>Prowirl 200</t>
  </si>
  <si>
    <t>АИР-20/М2</t>
  </si>
  <si>
    <r>
      <t>10 кгс/см</t>
    </r>
    <r>
      <rPr>
        <vertAlign val="superscript"/>
        <sz val="12"/>
        <color theme="1"/>
        <rFont val="Times New Roman"/>
        <family val="1"/>
        <charset val="204"/>
      </rPr>
      <t>2</t>
    </r>
  </si>
  <si>
    <t>КСД 3</t>
  </si>
  <si>
    <t>500 нм3/ч</t>
  </si>
  <si>
    <t>ТСМ-1088 гр. 50М</t>
  </si>
  <si>
    <t>-50/+50 ⁰С</t>
  </si>
  <si>
    <t>Сапфир22</t>
  </si>
  <si>
    <t>2500 нмЗ/ч</t>
  </si>
  <si>
    <t>ТСП-0879 гр. 100П</t>
  </si>
  <si>
    <t>DR4300</t>
  </si>
  <si>
    <t>Rosemount</t>
  </si>
  <si>
    <t>4000 нмЗ/ч</t>
  </si>
  <si>
    <t>125 нмЗ/ч</t>
  </si>
  <si>
    <t>Нет</t>
  </si>
  <si>
    <t>1МПа</t>
  </si>
  <si>
    <t>16 т.нм3/ч</t>
  </si>
  <si>
    <t>-50/+50 град. С</t>
  </si>
  <si>
    <t>контроллер</t>
  </si>
  <si>
    <t>Сапфир 22</t>
  </si>
  <si>
    <t>2,5 кгс/см2</t>
  </si>
  <si>
    <t>800 нм3/ч</t>
  </si>
  <si>
    <t>Расход</t>
  </si>
  <si>
    <t>счетчик</t>
  </si>
  <si>
    <t>10.11.2015  годно</t>
  </si>
  <si>
    <t>11.11.2015  годно</t>
  </si>
  <si>
    <t>21.10.2015 годно</t>
  </si>
  <si>
    <t>03.11.2014 годно</t>
  </si>
  <si>
    <t xml:space="preserve">05.08.2010 годно </t>
  </si>
  <si>
    <t>12.11.2015 годно</t>
  </si>
  <si>
    <t>14.02.2018 годно</t>
  </si>
  <si>
    <t>11.04.2018 годно</t>
  </si>
  <si>
    <t>УЗ</t>
  </si>
  <si>
    <t>Вихревой расходомер</t>
  </si>
  <si>
    <t>22.05.2012 годно</t>
  </si>
  <si>
    <t>29.10.2010 годно</t>
  </si>
  <si>
    <t>31.10.2017 годно</t>
  </si>
  <si>
    <t>11.10.2017 годно</t>
  </si>
  <si>
    <t>22.10.2014 годно</t>
  </si>
  <si>
    <t>06.04.2018 годно</t>
  </si>
  <si>
    <r>
      <t xml:space="preserve">СУ </t>
    </r>
    <r>
      <rPr>
        <sz val="11"/>
        <rFont val="Times New Roman"/>
        <family val="1"/>
        <charset val="204"/>
      </rPr>
      <t xml:space="preserve">(на ГСС числится еще одно СУ, установленное на трубопроводе диаметром 149 мм) </t>
    </r>
  </si>
  <si>
    <t>17.04.2015 годно</t>
  </si>
  <si>
    <t>19.01.2015 годно</t>
  </si>
  <si>
    <t>08.09.2013 годно</t>
  </si>
  <si>
    <t>СУ списано в связи с переходом на природнококсодоменную смесь</t>
  </si>
  <si>
    <t>29.04.2016 годно</t>
  </si>
  <si>
    <t>31.03.2016 годно</t>
  </si>
  <si>
    <t>07.05.2014 годно</t>
  </si>
  <si>
    <t>08.01.2019 годно</t>
  </si>
  <si>
    <t>вихревой расходомер</t>
  </si>
  <si>
    <t>15.01.2018 годно</t>
  </si>
  <si>
    <t>03.04.2018 годно</t>
  </si>
  <si>
    <t>12.12.2014 годно</t>
  </si>
  <si>
    <t>19.12.2014 годно</t>
  </si>
  <si>
    <t>PLC</t>
  </si>
  <si>
    <t>1 Mpa</t>
  </si>
  <si>
    <t>АИР-20</t>
  </si>
  <si>
    <t>ТСПУ</t>
  </si>
  <si>
    <t>Sitrans PDS ΙΙΙ</t>
  </si>
  <si>
    <t>ТСМУ-205-Ех</t>
  </si>
  <si>
    <t>50М</t>
  </si>
  <si>
    <t>100П</t>
  </si>
  <si>
    <t>100М</t>
  </si>
  <si>
    <t>Дата поверки</t>
  </si>
  <si>
    <t>Расход пр газа на печь</t>
  </si>
  <si>
    <t>16т.нм3/ч</t>
  </si>
  <si>
    <t xml:space="preserve"> зав номер</t>
  </si>
  <si>
    <t>заводской номер</t>
  </si>
  <si>
    <t>91К435467</t>
  </si>
  <si>
    <t>91К435465</t>
  </si>
  <si>
    <t>Метран 43Ф</t>
  </si>
  <si>
    <t>91К435464</t>
  </si>
  <si>
    <t>2002А01129</t>
  </si>
  <si>
    <t>76DG784603</t>
  </si>
  <si>
    <t>нет в перечне</t>
  </si>
  <si>
    <t>МТМ</t>
  </si>
  <si>
    <t>19-9067313</t>
  </si>
  <si>
    <t>19-9067314</t>
  </si>
  <si>
    <t>20-73702</t>
  </si>
  <si>
    <t>20-54582</t>
  </si>
  <si>
    <t>20-36134</t>
  </si>
  <si>
    <t>20-31194</t>
  </si>
  <si>
    <t>P714DC19000</t>
  </si>
  <si>
    <t>KC10A719000</t>
  </si>
  <si>
    <t>ОООООО30251</t>
  </si>
  <si>
    <t>`00000030252</t>
  </si>
  <si>
    <t>20-70077</t>
  </si>
  <si>
    <t>ДМИ</t>
  </si>
  <si>
    <r>
      <t>0-2500 нм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/ч</t>
    </r>
  </si>
  <si>
    <t>00000729045</t>
  </si>
  <si>
    <t>0000306087</t>
  </si>
  <si>
    <t>контролер</t>
  </si>
  <si>
    <r>
      <t>0-6000 м</t>
    </r>
    <r>
      <rPr>
        <sz val="11"/>
        <color theme="1"/>
        <rFont val="Calibri"/>
        <family val="2"/>
        <charset val="204"/>
      </rPr>
      <t>³/</t>
    </r>
    <r>
      <rPr>
        <sz val="11"/>
        <color theme="1"/>
        <rFont val="Calibri"/>
        <family val="2"/>
        <charset val="204"/>
        <scheme val="minor"/>
      </rPr>
      <t>ч</t>
    </r>
  </si>
  <si>
    <r>
      <t xml:space="preserve"> (0+120) 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C</t>
    </r>
  </si>
  <si>
    <r>
      <t>0-1020 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/ч</t>
    </r>
  </si>
  <si>
    <t>ТСМУ-274 гр.100М</t>
  </si>
  <si>
    <r>
      <t>(-50-0+100)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C</t>
    </r>
  </si>
  <si>
    <r>
      <t>0-1845 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/ч</t>
    </r>
  </si>
  <si>
    <t>C4000000663995</t>
  </si>
  <si>
    <t>12.2019</t>
  </si>
  <si>
    <t>NI-E4-9189764</t>
  </si>
  <si>
    <t>01.2019</t>
  </si>
  <si>
    <t>контроллер, Scada</t>
  </si>
  <si>
    <t>08.2019</t>
  </si>
  <si>
    <t>20-155140</t>
  </si>
  <si>
    <t>06.2019</t>
  </si>
  <si>
    <t>06.2018</t>
  </si>
  <si>
    <t>10.2019</t>
  </si>
  <si>
    <t>TR-11</t>
  </si>
  <si>
    <t>PMP51</t>
  </si>
  <si>
    <t>NB03EB142FD</t>
  </si>
  <si>
    <t>NB019701129</t>
  </si>
  <si>
    <t>16кПа</t>
  </si>
  <si>
    <r>
      <t xml:space="preserve">-50+100 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С</t>
    </r>
  </si>
  <si>
    <t>Учет</t>
  </si>
  <si>
    <t>Диаграм-ма</t>
  </si>
  <si>
    <t>Эл.вид</t>
  </si>
  <si>
    <t>Эл.вид.</t>
  </si>
  <si>
    <t>Эл.Вид</t>
  </si>
  <si>
    <r>
      <t xml:space="preserve">50-100 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С</t>
    </r>
  </si>
  <si>
    <t>КХП</t>
  </si>
  <si>
    <t>Эл.вид (АСУ ГАЗ)</t>
  </si>
  <si>
    <t>1 – нитка</t>
  </si>
  <si>
    <t>2 – нитка</t>
  </si>
  <si>
    <t xml:space="preserve">Расход газа  на ККЦ + ЦПС ( выс.ст.) </t>
  </si>
  <si>
    <t>Распределение небаланса, ДА\НЕТ</t>
  </si>
  <si>
    <t>очень маленкий расход</t>
  </si>
  <si>
    <t>Эл. вид телефон</t>
  </si>
  <si>
    <t>эл. Вид.счётчик</t>
  </si>
  <si>
    <t>Эл.вид.счётчик</t>
  </si>
  <si>
    <t>ОИЦ</t>
  </si>
  <si>
    <t>СПЦ-2</t>
  </si>
  <si>
    <t>Поковка и штамповка</t>
  </si>
  <si>
    <t>Котельная</t>
  </si>
  <si>
    <t>ЦСО</t>
  </si>
  <si>
    <t>в проекте</t>
  </si>
  <si>
    <t>t</t>
  </si>
  <si>
    <t>P</t>
  </si>
  <si>
    <t>Q</t>
  </si>
  <si>
    <t xml:space="preserve">ТСМР-1291 </t>
  </si>
  <si>
    <t xml:space="preserve">ТСМ-1388 </t>
  </si>
  <si>
    <t xml:space="preserve">ТСП-1088 </t>
  </si>
  <si>
    <t>УКТРО ГД</t>
  </si>
  <si>
    <t>Расход газа  на РЦ ГД</t>
  </si>
  <si>
    <t>Среднесуточное потребление, тыс.м3</t>
  </si>
  <si>
    <t>ГО 
ТЭЦ-3</t>
  </si>
  <si>
    <t>Сумма по котлам</t>
  </si>
  <si>
    <t>Итого по приборам 3я нитка</t>
  </si>
  <si>
    <t>% от общего Q</t>
  </si>
  <si>
    <t>59996 нм3/ч</t>
  </si>
  <si>
    <t>20.05.2019 годно</t>
  </si>
  <si>
    <t>18.06.2018 годно</t>
  </si>
  <si>
    <t>400 нм3/мин</t>
  </si>
  <si>
    <r>
      <t xml:space="preserve">-50-500 </t>
    </r>
    <r>
      <rPr>
        <vertAlign val="superscript"/>
        <sz val="11"/>
        <rFont val="Calibri"/>
        <family val="2"/>
        <charset val="204"/>
        <scheme val="minor"/>
      </rPr>
      <t>0</t>
    </r>
    <r>
      <rPr>
        <sz val="11"/>
        <rFont val="Calibri"/>
        <family val="2"/>
        <charset val="204"/>
        <scheme val="minor"/>
      </rPr>
      <t>С</t>
    </r>
  </si>
  <si>
    <r>
      <rPr>
        <sz val="11"/>
        <rFont val="Calibri"/>
        <family val="2"/>
        <charset val="204"/>
      </rPr>
      <t>±</t>
    </r>
    <r>
      <rPr>
        <sz val="8.8000000000000007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  <scheme val="minor"/>
      </rPr>
      <t xml:space="preserve">50 </t>
    </r>
    <r>
      <rPr>
        <vertAlign val="superscript"/>
        <sz val="11"/>
        <rFont val="Calibri"/>
        <family val="2"/>
        <charset val="204"/>
        <scheme val="minor"/>
      </rPr>
      <t>0</t>
    </r>
    <r>
      <rPr>
        <sz val="11"/>
        <rFont val="Calibri"/>
        <family val="2"/>
        <charset val="204"/>
        <scheme val="minor"/>
      </rPr>
      <t>С</t>
    </r>
  </si>
  <si>
    <r>
      <rPr>
        <b/>
        <sz val="11"/>
        <rFont val="Calibri"/>
        <family val="2"/>
        <charset val="204"/>
        <scheme val="minor"/>
      </rPr>
      <t>0</t>
    </r>
    <r>
      <rPr>
        <sz val="11"/>
        <rFont val="Calibri"/>
        <family val="2"/>
        <charset val="204"/>
        <scheme val="minor"/>
      </rPr>
      <t>5085970</t>
    </r>
  </si>
  <si>
    <r>
      <rPr>
        <b/>
        <sz val="11"/>
        <rFont val="Calibri"/>
        <family val="2"/>
        <charset val="204"/>
        <scheme val="minor"/>
      </rPr>
      <t>0000</t>
    </r>
    <r>
      <rPr>
        <sz val="11"/>
        <rFont val="Calibri"/>
        <family val="2"/>
        <charset val="204"/>
        <scheme val="minor"/>
      </rPr>
      <t>926031</t>
    </r>
  </si>
  <si>
    <r>
      <rPr>
        <b/>
        <sz val="11"/>
        <rFont val="Calibri"/>
        <family val="2"/>
        <charset val="204"/>
        <scheme val="minor"/>
      </rPr>
      <t>0000</t>
    </r>
    <r>
      <rPr>
        <sz val="11"/>
        <rFont val="Calibri"/>
        <family val="2"/>
        <charset val="204"/>
        <scheme val="minor"/>
      </rPr>
      <t>926795</t>
    </r>
  </si>
  <si>
    <r>
      <rPr>
        <b/>
        <sz val="11"/>
        <rFont val="Calibri"/>
        <family val="2"/>
        <charset val="204"/>
        <scheme val="minor"/>
      </rPr>
      <t>0000</t>
    </r>
    <r>
      <rPr>
        <sz val="11"/>
        <rFont val="Calibri"/>
        <family val="2"/>
        <charset val="204"/>
        <scheme val="minor"/>
      </rPr>
      <t>945146</t>
    </r>
  </si>
  <si>
    <r>
      <rPr>
        <b/>
        <sz val="11"/>
        <rFont val="Calibri"/>
        <family val="2"/>
        <charset val="204"/>
        <scheme val="minor"/>
      </rPr>
      <t>0</t>
    </r>
    <r>
      <rPr>
        <sz val="11"/>
        <rFont val="Calibri"/>
        <family val="2"/>
        <charset val="204"/>
        <scheme val="minor"/>
      </rPr>
      <t>8309427</t>
    </r>
  </si>
  <si>
    <r>
      <rPr>
        <b/>
        <sz val="11"/>
        <rFont val="Calibri"/>
        <family val="2"/>
        <charset val="204"/>
        <scheme val="minor"/>
      </rPr>
      <t>0</t>
    </r>
    <r>
      <rPr>
        <sz val="11"/>
        <rFont val="Calibri"/>
        <family val="2"/>
        <charset val="204"/>
        <scheme val="minor"/>
      </rPr>
      <t>5082969</t>
    </r>
  </si>
  <si>
    <r>
      <t xml:space="preserve">22.06.2009    </t>
    </r>
    <r>
      <rPr>
        <sz val="10"/>
        <rFont val="Calibri"/>
        <family val="2"/>
        <charset val="204"/>
        <scheme val="minor"/>
      </rPr>
      <t>(оформлено ДДО до 31.11.2020)</t>
    </r>
  </si>
  <si>
    <t>-</t>
  </si>
  <si>
    <t>D20,
mm</t>
  </si>
  <si>
    <t>d20,
mm</t>
  </si>
  <si>
    <t>Гараж размораживания ГД (ГРСМ ГД)</t>
  </si>
  <si>
    <t xml:space="preserve"> ДП-9</t>
  </si>
  <si>
    <t>ТЭЦ-3</t>
  </si>
  <si>
    <t xml:space="preserve"> ГД</t>
  </si>
  <si>
    <t>Общий расход природного газа на ТЭЦ-3</t>
  </si>
  <si>
    <t>КСМ-2</t>
  </si>
  <si>
    <t>КСД-2</t>
  </si>
  <si>
    <t>ДМ3583М</t>
  </si>
  <si>
    <t>Расход газа на КЦ ОНРС</t>
  </si>
  <si>
    <t>Расход газа (общ) на
ПС-150-1</t>
  </si>
  <si>
    <t>Расход газа на копровой участок № 1,2</t>
  </si>
  <si>
    <t xml:space="preserve"> ГРП-10А</t>
  </si>
  <si>
    <t>ПТВМ</t>
  </si>
  <si>
    <t>Расход газа на МС-250-5 печь 1</t>
  </si>
  <si>
    <t>Расход газа на
МС-250-5 печь 2</t>
  </si>
  <si>
    <t>Расход газа общ. ГРП-13
(левая нитка)</t>
  </si>
  <si>
    <t>Расход газа на
МС-250-5 авт.нужды</t>
  </si>
  <si>
    <t>Расход газа на
МС-250-4</t>
  </si>
  <si>
    <t>Расход газа на
МС-250-4 авт.нужды</t>
  </si>
  <si>
    <t>Расход газа  на ЦПС+ККЦ</t>
  </si>
  <si>
    <t>На ГСС гаража разм. КХП</t>
  </si>
  <si>
    <t>ФСЛЦ</t>
  </si>
  <si>
    <t>МС250-4 печь</t>
  </si>
  <si>
    <t>Кузнечный участок ФЧЛЦ</t>
  </si>
  <si>
    <t>701</t>
  </si>
  <si>
    <t>287,34</t>
  </si>
  <si>
    <t>612</t>
  </si>
  <si>
    <t>248,94</t>
  </si>
  <si>
    <t>ТСМ-50</t>
  </si>
  <si>
    <t>АИР-20/М2-ДИ</t>
  </si>
  <si>
    <t>20-80484</t>
  </si>
  <si>
    <t>В график еще не включал  </t>
  </si>
  <si>
    <t> СУ</t>
  </si>
  <si>
    <t>Брак
Не предоставлялась на калибровку длительное время</t>
  </si>
  <si>
    <t xml:space="preserve">30.10.2018            (изготовлено новое СУ, пока не установлено) </t>
  </si>
  <si>
    <t>Расход газа на  РМЦ-3</t>
  </si>
  <si>
    <t>ЦМК</t>
  </si>
  <si>
    <t>Расход на ЦМК</t>
  </si>
  <si>
    <t>СЧ</t>
  </si>
  <si>
    <t>Копровой</t>
  </si>
  <si>
    <t>Расход газа на копровой участок № 4</t>
  </si>
  <si>
    <t>РМЦ-1</t>
  </si>
  <si>
    <t>СПЦ-1</t>
  </si>
  <si>
    <t>БЛ-2</t>
  </si>
  <si>
    <t>ККЦ</t>
  </si>
  <si>
    <t>ЦГСП</t>
  </si>
  <si>
    <t>ТЭЦ-2</t>
  </si>
  <si>
    <t>ТЭЦ-1</t>
  </si>
  <si>
    <t>АЦ</t>
  </si>
  <si>
    <t>Не приведенный</t>
  </si>
  <si>
    <t>Расход газа на ГСС Блуминг</t>
  </si>
  <si>
    <t>Расход газа на резаки блюминг</t>
  </si>
  <si>
    <t>ДЦ-1</t>
  </si>
  <si>
    <t>РМЦ-2</t>
  </si>
  <si>
    <t>ВХ</t>
  </si>
  <si>
    <t>На ЦПС ОПС 2/1</t>
  </si>
  <si>
    <t>ЦПС</t>
  </si>
  <si>
    <t>План</t>
  </si>
  <si>
    <t>Пилотные горелки</t>
  </si>
  <si>
    <t>ТСМ-1088</t>
  </si>
  <si>
    <t>C4000022652559</t>
  </si>
  <si>
    <t>STD720</t>
  </si>
  <si>
    <t>C4000022652557</t>
  </si>
  <si>
    <t>C4000022652560</t>
  </si>
  <si>
    <t>STD810</t>
  </si>
  <si>
    <t>C4000022652558</t>
  </si>
  <si>
    <t>Расход газа на копровой участок № 3</t>
  </si>
  <si>
    <t>ПРиСО РП сушка ковшей</t>
  </si>
  <si>
    <t>АТУ</t>
  </si>
  <si>
    <t>МНЛЗ</t>
  </si>
  <si>
    <t>МНЛЗ-1</t>
  </si>
  <si>
    <t>МНЛЗ-2,3</t>
  </si>
  <si>
    <t>ПЦ-3</t>
  </si>
  <si>
    <t>Общий на печь МС-250/150-6</t>
  </si>
  <si>
    <t>3 - нитка</t>
  </si>
  <si>
    <t xml:space="preserve">АРГ-31.2                    </t>
  </si>
  <si>
    <t>(0-1 500) м³/ч</t>
  </si>
  <si>
    <t xml:space="preserve">       (4-20) мА         </t>
  </si>
  <si>
    <t>Элметро-ВиЭр-12-8</t>
  </si>
  <si>
    <t xml:space="preserve"> ДЦ-1</t>
  </si>
  <si>
    <t>КЦ</t>
  </si>
  <si>
    <t>id</t>
  </si>
  <si>
    <t>id_structural_subdivisions</t>
  </si>
  <si>
    <t>id_service area</t>
  </si>
  <si>
    <t>metering_units_name</t>
  </si>
  <si>
    <t>unbalance distribution</t>
  </si>
  <si>
    <t>ГО ТЭЦ-3. Расход газа на свечу 1 ДП-9</t>
  </si>
  <si>
    <t>ГО ТЭЦ-3. Расход газа на свечу 2 ДП-9</t>
  </si>
  <si>
    <t>ДП-9. Расход газа на ДП-9</t>
  </si>
  <si>
    <t>ДП-9. Расход газа на хоз. нужды ДП-9</t>
  </si>
  <si>
    <t>ГРП ДП-9. Расход газа  на ГД</t>
  </si>
  <si>
    <t>ГРП ДП-9. Расход газа  на ПУТ</t>
  </si>
  <si>
    <t>АЦ-1. Расход газа  на цех</t>
  </si>
  <si>
    <t>АЦ-2. Расход газа  на цех</t>
  </si>
  <si>
    <t>Гараж размораживания ГД (ГРСМ ГД). Расход газа  на ГРСМ</t>
  </si>
  <si>
    <t>note</t>
  </si>
  <si>
    <t>Внешние газовые сети  ДП-9 ( 3 – нитка)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</si>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</sst>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perscript"/>
      <sz val="12"/>
      <color theme="1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4"/>
      <name val="Calibri"/>
      <family val="2"/>
      <charset val="204"/>
      <scheme val="minor"/>
    </font>
    <font>
      <sz val="12"/>
      <color theme="4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vertAlign val="superscript"/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8.8000000000000007"/>
      <name val="Calibri"/>
      <family val="2"/>
      <charset val="204"/>
    </font>
    <font>
      <sz val="1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9.5"/>
      <name val="Arial"/>
      <family val="2"/>
      <charset val="204"/>
    </font>
    <font>
      <b/>
      <sz val="9.5"/>
      <name val="Arial"/>
      <family val="2"/>
      <charset val="204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1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0" fillId="2" borderId="0" xfId="0" applyFill="1"/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1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19" fillId="2" borderId="3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4" fontId="2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0" fillId="2" borderId="3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ont="1" applyFill="1" applyBorder="1"/>
    <xf numFmtId="0" fontId="3" fillId="13" borderId="1" xfId="0" applyFont="1" applyFill="1" applyBorder="1" applyAlignment="1">
      <alignment vertical="center" wrapText="1"/>
    </xf>
    <xf numFmtId="0" fontId="0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32" fillId="0" borderId="6" xfId="0" applyNumberFormat="1" applyFont="1" applyBorder="1" applyAlignment="1">
      <alignment horizontal="center" vertical="center" wrapText="1"/>
    </xf>
    <xf numFmtId="1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7" borderId="5" xfId="0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14" fontId="15" fillId="2" borderId="0" xfId="0" applyNumberFormat="1" applyFont="1" applyFill="1" applyAlignment="1">
      <alignment horizontal="center" vertical="center"/>
    </xf>
    <xf numFmtId="0" fontId="0" fillId="11" borderId="0" xfId="0" applyFill="1"/>
    <xf numFmtId="0" fontId="36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37" fillId="2" borderId="0" xfId="0" quotePrefix="1" applyFont="1" applyFill="1" applyAlignment="1">
      <alignment horizontal="center" vertical="center"/>
    </xf>
    <xf numFmtId="0" fontId="0" fillId="11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4" fontId="0" fillId="2" borderId="0" xfId="0" applyNumberForma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13" borderId="1" xfId="0" applyFont="1" applyFill="1" applyBorder="1" applyAlignment="1">
      <alignment horizontal="left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2" fontId="0" fillId="2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2" fontId="15" fillId="2" borderId="15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34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top" wrapText="1"/>
    </xf>
    <xf numFmtId="14" fontId="6" fillId="2" borderId="5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34" fillId="3" borderId="5" xfId="0" applyFont="1" applyFill="1" applyBorder="1" applyAlignment="1">
      <alignment horizontal="center" vertical="center" wrapText="1"/>
    </xf>
    <xf numFmtId="0" fontId="34" fillId="3" borderId="6" xfId="0" applyFont="1" applyFill="1" applyBorder="1" applyAlignment="1">
      <alignment horizontal="center" vertical="center" wrapText="1"/>
    </xf>
    <xf numFmtId="0" fontId="34" fillId="3" borderId="2" xfId="0" applyFont="1" applyFill="1" applyBorder="1" applyAlignment="1">
      <alignment horizontal="center" vertical="center" wrapText="1"/>
    </xf>
    <xf numFmtId="14" fontId="6" fillId="7" borderId="1" xfId="0" applyNumberFormat="1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" fontId="2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 wrapText="1"/>
    </xf>
    <xf numFmtId="49" fontId="33" fillId="0" borderId="1" xfId="0" applyNumberFormat="1" applyFont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14" fontId="26" fillId="7" borderId="1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9" borderId="35" xfId="0" applyFill="1" applyBorder="1" applyAlignment="1">
      <alignment horizontal="center" vertical="center" wrapText="1"/>
    </xf>
    <xf numFmtId="0" fontId="0" fillId="9" borderId="3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14" fontId="26" fillId="3" borderId="1" xfId="0" applyNumberFormat="1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34" fillId="7" borderId="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top" wrapText="1"/>
    </xf>
    <xf numFmtId="0" fontId="0" fillId="5" borderId="19" xfId="0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9" borderId="3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49" fontId="32" fillId="0" borderId="5" xfId="0" applyNumberFormat="1" applyFont="1" applyBorder="1" applyAlignment="1">
      <alignment horizontal="center" vertical="center" wrapText="1"/>
    </xf>
    <xf numFmtId="49" fontId="32" fillId="0" borderId="6" xfId="0" applyNumberFormat="1" applyFont="1" applyBorder="1" applyAlignment="1">
      <alignment horizontal="center" vertical="center" wrapText="1"/>
    </xf>
    <xf numFmtId="49" fontId="32" fillId="0" borderId="2" xfId="0" applyNumberFormat="1" applyFont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5" fillId="0" borderId="0" xfId="0" applyFont="1" applyAlignment="1">
      <alignment horizontal="center" vertical="center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400"/>
              <a:t>Процентное соотношение потребления по 3й нитке</a:t>
            </a:r>
          </a:p>
        </c:rich>
      </c:tx>
      <c:layout>
        <c:manualLayout>
          <c:xMode val="edge"/>
          <c:yMode val="edge"/>
          <c:x val="0.13625074473052831"/>
          <c:y val="1.5414255070723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5"/>
          <c:order val="4"/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581-4078-839D-20E1A6146033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581-4078-839D-20E1A614603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581-4078-839D-20E1A614603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581-4078-839D-20E1A6146033}"/>
              </c:ext>
            </c:extLst>
          </c:dPt>
          <c:dLbls>
            <c:dLbl>
              <c:idx val="0"/>
              <c:layout>
                <c:manualLayout>
                  <c:x val="0.13055555555555556"/>
                  <c:y val="-5.5555555555555552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81-4078-839D-20E1A6146033}"/>
                </c:ext>
              </c:extLst>
            </c:dLbl>
            <c:dLbl>
              <c:idx val="1"/>
              <c:layout>
                <c:manualLayout>
                  <c:x val="-0.10555555555555558"/>
                  <c:y val="6.0185185185185099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581-4078-839D-20E1A6146033}"/>
                </c:ext>
              </c:extLst>
            </c:dLbl>
            <c:dLbl>
              <c:idx val="2"/>
              <c:layout>
                <c:manualLayout>
                  <c:x val="-0.11944444444444445"/>
                  <c:y val="-9.2592592592592629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581-4078-839D-20E1A6146033}"/>
                </c:ext>
              </c:extLst>
            </c:dLbl>
            <c:dLbl>
              <c:idx val="3"/>
              <c:layout>
                <c:manualLayout>
                  <c:x val="-0.12345352143482065"/>
                  <c:y val="-0.111111111111111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46259842519684"/>
                      <c:h val="5.54862933799941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581-4078-839D-20E1A61460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ПГ!$A$41:$A$44</c:f>
              <c:strCache>
                <c:ptCount val="4"/>
                <c:pt idx="0">
                  <c:v> ДП-9</c:v>
                </c:pt>
                <c:pt idx="1">
                  <c:v>ТЭЦ-3</c:v>
                </c:pt>
                <c:pt idx="2">
                  <c:v> ГД</c:v>
                </c:pt>
                <c:pt idx="3">
                  <c:v>Итого по приборам 3я нитка</c:v>
                </c:pt>
              </c:strCache>
            </c:strRef>
          </c:cat>
          <c:val>
            <c:numRef>
              <c:f>ПГ!$G$41:$G$44</c:f>
              <c:numCache>
                <c:formatCode>0.0</c:formatCode>
                <c:ptCount val="4"/>
                <c:pt idx="0">
                  <c:v>60.38475869236953</c:v>
                </c:pt>
                <c:pt idx="1">
                  <c:v>14.594159982742728</c:v>
                </c:pt>
                <c:pt idx="2">
                  <c:v>25.021081324887728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81-4078-839D-20E1A614603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E252-4A66-8B32-007B7CC5CDE0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E252-4A66-8B32-007B7CC5CDE0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E252-4A66-8B32-007B7CC5CDE0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E252-4A66-8B32-007B7CC5CDE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ПГ!$A$41:$A$44</c15:sqref>
                        </c15:formulaRef>
                      </c:ext>
                    </c:extLst>
                    <c:strCache>
                      <c:ptCount val="4"/>
                      <c:pt idx="0">
                        <c:v> ДП-9</c:v>
                      </c:pt>
                      <c:pt idx="1">
                        <c:v>ТЭЦ-3</c:v>
                      </c:pt>
                      <c:pt idx="2">
                        <c:v> ГД</c:v>
                      </c:pt>
                      <c:pt idx="3">
                        <c:v>Итого по приборам 3я нитка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ПГ!$B$41:$B$44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581-4078-839D-20E1A6146033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E252-4A66-8B32-007B7CC5CDE0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E252-4A66-8B32-007B7CC5CDE0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E252-4A66-8B32-007B7CC5CDE0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E252-4A66-8B32-007B7CC5CDE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ПГ!$A$41:$A$44</c15:sqref>
                        </c15:formulaRef>
                      </c:ext>
                    </c:extLst>
                    <c:strCache>
                      <c:ptCount val="4"/>
                      <c:pt idx="0">
                        <c:v> ДП-9</c:v>
                      </c:pt>
                      <c:pt idx="1">
                        <c:v>ТЭЦ-3</c:v>
                      </c:pt>
                      <c:pt idx="2">
                        <c:v> ГД</c:v>
                      </c:pt>
                      <c:pt idx="3">
                        <c:v>Итого по приборам 3я нитка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ПГ!$C$41:$C$44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81-4078-839D-20E1A6146033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E252-4A66-8B32-007B7CC5CDE0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E252-4A66-8B32-007B7CC5CDE0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E252-4A66-8B32-007B7CC5CDE0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E252-4A66-8B32-007B7CC5CDE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ПГ!$A$41:$A$44</c15:sqref>
                        </c15:formulaRef>
                      </c:ext>
                    </c:extLst>
                    <c:strCache>
                      <c:ptCount val="4"/>
                      <c:pt idx="0">
                        <c:v> ДП-9</c:v>
                      </c:pt>
                      <c:pt idx="1">
                        <c:v>ТЭЦ-3</c:v>
                      </c:pt>
                      <c:pt idx="2">
                        <c:v> ГД</c:v>
                      </c:pt>
                      <c:pt idx="3">
                        <c:v>Итого по приборам 3я нитка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ПГ!$D$41:$D$44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81-4078-839D-20E1A6146033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E252-4A66-8B32-007B7CC5CDE0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252-4A66-8B32-007B7CC5CDE0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252-4A66-8B32-007B7CC5CDE0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252-4A66-8B32-007B7CC5CDE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ПГ!$A$41:$A$44</c15:sqref>
                        </c15:formulaRef>
                      </c:ext>
                    </c:extLst>
                    <c:strCache>
                      <c:ptCount val="4"/>
                      <c:pt idx="0">
                        <c:v> ДП-9</c:v>
                      </c:pt>
                      <c:pt idx="1">
                        <c:v>ТЭЦ-3</c:v>
                      </c:pt>
                      <c:pt idx="2">
                        <c:v> ГД</c:v>
                      </c:pt>
                      <c:pt idx="3">
                        <c:v>Итого по приборам 3я нитка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ПГ!$E$41:$E$44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81-4078-839D-20E1A6146033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delete val="1"/>
      </c:legendEntry>
      <c:layout>
        <c:manualLayout>
          <c:xMode val="edge"/>
          <c:yMode val="edge"/>
          <c:x val="1.0491602660096936E-2"/>
          <c:y val="0.82080867794240342"/>
          <c:w val="0.94629663623335425"/>
          <c:h val="0.14836281191614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123826</xdr:colOff>
      <xdr:row>25</xdr:row>
      <xdr:rowOff>4762</xdr:rowOff>
    </xdr:from>
    <xdr:to>
      <xdr:col>26</xdr:col>
      <xdr:colOff>180976</xdr:colOff>
      <xdr:row>37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0D3F4F-D35B-4876-9637-B2C9DE90D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18"/>
  <sheetViews>
    <sheetView zoomScaleNormal="100" workbookViewId="0">
      <pane ySplit="1" topLeftCell="A2" activePane="bottomLeft" state="frozen"/>
      <selection pane="bottomLeft" activeCell="B5" sqref="B5:B7"/>
    </sheetView>
  </sheetViews>
  <sheetFormatPr defaultRowHeight="15" x14ac:dyDescent="0.25"/>
  <cols>
    <col min="1" max="1" width="4.42578125" style="12" customWidth="1"/>
    <col min="2" max="2" width="35.42578125" style="32" bestFit="1" customWidth="1"/>
    <col min="3" max="3" width="6.85546875" style="32" customWidth="1"/>
    <col min="4" max="4" width="7.28515625" style="32" customWidth="1"/>
    <col min="5" max="5" width="15.5703125" style="3" customWidth="1"/>
    <col min="6" max="6" width="9.85546875" style="3" customWidth="1"/>
    <col min="7" max="9" width="8.140625" style="3" customWidth="1"/>
    <col min="10" max="10" width="21.7109375" style="3" bestFit="1" customWidth="1"/>
    <col min="11" max="11" width="12.140625" style="12" customWidth="1"/>
    <col min="12" max="12" width="12.7109375" style="12" customWidth="1"/>
    <col min="13" max="13" width="12.42578125" style="12" customWidth="1"/>
    <col min="14" max="14" width="16.28515625" style="12" customWidth="1"/>
    <col min="15" max="15" width="15" style="12" customWidth="1"/>
    <col min="16" max="16" width="13.28515625" style="12" hidden="1" customWidth="1"/>
    <col min="17" max="17" width="13.28515625" style="12" customWidth="1"/>
    <col min="18" max="18" width="16.85546875" style="12" hidden="1" customWidth="1"/>
    <col min="19" max="19" width="7" style="3" customWidth="1"/>
    <col min="20" max="20" width="8.140625" customWidth="1"/>
    <col min="21" max="21" width="10.140625" customWidth="1"/>
    <col min="22" max="16384" width="9.140625" style="4"/>
  </cols>
  <sheetData>
    <row r="1" spans="1:21" ht="50.25" customHeight="1" thickBot="1" x14ac:dyDescent="0.3">
      <c r="A1" s="50" t="s">
        <v>1</v>
      </c>
      <c r="B1" s="51" t="s">
        <v>5</v>
      </c>
      <c r="C1" s="52" t="s">
        <v>276</v>
      </c>
      <c r="D1" s="53" t="s">
        <v>287</v>
      </c>
      <c r="E1" s="50" t="s">
        <v>0</v>
      </c>
      <c r="F1" s="50" t="s">
        <v>306</v>
      </c>
      <c r="G1" s="82" t="s">
        <v>310</v>
      </c>
      <c r="H1" s="99" t="s">
        <v>325</v>
      </c>
      <c r="I1" s="99" t="s">
        <v>326</v>
      </c>
      <c r="J1" s="50" t="s">
        <v>11</v>
      </c>
      <c r="K1" s="50" t="s">
        <v>2</v>
      </c>
      <c r="L1" s="50" t="s">
        <v>229</v>
      </c>
      <c r="M1" s="50" t="s">
        <v>3</v>
      </c>
      <c r="N1" s="50" t="s">
        <v>12</v>
      </c>
      <c r="O1" s="50" t="s">
        <v>228</v>
      </c>
      <c r="P1" s="50" t="s">
        <v>13</v>
      </c>
      <c r="Q1" s="50" t="s">
        <v>225</v>
      </c>
      <c r="R1" s="50" t="s">
        <v>15</v>
      </c>
      <c r="S1" s="50" t="s">
        <v>4</v>
      </c>
      <c r="T1" s="50" t="s">
        <v>6</v>
      </c>
      <c r="U1" s="50" t="s">
        <v>10</v>
      </c>
    </row>
    <row r="2" spans="1:21" s="3" customFormat="1" ht="18.75" customHeight="1" x14ac:dyDescent="0.25">
      <c r="A2" s="314">
        <v>7</v>
      </c>
      <c r="B2" s="324" t="s">
        <v>401</v>
      </c>
      <c r="C2" s="205" t="s">
        <v>283</v>
      </c>
      <c r="D2" s="37"/>
      <c r="E2" s="196" t="s">
        <v>80</v>
      </c>
      <c r="F2" s="224">
        <v>492.1</v>
      </c>
      <c r="G2" s="288">
        <f>SUM(G8:G40)</f>
        <v>100.22149969518389</v>
      </c>
      <c r="H2" s="362" t="s">
        <v>353</v>
      </c>
      <c r="I2" s="117"/>
      <c r="J2" s="55" t="s">
        <v>298</v>
      </c>
      <c r="K2" s="1" t="s">
        <v>303</v>
      </c>
      <c r="L2" s="64"/>
      <c r="M2" s="87" t="s">
        <v>315</v>
      </c>
      <c r="N2" s="277" t="s">
        <v>77</v>
      </c>
      <c r="O2" s="272">
        <v>351</v>
      </c>
      <c r="P2" s="64" t="s">
        <v>223</v>
      </c>
      <c r="Q2" s="269">
        <v>43797</v>
      </c>
      <c r="R2" s="69" t="s">
        <v>14</v>
      </c>
      <c r="S2" s="275" t="s">
        <v>53</v>
      </c>
      <c r="T2" s="275" t="s">
        <v>14</v>
      </c>
      <c r="U2" s="249" t="s">
        <v>191</v>
      </c>
    </row>
    <row r="3" spans="1:21" s="3" customFormat="1" x14ac:dyDescent="0.25">
      <c r="A3" s="315"/>
      <c r="B3" s="252"/>
      <c r="C3" s="206"/>
      <c r="D3" s="38"/>
      <c r="E3" s="197"/>
      <c r="F3" s="224"/>
      <c r="G3" s="288"/>
      <c r="H3" s="363"/>
      <c r="I3" s="129" t="s">
        <v>354</v>
      </c>
      <c r="J3" s="55" t="s">
        <v>299</v>
      </c>
      <c r="K3" s="273" t="s">
        <v>79</v>
      </c>
      <c r="L3" s="272" t="s">
        <v>233</v>
      </c>
      <c r="M3" s="88" t="s">
        <v>177</v>
      </c>
      <c r="N3" s="278"/>
      <c r="O3" s="270"/>
      <c r="P3" s="64"/>
      <c r="Q3" s="270"/>
      <c r="R3" s="69" t="s">
        <v>14</v>
      </c>
      <c r="S3" s="276"/>
      <c r="T3" s="276"/>
      <c r="U3" s="249"/>
    </row>
    <row r="4" spans="1:21" s="3" customFormat="1" x14ac:dyDescent="0.25">
      <c r="A4" s="315"/>
      <c r="B4" s="325"/>
      <c r="C4" s="206"/>
      <c r="D4" s="58"/>
      <c r="E4" s="198"/>
      <c r="F4" s="224"/>
      <c r="G4" s="288"/>
      <c r="H4" s="364"/>
      <c r="I4" s="116"/>
      <c r="J4" s="55" t="s">
        <v>300</v>
      </c>
      <c r="K4" s="274"/>
      <c r="L4" s="271"/>
      <c r="M4" s="89" t="s">
        <v>311</v>
      </c>
      <c r="N4" s="279"/>
      <c r="O4" s="271"/>
      <c r="P4" s="64"/>
      <c r="Q4" s="271"/>
      <c r="R4" s="69" t="s">
        <v>14</v>
      </c>
      <c r="S4" s="276"/>
      <c r="T4" s="276"/>
      <c r="U4" s="249"/>
    </row>
    <row r="5" spans="1:21" s="3" customFormat="1" ht="17.25" customHeight="1" x14ac:dyDescent="0.25">
      <c r="A5" s="198">
        <v>8</v>
      </c>
      <c r="B5" s="326" t="s">
        <v>329</v>
      </c>
      <c r="C5" s="221" t="s">
        <v>277</v>
      </c>
      <c r="E5" s="196" t="s">
        <v>331</v>
      </c>
      <c r="F5" s="354"/>
      <c r="G5" s="354"/>
      <c r="H5" s="354"/>
      <c r="I5" s="354"/>
      <c r="J5" s="55" t="s">
        <v>298</v>
      </c>
      <c r="K5" s="60" t="s">
        <v>7</v>
      </c>
      <c r="L5" s="60"/>
      <c r="M5" s="60" t="s">
        <v>8</v>
      </c>
      <c r="N5" s="60" t="s">
        <v>332</v>
      </c>
      <c r="O5" s="60"/>
      <c r="P5" s="60" t="s">
        <v>176</v>
      </c>
      <c r="Q5" s="60"/>
      <c r="R5" s="60" t="s">
        <v>176</v>
      </c>
      <c r="S5" s="63" t="s">
        <v>53</v>
      </c>
      <c r="T5" s="61" t="s">
        <v>9</v>
      </c>
      <c r="U5" s="105">
        <v>42205</v>
      </c>
    </row>
    <row r="6" spans="1:21" s="3" customFormat="1" ht="15.75" x14ac:dyDescent="0.25">
      <c r="A6" s="199"/>
      <c r="B6" s="326"/>
      <c r="C6" s="222"/>
      <c r="E6" s="197"/>
      <c r="F6" s="354"/>
      <c r="G6" s="354"/>
      <c r="H6" s="354"/>
      <c r="I6" s="354"/>
      <c r="J6" s="55" t="s">
        <v>299</v>
      </c>
      <c r="K6" s="60" t="s">
        <v>67</v>
      </c>
      <c r="L6" s="60">
        <v>29021</v>
      </c>
      <c r="M6" s="60" t="s">
        <v>108</v>
      </c>
      <c r="N6" s="60" t="s">
        <v>333</v>
      </c>
      <c r="O6" s="60">
        <v>3060634</v>
      </c>
      <c r="P6" s="60" t="s">
        <v>176</v>
      </c>
      <c r="Q6" s="8">
        <v>43698</v>
      </c>
      <c r="R6" s="60" t="s">
        <v>176</v>
      </c>
      <c r="S6" s="63"/>
      <c r="T6" s="61"/>
      <c r="U6" s="62"/>
    </row>
    <row r="7" spans="1:21" s="3" customFormat="1" ht="16.5" thickBot="1" x14ac:dyDescent="0.3">
      <c r="A7" s="199"/>
      <c r="B7" s="327"/>
      <c r="C7" s="222"/>
      <c r="E7" s="198"/>
      <c r="F7" s="355"/>
      <c r="G7" s="355"/>
      <c r="H7" s="354"/>
      <c r="I7" s="354"/>
      <c r="J7" s="55" t="s">
        <v>300</v>
      </c>
      <c r="K7" s="60" t="s">
        <v>334</v>
      </c>
      <c r="L7" s="60">
        <v>27474</v>
      </c>
      <c r="M7" s="60" t="s">
        <v>107</v>
      </c>
      <c r="N7" s="60" t="s">
        <v>333</v>
      </c>
      <c r="O7" s="60">
        <v>2101621</v>
      </c>
      <c r="P7" s="60" t="s">
        <v>176</v>
      </c>
      <c r="Q7" s="8">
        <v>43502</v>
      </c>
      <c r="R7" s="60" t="s">
        <v>176</v>
      </c>
      <c r="S7" s="63"/>
      <c r="T7" s="61"/>
      <c r="U7" s="62"/>
    </row>
    <row r="8" spans="1:21" s="3" customFormat="1" ht="17.25" x14ac:dyDescent="0.25">
      <c r="A8" s="333">
        <v>9</v>
      </c>
      <c r="B8" s="316" t="s">
        <v>57</v>
      </c>
      <c r="C8" s="295" t="s">
        <v>308</v>
      </c>
      <c r="D8" s="71"/>
      <c r="E8" s="262" t="s">
        <v>65</v>
      </c>
      <c r="F8" s="225">
        <v>57.68</v>
      </c>
      <c r="G8" s="301">
        <f>F8/$F$2*100</f>
        <v>11.721194879089616</v>
      </c>
      <c r="H8" s="108"/>
      <c r="I8" s="107"/>
      <c r="J8" s="55" t="s">
        <v>298</v>
      </c>
      <c r="K8" s="1" t="s">
        <v>302</v>
      </c>
      <c r="L8" s="64"/>
      <c r="M8" s="64" t="s">
        <v>316</v>
      </c>
      <c r="N8" s="90" t="s">
        <v>62</v>
      </c>
      <c r="O8" s="64">
        <v>75458</v>
      </c>
      <c r="P8" s="64" t="s">
        <v>160</v>
      </c>
      <c r="Q8" s="91">
        <v>43768</v>
      </c>
      <c r="R8" s="64" t="s">
        <v>176</v>
      </c>
      <c r="S8" s="275" t="s">
        <v>53</v>
      </c>
      <c r="T8" s="275" t="s">
        <v>14</v>
      </c>
      <c r="U8" s="306" t="s">
        <v>312</v>
      </c>
    </row>
    <row r="9" spans="1:21" s="3" customFormat="1" ht="15" customHeight="1" x14ac:dyDescent="0.25">
      <c r="A9" s="334"/>
      <c r="B9" s="304"/>
      <c r="C9" s="296"/>
      <c r="D9" s="58">
        <v>1</v>
      </c>
      <c r="E9" s="197"/>
      <c r="F9" s="226"/>
      <c r="G9" s="302"/>
      <c r="H9" s="108">
        <v>692</v>
      </c>
      <c r="I9" s="107">
        <v>329.62</v>
      </c>
      <c r="J9" s="55" t="s">
        <v>299</v>
      </c>
      <c r="K9" s="1" t="s">
        <v>50</v>
      </c>
      <c r="L9" s="92" t="s">
        <v>317</v>
      </c>
      <c r="M9" s="64" t="s">
        <v>108</v>
      </c>
      <c r="N9" s="90" t="s">
        <v>62</v>
      </c>
      <c r="O9" s="64">
        <v>78619</v>
      </c>
      <c r="P9" s="64" t="s">
        <v>160</v>
      </c>
      <c r="Q9" s="91">
        <v>43782</v>
      </c>
      <c r="R9" s="64" t="s">
        <v>176</v>
      </c>
      <c r="S9" s="276"/>
      <c r="T9" s="276"/>
      <c r="U9" s="307"/>
    </row>
    <row r="10" spans="1:21" s="3" customFormat="1" ht="15" customHeight="1" x14ac:dyDescent="0.25">
      <c r="A10" s="214"/>
      <c r="B10" s="304"/>
      <c r="C10" s="297"/>
      <c r="D10" s="59"/>
      <c r="E10" s="197"/>
      <c r="F10" s="226"/>
      <c r="G10" s="302"/>
      <c r="H10" s="108"/>
      <c r="I10" s="107"/>
      <c r="J10" s="55" t="s">
        <v>300</v>
      </c>
      <c r="K10" s="1" t="s">
        <v>112</v>
      </c>
      <c r="L10" s="92" t="s">
        <v>318</v>
      </c>
      <c r="M10" s="64" t="s">
        <v>107</v>
      </c>
      <c r="N10" s="90" t="s">
        <v>62</v>
      </c>
      <c r="O10" s="64">
        <v>78618</v>
      </c>
      <c r="P10" s="64" t="s">
        <v>160</v>
      </c>
      <c r="Q10" s="93">
        <v>43881</v>
      </c>
      <c r="R10" s="64" t="s">
        <v>176</v>
      </c>
      <c r="S10" s="276"/>
      <c r="T10" s="276"/>
      <c r="U10" s="307"/>
    </row>
    <row r="11" spans="1:21" s="3" customFormat="1" ht="18.75" customHeight="1" x14ac:dyDescent="0.25">
      <c r="A11" s="214">
        <v>10</v>
      </c>
      <c r="B11" s="304" t="s">
        <v>307</v>
      </c>
      <c r="C11" s="317" t="s">
        <v>277</v>
      </c>
      <c r="D11" s="72"/>
      <c r="E11" s="196" t="s">
        <v>16</v>
      </c>
      <c r="F11" s="227">
        <v>8.3699999999999992</v>
      </c>
      <c r="G11" s="302"/>
      <c r="H11" s="108"/>
      <c r="I11" s="107"/>
      <c r="J11" s="49" t="s">
        <v>298</v>
      </c>
      <c r="K11" s="1" t="s">
        <v>66</v>
      </c>
      <c r="L11" s="64" t="s">
        <v>66</v>
      </c>
      <c r="M11" s="64" t="s">
        <v>66</v>
      </c>
      <c r="N11" s="90" t="s">
        <v>66</v>
      </c>
      <c r="O11" s="64" t="s">
        <v>66</v>
      </c>
      <c r="P11" s="64" t="s">
        <v>66</v>
      </c>
      <c r="Q11" s="64" t="s">
        <v>66</v>
      </c>
      <c r="R11" s="64" t="s">
        <v>176</v>
      </c>
      <c r="S11" s="275" t="s">
        <v>53</v>
      </c>
      <c r="T11" s="275" t="s">
        <v>14</v>
      </c>
      <c r="U11" s="249" t="s">
        <v>192</v>
      </c>
    </row>
    <row r="12" spans="1:21" s="3" customFormat="1" x14ac:dyDescent="0.25">
      <c r="A12" s="215"/>
      <c r="B12" s="304"/>
      <c r="C12" s="318"/>
      <c r="D12" s="73">
        <v>0</v>
      </c>
      <c r="E12" s="197"/>
      <c r="F12" s="227"/>
      <c r="G12" s="302"/>
      <c r="H12" s="108">
        <v>147</v>
      </c>
      <c r="I12" s="107">
        <v>37.195999999999998</v>
      </c>
      <c r="J12" s="55" t="s">
        <v>299</v>
      </c>
      <c r="K12" s="1" t="s">
        <v>113</v>
      </c>
      <c r="L12" s="64" t="s">
        <v>234</v>
      </c>
      <c r="M12" s="64" t="s">
        <v>108</v>
      </c>
      <c r="N12" s="90" t="s">
        <v>114</v>
      </c>
      <c r="O12" s="64">
        <v>5505702</v>
      </c>
      <c r="P12" s="64" t="s">
        <v>160</v>
      </c>
      <c r="Q12" s="93">
        <v>43976</v>
      </c>
      <c r="R12" s="64"/>
      <c r="S12" s="276"/>
      <c r="T12" s="276"/>
      <c r="U12" s="249"/>
    </row>
    <row r="13" spans="1:21" s="3" customFormat="1" x14ac:dyDescent="0.25">
      <c r="A13" s="215"/>
      <c r="B13" s="304"/>
      <c r="C13" s="319"/>
      <c r="D13" s="70"/>
      <c r="E13" s="197"/>
      <c r="F13" s="227"/>
      <c r="G13" s="302"/>
      <c r="H13" s="108"/>
      <c r="I13" s="107"/>
      <c r="J13" s="55" t="s">
        <v>300</v>
      </c>
      <c r="K13" s="1" t="s">
        <v>112</v>
      </c>
      <c r="L13" s="92" t="s">
        <v>319</v>
      </c>
      <c r="M13" s="64" t="s">
        <v>115</v>
      </c>
      <c r="N13" s="90" t="s">
        <v>116</v>
      </c>
      <c r="O13" s="94" t="s">
        <v>320</v>
      </c>
      <c r="P13" s="64" t="s">
        <v>160</v>
      </c>
      <c r="Q13" s="93">
        <v>43878</v>
      </c>
      <c r="R13" s="64"/>
      <c r="S13" s="276"/>
      <c r="T13" s="276"/>
      <c r="U13" s="249"/>
    </row>
    <row r="14" spans="1:21" s="3" customFormat="1" ht="18.75" customHeight="1" x14ac:dyDescent="0.25">
      <c r="A14" s="214">
        <v>11</v>
      </c>
      <c r="B14" s="304" t="s">
        <v>307</v>
      </c>
      <c r="C14" s="317" t="s">
        <v>277</v>
      </c>
      <c r="D14" s="72"/>
      <c r="E14" s="196" t="s">
        <v>17</v>
      </c>
      <c r="F14" s="227">
        <v>8.3699999999999992</v>
      </c>
      <c r="G14" s="302"/>
      <c r="H14" s="108"/>
      <c r="I14" s="107"/>
      <c r="J14" s="49" t="s">
        <v>298</v>
      </c>
      <c r="K14" s="1" t="s">
        <v>66</v>
      </c>
      <c r="L14" s="64" t="s">
        <v>66</v>
      </c>
      <c r="M14" s="64" t="s">
        <v>66</v>
      </c>
      <c r="N14" s="90" t="s">
        <v>66</v>
      </c>
      <c r="O14" s="64" t="s">
        <v>66</v>
      </c>
      <c r="P14" s="64" t="s">
        <v>66</v>
      </c>
      <c r="Q14" s="64" t="s">
        <v>66</v>
      </c>
      <c r="R14" s="64" t="s">
        <v>176</v>
      </c>
      <c r="S14" s="275" t="s">
        <v>53</v>
      </c>
      <c r="T14" s="275" t="s">
        <v>14</v>
      </c>
      <c r="U14" s="249" t="s">
        <v>192</v>
      </c>
    </row>
    <row r="15" spans="1:21" s="3" customFormat="1" x14ac:dyDescent="0.25">
      <c r="A15" s="215"/>
      <c r="B15" s="304"/>
      <c r="C15" s="318"/>
      <c r="D15" s="73">
        <v>0</v>
      </c>
      <c r="E15" s="197"/>
      <c r="F15" s="227"/>
      <c r="G15" s="302"/>
      <c r="H15" s="108">
        <v>147</v>
      </c>
      <c r="I15" s="107">
        <v>37.154000000000003</v>
      </c>
      <c r="J15" s="55" t="s">
        <v>299</v>
      </c>
      <c r="K15" s="1" t="s">
        <v>113</v>
      </c>
      <c r="L15" s="64">
        <v>2002901129</v>
      </c>
      <c r="M15" s="64" t="s">
        <v>108</v>
      </c>
      <c r="N15" s="90" t="s">
        <v>62</v>
      </c>
      <c r="O15" s="64">
        <v>78616</v>
      </c>
      <c r="P15" s="64" t="s">
        <v>160</v>
      </c>
      <c r="Q15" s="93">
        <v>43977</v>
      </c>
      <c r="R15" s="64"/>
      <c r="S15" s="276"/>
      <c r="T15" s="276"/>
      <c r="U15" s="249"/>
    </row>
    <row r="16" spans="1:21" s="3" customFormat="1" ht="15.75" thickBot="1" x14ac:dyDescent="0.3">
      <c r="A16" s="298"/>
      <c r="B16" s="305"/>
      <c r="C16" s="341"/>
      <c r="D16" s="100"/>
      <c r="E16" s="264"/>
      <c r="F16" s="228"/>
      <c r="G16" s="303"/>
      <c r="H16" s="108"/>
      <c r="I16" s="107"/>
      <c r="J16" s="55" t="s">
        <v>300</v>
      </c>
      <c r="K16" s="1" t="s">
        <v>117</v>
      </c>
      <c r="L16" s="64">
        <v>1319120138</v>
      </c>
      <c r="M16" s="64" t="s">
        <v>115</v>
      </c>
      <c r="N16" s="90" t="s">
        <v>62</v>
      </c>
      <c r="O16" s="95">
        <v>75445</v>
      </c>
      <c r="P16" s="64" t="s">
        <v>160</v>
      </c>
      <c r="Q16" s="93">
        <v>43977</v>
      </c>
      <c r="R16" s="64"/>
      <c r="S16" s="276"/>
      <c r="T16" s="276"/>
      <c r="U16" s="249"/>
    </row>
    <row r="17" spans="1:21" s="3" customFormat="1" ht="17.25" x14ac:dyDescent="0.25">
      <c r="A17" s="337">
        <v>12</v>
      </c>
      <c r="B17" s="338" t="s">
        <v>19</v>
      </c>
      <c r="C17" s="342" t="s">
        <v>278</v>
      </c>
      <c r="D17" s="71"/>
      <c r="E17" s="262" t="s">
        <v>18</v>
      </c>
      <c r="F17" s="229">
        <v>297.32</v>
      </c>
      <c r="G17" s="299">
        <f>(F17+F20+F26)/$F$2*100</f>
        <v>62.572647835805725</v>
      </c>
      <c r="H17" s="103"/>
      <c r="I17" s="103"/>
      <c r="J17" s="55" t="s">
        <v>298</v>
      </c>
      <c r="K17" s="1" t="s">
        <v>301</v>
      </c>
      <c r="L17" s="64"/>
      <c r="M17" s="64" t="s">
        <v>316</v>
      </c>
      <c r="N17" s="90" t="s">
        <v>118</v>
      </c>
      <c r="O17" s="64"/>
      <c r="P17" s="64" t="s">
        <v>160</v>
      </c>
      <c r="Q17" s="64"/>
      <c r="R17" s="64"/>
      <c r="S17" s="283" t="s">
        <v>53</v>
      </c>
      <c r="T17" s="335" t="s">
        <v>66</v>
      </c>
      <c r="U17" s="283" t="s">
        <v>313</v>
      </c>
    </row>
    <row r="18" spans="1:21" s="3" customFormat="1" ht="15" customHeight="1" x14ac:dyDescent="0.25">
      <c r="A18" s="215"/>
      <c r="B18" s="212"/>
      <c r="C18" s="206"/>
      <c r="D18" s="58">
        <v>1</v>
      </c>
      <c r="E18" s="197"/>
      <c r="F18" s="219"/>
      <c r="G18" s="300"/>
      <c r="H18" s="103">
        <v>412</v>
      </c>
      <c r="I18" s="103">
        <v>201.40100000000001</v>
      </c>
      <c r="J18" s="55" t="s">
        <v>299</v>
      </c>
      <c r="K18" s="1" t="s">
        <v>105</v>
      </c>
      <c r="L18" s="96" t="s">
        <v>321</v>
      </c>
      <c r="M18" s="64" t="s">
        <v>119</v>
      </c>
      <c r="N18" s="90" t="s">
        <v>118</v>
      </c>
      <c r="O18" s="64"/>
      <c r="P18" s="64" t="s">
        <v>160</v>
      </c>
      <c r="Q18" s="93">
        <v>44091</v>
      </c>
      <c r="R18" s="64"/>
      <c r="S18" s="249"/>
      <c r="T18" s="336"/>
      <c r="U18" s="249"/>
    </row>
    <row r="19" spans="1:21" s="3" customFormat="1" ht="15" customHeight="1" x14ac:dyDescent="0.25">
      <c r="A19" s="215"/>
      <c r="B19" s="212"/>
      <c r="C19" s="207"/>
      <c r="D19" s="59"/>
      <c r="E19" s="197"/>
      <c r="F19" s="220"/>
      <c r="G19" s="300"/>
      <c r="H19" s="104"/>
      <c r="I19" s="104"/>
      <c r="J19" s="55" t="s">
        <v>300</v>
      </c>
      <c r="K19" s="1" t="s">
        <v>120</v>
      </c>
      <c r="L19" s="97">
        <v>6467009004</v>
      </c>
      <c r="M19" s="97" t="s">
        <v>314</v>
      </c>
      <c r="N19" s="90" t="s">
        <v>118</v>
      </c>
      <c r="O19" s="98"/>
      <c r="P19" s="64" t="s">
        <v>160</v>
      </c>
      <c r="Q19" s="93">
        <v>43825</v>
      </c>
      <c r="R19" s="64"/>
      <c r="S19" s="249"/>
      <c r="T19" s="336"/>
      <c r="U19" s="249"/>
    </row>
    <row r="20" spans="1:21" s="3" customFormat="1" ht="18.75" customHeight="1" x14ac:dyDescent="0.25">
      <c r="A20" s="214">
        <v>13</v>
      </c>
      <c r="B20" s="212" t="s">
        <v>19</v>
      </c>
      <c r="C20" s="205" t="s">
        <v>278</v>
      </c>
      <c r="D20" s="72"/>
      <c r="E20" s="196" t="s">
        <v>20</v>
      </c>
      <c r="F20" s="230">
        <v>8.3699999999999992</v>
      </c>
      <c r="G20" s="300"/>
      <c r="H20" s="102"/>
      <c r="I20" s="102"/>
      <c r="J20" s="49" t="s">
        <v>298</v>
      </c>
      <c r="K20" s="1" t="s">
        <v>66</v>
      </c>
      <c r="L20" s="64" t="s">
        <v>66</v>
      </c>
      <c r="M20" s="64" t="s">
        <v>66</v>
      </c>
      <c r="N20" s="90" t="s">
        <v>66</v>
      </c>
      <c r="O20" s="64" t="s">
        <v>66</v>
      </c>
      <c r="P20" s="64" t="s">
        <v>160</v>
      </c>
      <c r="Q20" s="64"/>
      <c r="R20" s="64"/>
      <c r="S20" s="275" t="s">
        <v>53</v>
      </c>
      <c r="T20" s="275" t="s">
        <v>14</v>
      </c>
      <c r="U20" s="249" t="s">
        <v>193</v>
      </c>
    </row>
    <row r="21" spans="1:21" s="3" customFormat="1" x14ac:dyDescent="0.25">
      <c r="A21" s="215"/>
      <c r="B21" s="212"/>
      <c r="C21" s="206"/>
      <c r="D21" s="73">
        <v>0</v>
      </c>
      <c r="E21" s="197"/>
      <c r="F21" s="231"/>
      <c r="G21" s="300"/>
      <c r="H21" s="103">
        <v>150</v>
      </c>
      <c r="I21" s="103">
        <v>90.307000000000002</v>
      </c>
      <c r="J21" s="55" t="s">
        <v>299</v>
      </c>
      <c r="K21" s="1" t="s">
        <v>105</v>
      </c>
      <c r="L21" s="92" t="s">
        <v>322</v>
      </c>
      <c r="M21" s="64" t="s">
        <v>108</v>
      </c>
      <c r="N21" s="90" t="s">
        <v>118</v>
      </c>
      <c r="O21" s="91">
        <v>43370</v>
      </c>
      <c r="P21" s="64" t="s">
        <v>160</v>
      </c>
      <c r="Q21" s="93">
        <v>44091</v>
      </c>
      <c r="R21" s="64"/>
      <c r="S21" s="276"/>
      <c r="T21" s="276"/>
      <c r="U21" s="249"/>
    </row>
    <row r="22" spans="1:21" s="3" customFormat="1" x14ac:dyDescent="0.25">
      <c r="A22" s="215"/>
      <c r="B22" s="212"/>
      <c r="C22" s="207"/>
      <c r="D22" s="70"/>
      <c r="E22" s="197"/>
      <c r="F22" s="232"/>
      <c r="G22" s="300"/>
      <c r="H22" s="104"/>
      <c r="I22" s="104"/>
      <c r="J22" s="55" t="s">
        <v>300</v>
      </c>
      <c r="K22" s="1" t="s">
        <v>121</v>
      </c>
      <c r="L22" s="64">
        <v>2046014003</v>
      </c>
      <c r="M22" s="64" t="s">
        <v>122</v>
      </c>
      <c r="N22" s="90" t="s">
        <v>118</v>
      </c>
      <c r="O22" s="91">
        <v>43370</v>
      </c>
      <c r="P22" s="64" t="s">
        <v>160</v>
      </c>
      <c r="Q22" s="93">
        <v>44091</v>
      </c>
      <c r="R22" s="64"/>
      <c r="S22" s="276"/>
      <c r="T22" s="276"/>
      <c r="U22" s="249"/>
    </row>
    <row r="23" spans="1:21" s="3" customFormat="1" ht="18" customHeight="1" x14ac:dyDescent="0.25">
      <c r="A23" s="214">
        <v>14</v>
      </c>
      <c r="B23" s="212" t="s">
        <v>21</v>
      </c>
      <c r="C23" s="205" t="s">
        <v>278</v>
      </c>
      <c r="D23" s="57"/>
      <c r="E23" s="196" t="s">
        <v>58</v>
      </c>
      <c r="F23" s="218">
        <f>F32+F29</f>
        <v>125.59</v>
      </c>
      <c r="G23" s="300"/>
      <c r="H23" s="102"/>
      <c r="I23" s="102"/>
      <c r="J23" s="55" t="s">
        <v>298</v>
      </c>
      <c r="K23" s="1" t="s">
        <v>302</v>
      </c>
      <c r="L23" s="64"/>
      <c r="M23" s="64" t="s">
        <v>316</v>
      </c>
      <c r="N23" s="90" t="s">
        <v>62</v>
      </c>
      <c r="O23" s="64">
        <v>75457</v>
      </c>
      <c r="P23" s="64" t="s">
        <v>160</v>
      </c>
      <c r="Q23" s="91">
        <v>43812</v>
      </c>
      <c r="R23" s="64"/>
      <c r="S23" s="275" t="s">
        <v>53</v>
      </c>
      <c r="T23" s="275" t="s">
        <v>14</v>
      </c>
      <c r="U23" s="283" t="s">
        <v>323</v>
      </c>
    </row>
    <row r="24" spans="1:21" s="3" customFormat="1" ht="20.25" customHeight="1" x14ac:dyDescent="0.25">
      <c r="A24" s="215"/>
      <c r="B24" s="212"/>
      <c r="C24" s="206"/>
      <c r="D24" s="58">
        <v>1</v>
      </c>
      <c r="E24" s="197"/>
      <c r="F24" s="219"/>
      <c r="G24" s="300"/>
      <c r="H24" s="103">
        <v>309</v>
      </c>
      <c r="I24" s="103">
        <v>108.86</v>
      </c>
      <c r="J24" s="55" t="s">
        <v>299</v>
      </c>
      <c r="K24" s="1" t="s">
        <v>50</v>
      </c>
      <c r="L24" s="98">
        <v>206902</v>
      </c>
      <c r="M24" s="64" t="s">
        <v>119</v>
      </c>
      <c r="N24" s="90" t="s">
        <v>62</v>
      </c>
      <c r="O24" s="98">
        <v>75446</v>
      </c>
      <c r="P24" s="64" t="s">
        <v>160</v>
      </c>
      <c r="Q24" s="91">
        <v>43782</v>
      </c>
      <c r="R24" s="64"/>
      <c r="S24" s="276"/>
      <c r="T24" s="276"/>
      <c r="U24" s="249"/>
    </row>
    <row r="25" spans="1:21" s="3" customFormat="1" ht="16.5" customHeight="1" x14ac:dyDescent="0.25">
      <c r="A25" s="215"/>
      <c r="B25" s="212"/>
      <c r="C25" s="207"/>
      <c r="D25" s="59"/>
      <c r="E25" s="197"/>
      <c r="F25" s="220"/>
      <c r="G25" s="300"/>
      <c r="H25" s="104"/>
      <c r="I25" s="104"/>
      <c r="J25" s="55" t="s">
        <v>300</v>
      </c>
      <c r="K25" s="1" t="s">
        <v>50</v>
      </c>
      <c r="L25" s="64">
        <v>206882</v>
      </c>
      <c r="M25" s="64" t="s">
        <v>109</v>
      </c>
      <c r="N25" s="90" t="s">
        <v>62</v>
      </c>
      <c r="O25" s="95">
        <v>75439</v>
      </c>
      <c r="P25" s="64" t="s">
        <v>160</v>
      </c>
      <c r="Q25" s="91">
        <v>43782</v>
      </c>
      <c r="R25" s="64"/>
      <c r="S25" s="276"/>
      <c r="T25" s="276"/>
      <c r="U25" s="249"/>
    </row>
    <row r="26" spans="1:21" s="3" customFormat="1" ht="15" customHeight="1" x14ac:dyDescent="0.25">
      <c r="A26" s="214">
        <v>15</v>
      </c>
      <c r="B26" s="212" t="s">
        <v>21</v>
      </c>
      <c r="C26" s="205" t="s">
        <v>278</v>
      </c>
      <c r="D26" s="72"/>
      <c r="E26" s="196" t="s">
        <v>59</v>
      </c>
      <c r="F26" s="218">
        <v>2.23</v>
      </c>
      <c r="G26" s="300"/>
      <c r="H26" s="102"/>
      <c r="I26" s="102"/>
      <c r="J26" s="55" t="s">
        <v>298</v>
      </c>
      <c r="K26" s="1" t="s">
        <v>123</v>
      </c>
      <c r="L26" s="115" t="s">
        <v>236</v>
      </c>
      <c r="M26" s="92" t="s">
        <v>124</v>
      </c>
      <c r="N26" s="90" t="s">
        <v>118</v>
      </c>
      <c r="O26" s="115" t="s">
        <v>236</v>
      </c>
      <c r="P26" s="64" t="s">
        <v>160</v>
      </c>
      <c r="Q26" s="64"/>
      <c r="R26" s="64"/>
      <c r="S26" s="286" t="s">
        <v>195</v>
      </c>
      <c r="T26" s="292" t="s">
        <v>324</v>
      </c>
      <c r="U26" s="292" t="s">
        <v>324</v>
      </c>
    </row>
    <row r="27" spans="1:21" s="3" customFormat="1" ht="15" customHeight="1" x14ac:dyDescent="0.25">
      <c r="A27" s="215"/>
      <c r="B27" s="212"/>
      <c r="C27" s="206"/>
      <c r="D27" s="73">
        <v>0</v>
      </c>
      <c r="E27" s="197"/>
      <c r="F27" s="219"/>
      <c r="G27" s="300"/>
      <c r="H27" s="103">
        <v>48</v>
      </c>
      <c r="I27" s="103">
        <v>40</v>
      </c>
      <c r="J27" s="55" t="s">
        <v>299</v>
      </c>
      <c r="K27" s="1" t="s">
        <v>125</v>
      </c>
      <c r="L27" s="64" t="s">
        <v>235</v>
      </c>
      <c r="M27" s="64" t="s">
        <v>126</v>
      </c>
      <c r="N27" s="90" t="s">
        <v>118</v>
      </c>
      <c r="O27" s="91">
        <v>43726</v>
      </c>
      <c r="P27" s="64" t="s">
        <v>160</v>
      </c>
      <c r="Q27" s="64"/>
      <c r="R27" s="64"/>
      <c r="S27" s="287"/>
      <c r="T27" s="293"/>
      <c r="U27" s="293"/>
    </row>
    <row r="28" spans="1:21" s="3" customFormat="1" ht="15.75" customHeight="1" thickBot="1" x14ac:dyDescent="0.3">
      <c r="A28" s="298"/>
      <c r="B28" s="361"/>
      <c r="C28" s="263"/>
      <c r="D28" s="100"/>
      <c r="E28" s="264"/>
      <c r="F28" s="233"/>
      <c r="G28" s="300"/>
      <c r="H28" s="83"/>
      <c r="I28" s="83"/>
      <c r="J28" s="55" t="s">
        <v>300</v>
      </c>
      <c r="K28" s="1" t="s">
        <v>127</v>
      </c>
      <c r="L28" s="98">
        <v>278539</v>
      </c>
      <c r="M28" s="64" t="s">
        <v>128</v>
      </c>
      <c r="N28" s="90" t="s">
        <v>118</v>
      </c>
      <c r="O28" s="64">
        <v>2015</v>
      </c>
      <c r="P28" s="64" t="s">
        <v>160</v>
      </c>
      <c r="Q28" s="64"/>
      <c r="R28" s="64"/>
      <c r="S28" s="287"/>
      <c r="T28" s="294"/>
      <c r="U28" s="294"/>
    </row>
    <row r="29" spans="1:21" s="3" customFormat="1" ht="18" customHeight="1" x14ac:dyDescent="0.25">
      <c r="A29" s="337">
        <v>16</v>
      </c>
      <c r="B29" s="360" t="s">
        <v>81</v>
      </c>
      <c r="C29" s="342" t="s">
        <v>278</v>
      </c>
      <c r="D29" s="71"/>
      <c r="E29" s="262" t="s">
        <v>82</v>
      </c>
      <c r="F29" s="229">
        <v>51.14</v>
      </c>
      <c r="G29" s="301">
        <f>(F29+F32+F35+F38)/F2*100</f>
        <v>25.92765698028856</v>
      </c>
      <c r="H29" s="365">
        <v>820</v>
      </c>
      <c r="I29" s="198"/>
      <c r="J29" s="55" t="s">
        <v>298</v>
      </c>
      <c r="K29" s="1" t="s">
        <v>221</v>
      </c>
      <c r="L29" s="112">
        <v>4734</v>
      </c>
      <c r="M29" s="5" t="s">
        <v>83</v>
      </c>
      <c r="N29" s="48" t="s">
        <v>84</v>
      </c>
      <c r="O29" s="111" t="s">
        <v>260</v>
      </c>
      <c r="P29" s="130">
        <v>43800</v>
      </c>
      <c r="Q29" s="5" t="s">
        <v>261</v>
      </c>
      <c r="R29" s="60" t="s">
        <v>66</v>
      </c>
      <c r="S29" s="284" t="s">
        <v>194</v>
      </c>
      <c r="T29" s="292" t="s">
        <v>324</v>
      </c>
      <c r="U29" s="292" t="s">
        <v>324</v>
      </c>
    </row>
    <row r="30" spans="1:21" s="3" customFormat="1" ht="18" customHeight="1" x14ac:dyDescent="0.25">
      <c r="A30" s="215"/>
      <c r="B30" s="192"/>
      <c r="C30" s="206"/>
      <c r="D30" s="58">
        <v>1</v>
      </c>
      <c r="E30" s="197"/>
      <c r="F30" s="219"/>
      <c r="G30" s="302"/>
      <c r="H30" s="366"/>
      <c r="I30" s="199"/>
      <c r="J30" s="55" t="s">
        <v>299</v>
      </c>
      <c r="K30" s="1" t="s">
        <v>220</v>
      </c>
      <c r="L30" s="112" t="s">
        <v>262</v>
      </c>
      <c r="M30" s="112" t="s">
        <v>85</v>
      </c>
      <c r="N30" s="48" t="s">
        <v>84</v>
      </c>
      <c r="O30" s="111" t="s">
        <v>260</v>
      </c>
      <c r="P30" s="130">
        <v>43800</v>
      </c>
      <c r="Q30" s="5" t="s">
        <v>261</v>
      </c>
      <c r="R30" s="60" t="s">
        <v>66</v>
      </c>
      <c r="S30" s="285"/>
      <c r="T30" s="293"/>
      <c r="U30" s="293"/>
    </row>
    <row r="31" spans="1:21" s="3" customFormat="1" ht="13.5" customHeight="1" x14ac:dyDescent="0.25">
      <c r="A31" s="215"/>
      <c r="B31" s="192"/>
      <c r="C31" s="207"/>
      <c r="D31" s="59"/>
      <c r="E31" s="197"/>
      <c r="F31" s="220"/>
      <c r="G31" s="302"/>
      <c r="H31" s="367"/>
      <c r="I31" s="200"/>
      <c r="J31" s="55" t="s">
        <v>300</v>
      </c>
      <c r="K31" s="1" t="s">
        <v>139</v>
      </c>
      <c r="L31" s="112">
        <v>425</v>
      </c>
      <c r="M31" s="112" t="s">
        <v>86</v>
      </c>
      <c r="N31" s="48" t="s">
        <v>84</v>
      </c>
      <c r="O31" s="111" t="s">
        <v>260</v>
      </c>
      <c r="P31" s="130">
        <v>43466</v>
      </c>
      <c r="Q31" s="5" t="s">
        <v>263</v>
      </c>
      <c r="R31" s="60" t="s">
        <v>66</v>
      </c>
      <c r="S31" s="285"/>
      <c r="T31" s="294"/>
      <c r="U31" s="294"/>
    </row>
    <row r="32" spans="1:21" s="3" customFormat="1" ht="15" customHeight="1" x14ac:dyDescent="0.25">
      <c r="A32" s="214">
        <v>17</v>
      </c>
      <c r="B32" s="192" t="s">
        <v>87</v>
      </c>
      <c r="C32" s="205" t="s">
        <v>278</v>
      </c>
      <c r="D32" s="57"/>
      <c r="E32" s="196" t="s">
        <v>82</v>
      </c>
      <c r="F32" s="218">
        <v>74.45</v>
      </c>
      <c r="G32" s="302"/>
      <c r="H32" s="365">
        <v>820</v>
      </c>
      <c r="I32" s="198"/>
      <c r="J32" s="55" t="s">
        <v>298</v>
      </c>
      <c r="K32" s="1" t="s">
        <v>219</v>
      </c>
      <c r="L32" s="112">
        <v>171265</v>
      </c>
      <c r="M32" s="5" t="s">
        <v>83</v>
      </c>
      <c r="N32" s="1" t="s">
        <v>264</v>
      </c>
      <c r="O32" s="112"/>
      <c r="P32" s="130">
        <v>44044</v>
      </c>
      <c r="Q32" s="5" t="s">
        <v>265</v>
      </c>
      <c r="R32" s="60" t="s">
        <v>66</v>
      </c>
      <c r="S32" s="285" t="s">
        <v>194</v>
      </c>
      <c r="T32" s="250" t="s">
        <v>324</v>
      </c>
      <c r="U32" s="250" t="s">
        <v>324</v>
      </c>
    </row>
    <row r="33" spans="1:21" s="3" customFormat="1" ht="15" customHeight="1" x14ac:dyDescent="0.25">
      <c r="A33" s="215"/>
      <c r="B33" s="192"/>
      <c r="C33" s="206"/>
      <c r="D33" s="58">
        <v>1</v>
      </c>
      <c r="E33" s="197"/>
      <c r="F33" s="219"/>
      <c r="G33" s="302"/>
      <c r="H33" s="366"/>
      <c r="I33" s="199"/>
      <c r="J33" s="55" t="s">
        <v>299</v>
      </c>
      <c r="K33" s="1" t="s">
        <v>218</v>
      </c>
      <c r="L33" s="112" t="s">
        <v>266</v>
      </c>
      <c r="M33" s="112" t="s">
        <v>88</v>
      </c>
      <c r="N33" s="1" t="s">
        <v>264</v>
      </c>
      <c r="O33" s="112"/>
      <c r="P33" s="130">
        <v>43983</v>
      </c>
      <c r="Q33" s="5" t="s">
        <v>267</v>
      </c>
      <c r="R33" s="60" t="s">
        <v>66</v>
      </c>
      <c r="S33" s="285"/>
      <c r="T33" s="250"/>
      <c r="U33" s="250"/>
    </row>
    <row r="34" spans="1:21" s="3" customFormat="1" ht="15" customHeight="1" x14ac:dyDescent="0.25">
      <c r="A34" s="215"/>
      <c r="B34" s="192"/>
      <c r="C34" s="207"/>
      <c r="D34" s="59"/>
      <c r="E34" s="197"/>
      <c r="F34" s="220"/>
      <c r="G34" s="302"/>
      <c r="H34" s="367"/>
      <c r="I34" s="200"/>
      <c r="J34" s="55" t="s">
        <v>300</v>
      </c>
      <c r="K34" s="1" t="s">
        <v>139</v>
      </c>
      <c r="L34" s="112">
        <v>379</v>
      </c>
      <c r="M34" s="112" t="s">
        <v>89</v>
      </c>
      <c r="N34" s="1" t="s">
        <v>264</v>
      </c>
      <c r="O34" s="112"/>
      <c r="P34" s="130">
        <v>43466</v>
      </c>
      <c r="Q34" s="5" t="s">
        <v>268</v>
      </c>
      <c r="R34" s="60" t="s">
        <v>66</v>
      </c>
      <c r="S34" s="285"/>
      <c r="T34" s="250"/>
      <c r="U34" s="250"/>
    </row>
    <row r="35" spans="1:21" s="3" customFormat="1" ht="15" customHeight="1" x14ac:dyDescent="0.25">
      <c r="A35" s="214">
        <v>18</v>
      </c>
      <c r="B35" s="192" t="s">
        <v>327</v>
      </c>
      <c r="C35" s="205" t="s">
        <v>278</v>
      </c>
      <c r="D35" s="72"/>
      <c r="E35" s="196" t="s">
        <v>90</v>
      </c>
      <c r="F35" s="218">
        <v>2</v>
      </c>
      <c r="G35" s="302"/>
      <c r="H35" s="365">
        <v>89</v>
      </c>
      <c r="I35" s="198"/>
      <c r="J35" s="55" t="s">
        <v>298</v>
      </c>
      <c r="K35" s="1" t="s">
        <v>355</v>
      </c>
      <c r="L35" s="112" t="s">
        <v>66</v>
      </c>
      <c r="M35" s="112">
        <f>-50+50</f>
        <v>0</v>
      </c>
      <c r="N35" s="1" t="s">
        <v>264</v>
      </c>
      <c r="O35" s="112"/>
      <c r="P35" s="112"/>
      <c r="Q35" s="5"/>
      <c r="R35" s="60" t="s">
        <v>66</v>
      </c>
      <c r="S35" s="339" t="s">
        <v>359</v>
      </c>
      <c r="T35" s="340"/>
      <c r="U35" s="280" t="s">
        <v>360</v>
      </c>
    </row>
    <row r="36" spans="1:21" s="3" customFormat="1" ht="15" customHeight="1" x14ac:dyDescent="0.25">
      <c r="A36" s="215"/>
      <c r="B36" s="192"/>
      <c r="C36" s="206"/>
      <c r="D36" s="73">
        <v>0</v>
      </c>
      <c r="E36" s="197"/>
      <c r="F36" s="219"/>
      <c r="G36" s="302"/>
      <c r="H36" s="366"/>
      <c r="I36" s="199"/>
      <c r="J36" s="55" t="s">
        <v>299</v>
      </c>
      <c r="K36" s="1" t="s">
        <v>356</v>
      </c>
      <c r="L36" s="112" t="s">
        <v>357</v>
      </c>
      <c r="M36" s="112" t="s">
        <v>177</v>
      </c>
      <c r="N36" s="1" t="s">
        <v>264</v>
      </c>
      <c r="O36" s="112"/>
      <c r="P36" s="112" t="s">
        <v>358</v>
      </c>
      <c r="Q36" s="5"/>
      <c r="R36" s="60" t="s">
        <v>66</v>
      </c>
      <c r="S36" s="339"/>
      <c r="T36" s="340"/>
      <c r="U36" s="281"/>
    </row>
    <row r="37" spans="1:21" s="3" customFormat="1" ht="15" customHeight="1" x14ac:dyDescent="0.25">
      <c r="A37" s="216"/>
      <c r="B37" s="217"/>
      <c r="C37" s="207"/>
      <c r="D37" s="73"/>
      <c r="E37" s="198"/>
      <c r="F37" s="219"/>
      <c r="G37" s="302"/>
      <c r="H37" s="367"/>
      <c r="I37" s="200"/>
      <c r="J37" s="78" t="s">
        <v>300</v>
      </c>
      <c r="K37" s="1" t="s">
        <v>105</v>
      </c>
      <c r="L37" s="112">
        <v>8449292</v>
      </c>
      <c r="M37" s="112" t="s">
        <v>91</v>
      </c>
      <c r="N37" s="1" t="s">
        <v>264</v>
      </c>
      <c r="O37" s="112"/>
      <c r="P37" s="130">
        <v>44136</v>
      </c>
      <c r="Q37" s="5" t="s">
        <v>269</v>
      </c>
      <c r="R37" s="60" t="s">
        <v>66</v>
      </c>
      <c r="S37" s="339"/>
      <c r="T37" s="340"/>
      <c r="U37" s="282"/>
    </row>
    <row r="38" spans="1:21" s="3" customFormat="1" ht="15" customHeight="1" x14ac:dyDescent="0.25">
      <c r="A38" s="215">
        <v>84</v>
      </c>
      <c r="B38" s="192" t="s">
        <v>304</v>
      </c>
      <c r="C38" s="205" t="s">
        <v>278</v>
      </c>
      <c r="D38" s="79"/>
      <c r="E38" s="196" t="s">
        <v>305</v>
      </c>
      <c r="F38" s="226"/>
      <c r="G38" s="302"/>
      <c r="H38" s="235"/>
      <c r="I38" s="197"/>
      <c r="J38" s="49" t="s">
        <v>298</v>
      </c>
      <c r="K38" s="1"/>
      <c r="L38" s="54"/>
      <c r="M38" s="54"/>
      <c r="N38" s="1"/>
      <c r="O38" s="54"/>
      <c r="P38" s="54" t="s">
        <v>66</v>
      </c>
      <c r="Q38" s="5"/>
      <c r="R38" s="54" t="s">
        <v>66</v>
      </c>
      <c r="S38" s="223"/>
      <c r="T38" s="289"/>
      <c r="U38" s="289"/>
    </row>
    <row r="39" spans="1:21" s="3" customFormat="1" x14ac:dyDescent="0.25">
      <c r="A39" s="215"/>
      <c r="B39" s="192"/>
      <c r="C39" s="206"/>
      <c r="D39" s="79">
        <v>1</v>
      </c>
      <c r="E39" s="197"/>
      <c r="F39" s="226"/>
      <c r="G39" s="302"/>
      <c r="H39" s="235"/>
      <c r="I39" s="197"/>
      <c r="J39" s="49" t="s">
        <v>299</v>
      </c>
      <c r="K39" s="1"/>
      <c r="L39" s="54"/>
      <c r="M39" s="54"/>
      <c r="N39" s="1"/>
      <c r="O39" s="54"/>
      <c r="P39" s="54" t="s">
        <v>66</v>
      </c>
      <c r="Q39" s="5"/>
      <c r="R39" s="54" t="s">
        <v>66</v>
      </c>
      <c r="S39" s="223"/>
      <c r="T39" s="289"/>
      <c r="U39" s="289"/>
    </row>
    <row r="40" spans="1:21" s="3" customFormat="1" ht="15.75" thickBot="1" x14ac:dyDescent="0.3">
      <c r="A40" s="298"/>
      <c r="B40" s="359"/>
      <c r="C40" s="263"/>
      <c r="D40" s="101"/>
      <c r="E40" s="264"/>
      <c r="F40" s="265"/>
      <c r="G40" s="303"/>
      <c r="H40" s="235"/>
      <c r="I40" s="197"/>
      <c r="J40" s="55" t="s">
        <v>300</v>
      </c>
      <c r="K40" s="1"/>
      <c r="L40" s="54"/>
      <c r="M40" s="54"/>
      <c r="N40" s="1"/>
      <c r="O40" s="54"/>
      <c r="P40" s="54"/>
      <c r="Q40" s="5"/>
      <c r="R40" s="54" t="s">
        <v>66</v>
      </c>
      <c r="S40" s="223"/>
      <c r="T40" s="289"/>
      <c r="U40" s="289"/>
    </row>
    <row r="41" spans="1:21" s="3" customFormat="1" ht="16.5" thickBot="1" x14ac:dyDescent="0.3">
      <c r="A41" s="188" t="s">
        <v>328</v>
      </c>
      <c r="B41" s="189"/>
      <c r="C41" s="189"/>
      <c r="D41" s="189"/>
      <c r="E41" s="189"/>
      <c r="F41" s="80">
        <f>F17+F20+F26</f>
        <v>307.92</v>
      </c>
      <c r="G41" s="85">
        <f>F41/$F$44*100</f>
        <v>60.38475869236953</v>
      </c>
      <c r="H41" s="74"/>
      <c r="I41" s="74"/>
      <c r="J41" s="75"/>
      <c r="K41" s="75"/>
      <c r="L41" s="74"/>
      <c r="M41" s="74"/>
      <c r="N41" s="75"/>
      <c r="O41" s="74"/>
      <c r="P41" s="74"/>
      <c r="Q41" s="76"/>
      <c r="R41" s="74"/>
      <c r="S41" s="77"/>
      <c r="T41" s="74"/>
      <c r="U41" s="74"/>
    </row>
    <row r="42" spans="1:21" s="3" customFormat="1" ht="16.5" thickBot="1" x14ac:dyDescent="0.3">
      <c r="A42" s="188" t="s">
        <v>329</v>
      </c>
      <c r="B42" s="189"/>
      <c r="C42" s="189"/>
      <c r="D42" s="189"/>
      <c r="E42" s="189"/>
      <c r="F42" s="80">
        <f>F8+F11+F14</f>
        <v>74.42</v>
      </c>
      <c r="G42" s="85">
        <f t="shared" ref="G42:G43" si="0">F42/$F$44*100</f>
        <v>14.594159982742728</v>
      </c>
      <c r="H42" s="74"/>
      <c r="I42" s="74"/>
      <c r="J42" s="75"/>
      <c r="K42" s="75"/>
      <c r="L42" s="74"/>
      <c r="M42" s="74"/>
      <c r="N42" s="75"/>
      <c r="O42" s="74"/>
      <c r="P42" s="74"/>
      <c r="Q42" s="76"/>
      <c r="R42" s="74"/>
      <c r="S42" s="77"/>
      <c r="T42" s="74"/>
      <c r="U42" s="74"/>
    </row>
    <row r="43" spans="1:21" s="3" customFormat="1" ht="16.5" thickBot="1" x14ac:dyDescent="0.3">
      <c r="A43" s="188" t="s">
        <v>330</v>
      </c>
      <c r="B43" s="189"/>
      <c r="C43" s="189"/>
      <c r="D43" s="189"/>
      <c r="E43" s="189"/>
      <c r="F43" s="80">
        <f>F29+F32+F35+F38</f>
        <v>127.59</v>
      </c>
      <c r="G43" s="85">
        <f t="shared" si="0"/>
        <v>25.021081324887728</v>
      </c>
      <c r="H43" s="74"/>
      <c r="I43" s="74"/>
      <c r="J43" s="75"/>
      <c r="K43" s="75"/>
      <c r="L43" s="74"/>
      <c r="M43" s="74"/>
      <c r="N43" s="75"/>
      <c r="O43" s="74"/>
      <c r="P43" s="74"/>
      <c r="Q43" s="76"/>
      <c r="R43" s="74"/>
      <c r="S43" s="77"/>
      <c r="T43" s="74"/>
      <c r="U43" s="74"/>
    </row>
    <row r="44" spans="1:21" s="3" customFormat="1" ht="18" customHeight="1" thickBot="1" x14ac:dyDescent="0.3">
      <c r="A44" s="188" t="s">
        <v>309</v>
      </c>
      <c r="B44" s="189"/>
      <c r="C44" s="189"/>
      <c r="D44" s="189"/>
      <c r="E44" s="190"/>
      <c r="F44" s="81">
        <f>F41+F42+F43</f>
        <v>509.93000000000006</v>
      </c>
      <c r="G44" s="85"/>
      <c r="H44" s="74"/>
      <c r="I44" s="74"/>
      <c r="J44" s="75"/>
      <c r="K44" s="75"/>
      <c r="L44" s="74"/>
      <c r="M44" s="74"/>
      <c r="N44" s="75"/>
      <c r="O44" s="74"/>
      <c r="P44" s="74"/>
      <c r="Q44" s="76"/>
      <c r="R44" s="74"/>
      <c r="S44" s="77"/>
      <c r="T44" s="74"/>
      <c r="U44" s="74"/>
    </row>
    <row r="45" spans="1:21" s="3" customFormat="1" ht="18" customHeight="1" x14ac:dyDescent="0.25">
      <c r="A45" s="75"/>
      <c r="B45" s="75"/>
      <c r="C45" s="75"/>
      <c r="D45" s="75"/>
      <c r="E45" s="75"/>
      <c r="F45" s="86"/>
      <c r="G45" s="74"/>
      <c r="H45" s="74"/>
      <c r="I45" s="74"/>
      <c r="J45" s="75"/>
      <c r="K45" s="75"/>
      <c r="L45" s="74"/>
      <c r="M45" s="74"/>
      <c r="N45" s="75"/>
      <c r="O45" s="74"/>
      <c r="P45" s="74"/>
      <c r="Q45" s="76"/>
      <c r="R45" s="74"/>
      <c r="S45" s="77"/>
      <c r="T45" s="74"/>
      <c r="U45" s="74"/>
    </row>
    <row r="46" spans="1:21" s="3" customFormat="1" ht="18" customHeight="1" x14ac:dyDescent="0.25">
      <c r="A46" s="75"/>
      <c r="B46" s="75"/>
      <c r="C46" s="75"/>
      <c r="D46" s="75"/>
      <c r="E46" s="75"/>
      <c r="F46" s="86"/>
      <c r="G46" s="74"/>
      <c r="H46" s="74"/>
      <c r="I46" s="74"/>
      <c r="J46" s="75"/>
      <c r="K46" s="75"/>
      <c r="L46" s="74"/>
      <c r="M46" s="74"/>
      <c r="N46" s="75"/>
      <c r="O46" s="74"/>
      <c r="P46" s="74"/>
      <c r="Q46" s="76"/>
      <c r="R46" s="74"/>
      <c r="S46" s="77"/>
      <c r="T46" s="74"/>
      <c r="U46" s="74"/>
    </row>
    <row r="47" spans="1:21" s="3" customFormat="1" ht="18" customHeight="1" x14ac:dyDescent="0.25">
      <c r="A47" s="75"/>
      <c r="B47" s="75"/>
      <c r="C47" s="75"/>
      <c r="D47" s="75"/>
      <c r="E47" s="75"/>
      <c r="F47" s="86"/>
      <c r="G47" s="74"/>
      <c r="H47" s="74"/>
      <c r="I47" s="74"/>
      <c r="J47" s="75"/>
      <c r="K47" s="75"/>
      <c r="L47" s="74"/>
      <c r="M47" s="74"/>
      <c r="N47" s="75"/>
      <c r="O47" s="74"/>
      <c r="P47" s="74"/>
      <c r="Q47" s="76"/>
      <c r="R47" s="74"/>
      <c r="S47" s="77"/>
      <c r="T47" s="74"/>
      <c r="U47" s="74"/>
    </row>
    <row r="48" spans="1:21" s="3" customFormat="1" ht="17.25" customHeight="1" x14ac:dyDescent="0.25">
      <c r="A48" s="320">
        <v>1</v>
      </c>
      <c r="B48" s="321" t="s">
        <v>284</v>
      </c>
      <c r="C48" s="251" t="s">
        <v>278</v>
      </c>
      <c r="D48" s="221"/>
      <c r="E48" s="196" t="s">
        <v>51</v>
      </c>
      <c r="F48" s="198"/>
      <c r="G48" s="198"/>
      <c r="H48" s="291" t="s">
        <v>351</v>
      </c>
      <c r="I48" s="291" t="s">
        <v>352</v>
      </c>
      <c r="J48" s="122" t="s">
        <v>298</v>
      </c>
      <c r="K48" s="1" t="s">
        <v>75</v>
      </c>
      <c r="L48" s="60"/>
      <c r="M48" s="11" t="s">
        <v>76</v>
      </c>
      <c r="N48" s="197" t="s">
        <v>77</v>
      </c>
      <c r="O48" s="197">
        <v>372</v>
      </c>
      <c r="P48" s="60"/>
      <c r="Q48" s="323">
        <v>43697</v>
      </c>
      <c r="R48" s="60" t="s">
        <v>14</v>
      </c>
      <c r="S48" s="309" t="s">
        <v>53</v>
      </c>
      <c r="T48" s="252" t="s">
        <v>78</v>
      </c>
      <c r="U48" s="252" t="s">
        <v>186</v>
      </c>
    </row>
    <row r="49" spans="1:21" s="3" customFormat="1" ht="18.75" customHeight="1" x14ac:dyDescent="0.25">
      <c r="A49" s="320"/>
      <c r="B49" s="209"/>
      <c r="C49" s="251"/>
      <c r="D49" s="222"/>
      <c r="E49" s="197"/>
      <c r="F49" s="199"/>
      <c r="G49" s="199"/>
      <c r="H49" s="291"/>
      <c r="I49" s="291"/>
      <c r="J49" s="122" t="s">
        <v>299</v>
      </c>
      <c r="K49" s="197" t="s">
        <v>79</v>
      </c>
      <c r="L49" s="197" t="s">
        <v>230</v>
      </c>
      <c r="M49" s="56" t="s">
        <v>54</v>
      </c>
      <c r="N49" s="197"/>
      <c r="O49" s="197"/>
      <c r="P49" s="60"/>
      <c r="Q49" s="197"/>
      <c r="R49" s="60" t="s">
        <v>14</v>
      </c>
      <c r="S49" s="309"/>
      <c r="T49" s="252"/>
      <c r="U49" s="252"/>
    </row>
    <row r="50" spans="1:21" s="3" customFormat="1" ht="15" customHeight="1" thickBot="1" x14ac:dyDescent="0.3">
      <c r="A50" s="320"/>
      <c r="B50" s="322"/>
      <c r="C50" s="251"/>
      <c r="D50" s="222"/>
      <c r="E50" s="197"/>
      <c r="F50" s="200"/>
      <c r="G50" s="200"/>
      <c r="H50" s="291"/>
      <c r="I50" s="291"/>
      <c r="J50" s="122" t="s">
        <v>300</v>
      </c>
      <c r="K50" s="197"/>
      <c r="L50" s="197"/>
      <c r="M50" s="56" t="s">
        <v>60</v>
      </c>
      <c r="N50" s="197"/>
      <c r="O50" s="197"/>
      <c r="P50" s="60"/>
      <c r="Q50" s="197"/>
      <c r="R50" s="60" t="s">
        <v>14</v>
      </c>
      <c r="S50" s="309"/>
      <c r="T50" s="252"/>
      <c r="U50" s="252"/>
    </row>
    <row r="51" spans="1:21" s="3" customFormat="1" ht="17.25" customHeight="1" x14ac:dyDescent="0.25">
      <c r="A51" s="253">
        <v>3</v>
      </c>
      <c r="B51" s="356" t="s">
        <v>379</v>
      </c>
      <c r="C51" s="246" t="s">
        <v>278</v>
      </c>
      <c r="D51" s="37"/>
      <c r="E51" s="196" t="s">
        <v>22</v>
      </c>
      <c r="F51" s="180"/>
      <c r="G51" s="198"/>
      <c r="H51" s="198"/>
      <c r="I51" s="198"/>
      <c r="J51" s="122" t="s">
        <v>298</v>
      </c>
      <c r="K51" s="1" t="s">
        <v>7</v>
      </c>
      <c r="L51" s="28"/>
      <c r="M51" s="21" t="s">
        <v>8</v>
      </c>
      <c r="N51" s="22" t="s">
        <v>253</v>
      </c>
      <c r="O51" s="22"/>
      <c r="P51" s="22"/>
      <c r="Q51" s="22"/>
      <c r="R51" s="22" t="s">
        <v>66</v>
      </c>
      <c r="S51" s="343" t="s">
        <v>194</v>
      </c>
      <c r="T51" s="197"/>
      <c r="U51" s="197"/>
    </row>
    <row r="52" spans="1:21" s="3" customFormat="1" ht="15" customHeight="1" x14ac:dyDescent="0.25">
      <c r="A52" s="254"/>
      <c r="B52" s="312"/>
      <c r="C52" s="247"/>
      <c r="D52" s="38"/>
      <c r="E52" s="197"/>
      <c r="F52" s="4">
        <v>294.5386666666667</v>
      </c>
      <c r="G52" s="199"/>
      <c r="H52" s="199"/>
      <c r="I52" s="199"/>
      <c r="J52" s="122" t="s">
        <v>299</v>
      </c>
      <c r="K52" s="46" t="s">
        <v>130</v>
      </c>
      <c r="L52" s="28">
        <v>9206228</v>
      </c>
      <c r="M52" s="21" t="s">
        <v>177</v>
      </c>
      <c r="N52" s="22" t="s">
        <v>253</v>
      </c>
      <c r="O52" s="22"/>
      <c r="P52" s="22"/>
      <c r="Q52" s="8">
        <v>43552</v>
      </c>
      <c r="R52" s="22" t="s">
        <v>66</v>
      </c>
      <c r="S52" s="344"/>
      <c r="T52" s="197"/>
      <c r="U52" s="197"/>
    </row>
    <row r="53" spans="1:21" s="3" customFormat="1" ht="15" customHeight="1" x14ac:dyDescent="0.25">
      <c r="A53" s="254"/>
      <c r="B53" s="312"/>
      <c r="C53" s="247"/>
      <c r="D53" s="38">
        <v>1</v>
      </c>
      <c r="E53" s="197"/>
      <c r="F53" s="181"/>
      <c r="G53" s="199"/>
      <c r="H53" s="199"/>
      <c r="I53" s="199"/>
      <c r="J53" s="122" t="s">
        <v>226</v>
      </c>
      <c r="K53" s="46" t="s">
        <v>130</v>
      </c>
      <c r="L53" s="28">
        <v>9205614</v>
      </c>
      <c r="M53" s="21" t="s">
        <v>227</v>
      </c>
      <c r="N53" s="22" t="s">
        <v>253</v>
      </c>
      <c r="O53" s="22"/>
      <c r="P53" s="22"/>
      <c r="Q53" s="166">
        <v>43804</v>
      </c>
      <c r="R53" s="25"/>
      <c r="S53" s="344"/>
      <c r="T53" s="197"/>
      <c r="U53" s="197"/>
    </row>
    <row r="54" spans="1:21" s="3" customFormat="1" ht="15" customHeight="1" thickBot="1" x14ac:dyDescent="0.3">
      <c r="A54" s="255"/>
      <c r="B54" s="312"/>
      <c r="C54" s="248"/>
      <c r="D54" s="39"/>
      <c r="E54" s="197"/>
      <c r="F54" s="182"/>
      <c r="G54" s="200"/>
      <c r="H54" s="200"/>
      <c r="I54" s="200"/>
      <c r="J54" s="122" t="s">
        <v>300</v>
      </c>
      <c r="K54" s="46" t="s">
        <v>156</v>
      </c>
      <c r="L54" s="28"/>
      <c r="M54" s="21" t="s">
        <v>61</v>
      </c>
      <c r="N54" s="22" t="s">
        <v>253</v>
      </c>
      <c r="O54" s="22"/>
      <c r="P54" s="22"/>
      <c r="Q54" s="25"/>
      <c r="R54" s="25" t="s">
        <v>14</v>
      </c>
      <c r="S54" s="344"/>
      <c r="T54" s="197"/>
      <c r="U54" s="197"/>
    </row>
    <row r="55" spans="1:21" s="3" customFormat="1" ht="17.25" customHeight="1" x14ac:dyDescent="0.25">
      <c r="A55" s="255">
        <v>4</v>
      </c>
      <c r="B55" s="312" t="s">
        <v>379</v>
      </c>
      <c r="C55" s="290" t="s">
        <v>278</v>
      </c>
      <c r="D55" s="37"/>
      <c r="E55" s="196" t="s">
        <v>23</v>
      </c>
      <c r="F55" s="180"/>
      <c r="G55" s="198"/>
      <c r="H55" s="198"/>
      <c r="I55" s="198"/>
      <c r="J55" s="122" t="s">
        <v>298</v>
      </c>
      <c r="K55" s="1" t="s">
        <v>7</v>
      </c>
      <c r="L55" s="28" t="s">
        <v>236</v>
      </c>
      <c r="M55" s="22" t="s">
        <v>8</v>
      </c>
      <c r="N55" s="22" t="s">
        <v>253</v>
      </c>
      <c r="O55" s="22"/>
      <c r="P55" s="22" t="s">
        <v>66</v>
      </c>
      <c r="Q55" s="22"/>
      <c r="R55" s="22" t="s">
        <v>66</v>
      </c>
      <c r="S55" s="308" t="s">
        <v>53</v>
      </c>
      <c r="T55" s="310" t="s">
        <v>78</v>
      </c>
      <c r="U55" s="252" t="s">
        <v>188</v>
      </c>
    </row>
    <row r="56" spans="1:21" s="3" customFormat="1" ht="18.75" customHeight="1" x14ac:dyDescent="0.25">
      <c r="A56" s="236"/>
      <c r="B56" s="312"/>
      <c r="C56" s="247"/>
      <c r="D56" s="38">
        <v>1</v>
      </c>
      <c r="E56" s="197"/>
      <c r="F56" s="181">
        <v>21.480166666666669</v>
      </c>
      <c r="G56" s="199"/>
      <c r="H56" s="199"/>
      <c r="I56" s="199"/>
      <c r="J56" s="122" t="s">
        <v>299</v>
      </c>
      <c r="K56" s="46" t="s">
        <v>130</v>
      </c>
      <c r="L56" s="28">
        <v>9626952</v>
      </c>
      <c r="M56" s="21" t="s">
        <v>164</v>
      </c>
      <c r="N56" s="22" t="s">
        <v>253</v>
      </c>
      <c r="O56" s="22"/>
      <c r="P56" s="22" t="s">
        <v>160</v>
      </c>
      <c r="Q56" s="8">
        <v>43453</v>
      </c>
      <c r="R56" s="22" t="s">
        <v>66</v>
      </c>
      <c r="S56" s="309"/>
      <c r="T56" s="311"/>
      <c r="U56" s="252"/>
    </row>
    <row r="57" spans="1:21" s="3" customFormat="1" ht="15" customHeight="1" thickBot="1" x14ac:dyDescent="0.3">
      <c r="A57" s="236"/>
      <c r="B57" s="312"/>
      <c r="C57" s="248"/>
      <c r="D57" s="39"/>
      <c r="E57" s="197"/>
      <c r="F57" s="182"/>
      <c r="G57" s="200"/>
      <c r="H57" s="200"/>
      <c r="I57" s="200"/>
      <c r="J57" s="122" t="s">
        <v>300</v>
      </c>
      <c r="K57" s="46" t="s">
        <v>232</v>
      </c>
      <c r="L57" s="28">
        <v>10416</v>
      </c>
      <c r="M57" s="21" t="s">
        <v>61</v>
      </c>
      <c r="N57" s="22" t="s">
        <v>253</v>
      </c>
      <c r="O57" s="22"/>
      <c r="P57" s="22" t="s">
        <v>160</v>
      </c>
      <c r="Q57" s="29">
        <v>43804</v>
      </c>
      <c r="R57" s="25" t="s">
        <v>14</v>
      </c>
      <c r="S57" s="309"/>
      <c r="T57" s="311"/>
      <c r="U57" s="252"/>
    </row>
    <row r="58" spans="1:21" s="3" customFormat="1" ht="17.25" customHeight="1" x14ac:dyDescent="0.25">
      <c r="A58" s="255">
        <v>5</v>
      </c>
      <c r="B58" s="312" t="s">
        <v>379</v>
      </c>
      <c r="C58" s="290" t="s">
        <v>278</v>
      </c>
      <c r="D58" s="37"/>
      <c r="E58" s="196" t="s">
        <v>24</v>
      </c>
      <c r="F58" s="180"/>
      <c r="G58" s="198"/>
      <c r="H58" s="198"/>
      <c r="I58" s="198"/>
      <c r="J58" s="122" t="s">
        <v>298</v>
      </c>
      <c r="K58" s="1" t="s">
        <v>7</v>
      </c>
      <c r="L58" s="28"/>
      <c r="M58" s="22" t="s">
        <v>8</v>
      </c>
      <c r="N58" s="22" t="s">
        <v>253</v>
      </c>
      <c r="O58" s="22"/>
      <c r="P58" s="22" t="s">
        <v>66</v>
      </c>
      <c r="Q58" s="22"/>
      <c r="R58" s="22" t="s">
        <v>66</v>
      </c>
      <c r="S58" s="308" t="s">
        <v>53</v>
      </c>
      <c r="T58" s="310" t="s">
        <v>78</v>
      </c>
      <c r="U58" s="252" t="s">
        <v>189</v>
      </c>
    </row>
    <row r="59" spans="1:21" s="3" customFormat="1" ht="15" customHeight="1" x14ac:dyDescent="0.25">
      <c r="A59" s="236"/>
      <c r="B59" s="312"/>
      <c r="C59" s="247"/>
      <c r="D59" s="38">
        <v>1</v>
      </c>
      <c r="E59" s="197"/>
      <c r="F59" s="183">
        <v>0</v>
      </c>
      <c r="G59" s="199"/>
      <c r="H59" s="199"/>
      <c r="I59" s="199"/>
      <c r="J59" s="122" t="s">
        <v>299</v>
      </c>
      <c r="K59" s="46" t="s">
        <v>130</v>
      </c>
      <c r="L59" s="28"/>
      <c r="M59" s="21" t="s">
        <v>177</v>
      </c>
      <c r="N59" s="22" t="s">
        <v>253</v>
      </c>
      <c r="O59" s="22"/>
      <c r="P59" s="22" t="s">
        <v>160</v>
      </c>
      <c r="Q59" s="22"/>
      <c r="R59" s="22" t="s">
        <v>66</v>
      </c>
      <c r="S59" s="309"/>
      <c r="T59" s="311"/>
      <c r="U59" s="252"/>
    </row>
    <row r="60" spans="1:21" s="3" customFormat="1" ht="15" customHeight="1" thickBot="1" x14ac:dyDescent="0.3">
      <c r="A60" s="236"/>
      <c r="B60" s="313"/>
      <c r="C60" s="248"/>
      <c r="D60" s="39"/>
      <c r="E60" s="197"/>
      <c r="F60" s="182"/>
      <c r="G60" s="200"/>
      <c r="H60" s="200"/>
      <c r="I60" s="200"/>
      <c r="J60" s="122" t="s">
        <v>300</v>
      </c>
      <c r="K60" s="46" t="s">
        <v>130</v>
      </c>
      <c r="L60" s="28">
        <v>9627024</v>
      </c>
      <c r="M60" s="21" t="s">
        <v>64</v>
      </c>
      <c r="N60" s="22" t="s">
        <v>253</v>
      </c>
      <c r="O60" s="22"/>
      <c r="P60" s="22" t="s">
        <v>160</v>
      </c>
      <c r="Q60" s="25"/>
      <c r="R60" s="25" t="s">
        <v>14</v>
      </c>
      <c r="S60" s="309"/>
      <c r="T60" s="311"/>
      <c r="U60" s="252"/>
    </row>
    <row r="61" spans="1:21" s="3" customFormat="1" ht="15" customHeight="1" x14ac:dyDescent="0.25">
      <c r="A61" s="352">
        <v>6</v>
      </c>
      <c r="B61" s="357" t="s">
        <v>375</v>
      </c>
      <c r="C61" s="205" t="s">
        <v>277</v>
      </c>
      <c r="D61" s="205">
        <v>1</v>
      </c>
      <c r="E61" s="196" t="s">
        <v>56</v>
      </c>
      <c r="F61" s="180"/>
      <c r="G61" s="198"/>
      <c r="H61" s="198"/>
      <c r="I61" s="198"/>
      <c r="J61" s="49" t="s">
        <v>298</v>
      </c>
      <c r="K61" s="46" t="s">
        <v>66</v>
      </c>
      <c r="L61" s="28"/>
      <c r="M61" s="22" t="s">
        <v>66</v>
      </c>
      <c r="N61" s="22" t="s">
        <v>66</v>
      </c>
      <c r="O61" s="22"/>
      <c r="P61" s="22" t="s">
        <v>66</v>
      </c>
      <c r="Q61" s="22"/>
      <c r="R61" s="22" t="s">
        <v>66</v>
      </c>
      <c r="S61" s="308" t="s">
        <v>53</v>
      </c>
      <c r="T61" s="310" t="s">
        <v>78</v>
      </c>
      <c r="U61" s="252" t="s">
        <v>190</v>
      </c>
    </row>
    <row r="62" spans="1:21" s="3" customFormat="1" ht="19.5" customHeight="1" thickBot="1" x14ac:dyDescent="0.3">
      <c r="A62" s="191"/>
      <c r="B62" s="212"/>
      <c r="C62" s="206"/>
      <c r="D62" s="206"/>
      <c r="E62" s="197"/>
      <c r="F62" s="158">
        <v>4.87</v>
      </c>
      <c r="G62" s="199"/>
      <c r="H62" s="199"/>
      <c r="I62" s="199"/>
      <c r="J62" s="122" t="s">
        <v>299</v>
      </c>
      <c r="K62" s="46" t="s">
        <v>95</v>
      </c>
      <c r="L62" s="33">
        <v>93575</v>
      </c>
      <c r="M62" s="21" t="s">
        <v>132</v>
      </c>
      <c r="N62" s="22" t="s">
        <v>68</v>
      </c>
      <c r="O62" s="22">
        <v>364786</v>
      </c>
      <c r="P62" s="22" t="s">
        <v>66</v>
      </c>
      <c r="Q62" s="30">
        <v>43812</v>
      </c>
      <c r="R62" s="22" t="s">
        <v>176</v>
      </c>
      <c r="S62" s="309"/>
      <c r="T62" s="311"/>
      <c r="U62" s="252"/>
    </row>
    <row r="63" spans="1:21" s="3" customFormat="1" ht="18.75" customHeight="1" x14ac:dyDescent="0.25">
      <c r="A63" s="191"/>
      <c r="B63" s="212"/>
      <c r="C63" s="207"/>
      <c r="D63" s="207"/>
      <c r="E63" s="197"/>
      <c r="F63" s="182"/>
      <c r="G63" s="200"/>
      <c r="H63" s="200"/>
      <c r="I63" s="200"/>
      <c r="J63" s="122" t="s">
        <v>300</v>
      </c>
      <c r="K63" s="46" t="s">
        <v>95</v>
      </c>
      <c r="L63" s="28">
        <v>42465</v>
      </c>
      <c r="M63" s="21" t="s">
        <v>64</v>
      </c>
      <c r="N63" s="22" t="s">
        <v>68</v>
      </c>
      <c r="O63" s="31">
        <v>212887</v>
      </c>
      <c r="P63" s="22" t="s">
        <v>66</v>
      </c>
      <c r="Q63" s="30">
        <v>43803</v>
      </c>
      <c r="R63" s="22" t="s">
        <v>66</v>
      </c>
      <c r="S63" s="309"/>
      <c r="T63" s="311"/>
      <c r="U63" s="252"/>
    </row>
    <row r="64" spans="1:21" s="3" customFormat="1" x14ac:dyDescent="0.25">
      <c r="A64" s="191">
        <v>19</v>
      </c>
      <c r="B64" s="212" t="s">
        <v>374</v>
      </c>
      <c r="C64" s="206" t="s">
        <v>277</v>
      </c>
      <c r="D64" s="58"/>
      <c r="E64" s="213" t="s">
        <v>25</v>
      </c>
      <c r="F64" s="180"/>
      <c r="G64" s="198"/>
      <c r="H64" s="198"/>
      <c r="I64" s="198"/>
      <c r="J64" s="49" t="s">
        <v>298</v>
      </c>
      <c r="K64" s="46" t="s">
        <v>66</v>
      </c>
      <c r="L64" s="28" t="s">
        <v>66</v>
      </c>
      <c r="M64" s="22" t="s">
        <v>66</v>
      </c>
      <c r="N64" s="22" t="s">
        <v>66</v>
      </c>
      <c r="O64" s="22" t="s">
        <v>66</v>
      </c>
      <c r="P64" s="22" t="s">
        <v>66</v>
      </c>
      <c r="Q64" s="22" t="s">
        <v>66</v>
      </c>
      <c r="R64" s="22" t="s">
        <v>66</v>
      </c>
      <c r="S64" s="208" t="s">
        <v>53</v>
      </c>
      <c r="T64" s="258" t="s">
        <v>9</v>
      </c>
      <c r="U64" s="252" t="s">
        <v>196</v>
      </c>
    </row>
    <row r="65" spans="1:21" s="3" customFormat="1" x14ac:dyDescent="0.25">
      <c r="A65" s="191"/>
      <c r="B65" s="212"/>
      <c r="C65" s="206"/>
      <c r="D65" s="38">
        <v>1</v>
      </c>
      <c r="E65" s="197"/>
      <c r="F65" s="158">
        <v>31.09</v>
      </c>
      <c r="G65" s="199"/>
      <c r="H65" s="199"/>
      <c r="I65" s="199"/>
      <c r="J65" s="122" t="s">
        <v>299</v>
      </c>
      <c r="K65" s="46" t="s">
        <v>67</v>
      </c>
      <c r="L65" s="28">
        <v>271</v>
      </c>
      <c r="M65" s="22" t="s">
        <v>69</v>
      </c>
      <c r="N65" s="22" t="s">
        <v>68</v>
      </c>
      <c r="O65" s="22">
        <v>226875</v>
      </c>
      <c r="P65" s="22" t="s">
        <v>66</v>
      </c>
      <c r="Q65" s="8">
        <v>43696</v>
      </c>
      <c r="R65" s="22" t="s">
        <v>66</v>
      </c>
      <c r="S65" s="208"/>
      <c r="T65" s="258"/>
      <c r="U65" s="252"/>
    </row>
    <row r="66" spans="1:21" s="3" customFormat="1" x14ac:dyDescent="0.25">
      <c r="A66" s="191"/>
      <c r="B66" s="212"/>
      <c r="C66" s="207"/>
      <c r="D66" s="39"/>
      <c r="E66" s="197"/>
      <c r="F66" s="182"/>
      <c r="G66" s="200"/>
      <c r="H66" s="200"/>
      <c r="I66" s="200"/>
      <c r="J66" s="122" t="s">
        <v>300</v>
      </c>
      <c r="K66" s="46" t="s">
        <v>63</v>
      </c>
      <c r="L66" s="28">
        <v>230810</v>
      </c>
      <c r="M66" s="22" t="s">
        <v>178</v>
      </c>
      <c r="N66" s="22" t="s">
        <v>62</v>
      </c>
      <c r="O66" s="15">
        <v>67209</v>
      </c>
      <c r="P66" s="22" t="s">
        <v>160</v>
      </c>
      <c r="Q66" s="8">
        <v>43787</v>
      </c>
      <c r="R66" s="22" t="s">
        <v>66</v>
      </c>
      <c r="S66" s="208"/>
      <c r="T66" s="258"/>
      <c r="U66" s="252"/>
    </row>
    <row r="67" spans="1:21" s="3" customFormat="1" ht="18.75" customHeight="1" x14ac:dyDescent="0.25">
      <c r="A67" s="191">
        <v>20</v>
      </c>
      <c r="B67" s="209" t="s">
        <v>282</v>
      </c>
      <c r="C67" s="206" t="s">
        <v>156</v>
      </c>
      <c r="D67" s="142"/>
      <c r="E67" s="210" t="s">
        <v>347</v>
      </c>
      <c r="F67" s="180"/>
      <c r="G67" s="198"/>
      <c r="H67" s="198"/>
      <c r="I67" s="198"/>
      <c r="J67" s="49" t="s">
        <v>298</v>
      </c>
      <c r="K67" s="84"/>
      <c r="L67" s="84"/>
      <c r="M67" s="84"/>
      <c r="N67" s="84"/>
      <c r="O67" s="84"/>
      <c r="P67" s="84"/>
      <c r="Q67" s="84"/>
      <c r="R67" s="84"/>
      <c r="S67" s="208" t="s">
        <v>376</v>
      </c>
      <c r="T67" s="257"/>
      <c r="U67" s="252"/>
    </row>
    <row r="68" spans="1:21" s="3" customFormat="1" x14ac:dyDescent="0.25">
      <c r="A68" s="191"/>
      <c r="B68" s="209"/>
      <c r="C68" s="206"/>
      <c r="D68" s="142">
        <v>1</v>
      </c>
      <c r="E68" s="211"/>
      <c r="F68" s="181">
        <v>1.6667666666666665</v>
      </c>
      <c r="G68" s="199"/>
      <c r="H68" s="199"/>
      <c r="I68" s="199"/>
      <c r="J68" s="122" t="s">
        <v>300</v>
      </c>
      <c r="K68" s="1" t="s">
        <v>405</v>
      </c>
      <c r="L68" s="157">
        <v>799</v>
      </c>
      <c r="M68" s="157" t="s">
        <v>403</v>
      </c>
      <c r="N68" s="157" t="s">
        <v>404</v>
      </c>
      <c r="O68" s="84"/>
      <c r="P68" s="84"/>
      <c r="Q68" s="109"/>
      <c r="R68" s="84"/>
      <c r="S68" s="208"/>
      <c r="T68" s="257"/>
      <c r="U68" s="252"/>
    </row>
    <row r="69" spans="1:21" s="3" customFormat="1" x14ac:dyDescent="0.25">
      <c r="A69" s="191"/>
      <c r="B69" s="209"/>
      <c r="C69" s="207"/>
      <c r="D69" s="143"/>
      <c r="E69" s="211"/>
      <c r="F69" s="182"/>
      <c r="G69" s="200"/>
      <c r="H69" s="200"/>
      <c r="I69" s="200"/>
      <c r="J69" s="122" t="s">
        <v>300</v>
      </c>
      <c r="K69" s="1" t="s">
        <v>402</v>
      </c>
      <c r="L69" s="157">
        <v>321</v>
      </c>
      <c r="M69" s="157" t="s">
        <v>403</v>
      </c>
      <c r="N69" s="157" t="s">
        <v>404</v>
      </c>
      <c r="O69" s="106"/>
      <c r="P69" s="84"/>
      <c r="Q69" s="109"/>
      <c r="R69" s="84"/>
      <c r="S69" s="208"/>
      <c r="T69" s="257"/>
      <c r="U69" s="252"/>
    </row>
    <row r="70" spans="1:21" s="3" customFormat="1" ht="17.25" x14ac:dyDescent="0.25">
      <c r="A70" s="191">
        <v>24</v>
      </c>
      <c r="B70" s="212" t="s">
        <v>373</v>
      </c>
      <c r="C70" s="205" t="s">
        <v>277</v>
      </c>
      <c r="D70" s="37"/>
      <c r="E70" s="196" t="s">
        <v>35</v>
      </c>
      <c r="F70" s="180"/>
      <c r="G70" s="198"/>
      <c r="H70" s="198"/>
      <c r="I70" s="198"/>
      <c r="J70" s="122" t="s">
        <v>298</v>
      </c>
      <c r="K70" s="1" t="s">
        <v>7</v>
      </c>
      <c r="L70" s="28"/>
      <c r="M70" s="22" t="s">
        <v>8</v>
      </c>
      <c r="N70" s="22" t="s">
        <v>111</v>
      </c>
      <c r="O70" s="22"/>
      <c r="P70" s="22" t="s">
        <v>222</v>
      </c>
      <c r="Q70" s="8">
        <v>43537</v>
      </c>
      <c r="R70" s="22" t="s">
        <v>14</v>
      </c>
      <c r="S70" s="208" t="s">
        <v>53</v>
      </c>
      <c r="T70" s="252" t="s">
        <v>78</v>
      </c>
      <c r="U70" s="252" t="s">
        <v>197</v>
      </c>
    </row>
    <row r="71" spans="1:21" s="3" customFormat="1" x14ac:dyDescent="0.25">
      <c r="A71" s="191"/>
      <c r="B71" s="212"/>
      <c r="C71" s="206"/>
      <c r="D71" s="38">
        <v>1</v>
      </c>
      <c r="E71" s="197"/>
      <c r="F71" s="158">
        <v>7.3</v>
      </c>
      <c r="G71" s="199"/>
      <c r="H71" s="199"/>
      <c r="I71" s="199"/>
      <c r="J71" s="122" t="s">
        <v>299</v>
      </c>
      <c r="K71" s="46" t="s">
        <v>106</v>
      </c>
      <c r="L71" s="28">
        <v>551003002</v>
      </c>
      <c r="M71" s="22" t="s">
        <v>102</v>
      </c>
      <c r="N71" s="22" t="s">
        <v>111</v>
      </c>
      <c r="O71" s="22"/>
      <c r="P71" s="22" t="s">
        <v>160</v>
      </c>
      <c r="Q71" s="8">
        <v>43537</v>
      </c>
      <c r="R71" s="22" t="s">
        <v>14</v>
      </c>
      <c r="S71" s="208"/>
      <c r="T71" s="252"/>
      <c r="U71" s="252"/>
    </row>
    <row r="72" spans="1:21" s="3" customFormat="1" ht="17.25" customHeight="1" x14ac:dyDescent="0.25">
      <c r="A72" s="191"/>
      <c r="B72" s="212"/>
      <c r="C72" s="207"/>
      <c r="D72" s="39"/>
      <c r="E72" s="197"/>
      <c r="F72" s="182"/>
      <c r="G72" s="200"/>
      <c r="H72" s="200"/>
      <c r="I72" s="200"/>
      <c r="J72" s="122" t="s">
        <v>300</v>
      </c>
      <c r="K72" s="46" t="s">
        <v>70</v>
      </c>
      <c r="L72" s="28">
        <v>6467008004</v>
      </c>
      <c r="M72" s="22" t="s">
        <v>107</v>
      </c>
      <c r="N72" s="22" t="s">
        <v>111</v>
      </c>
      <c r="O72" s="22"/>
      <c r="P72" s="22" t="s">
        <v>160</v>
      </c>
      <c r="Q72" s="8">
        <v>43537</v>
      </c>
      <c r="R72" s="22" t="s">
        <v>14</v>
      </c>
      <c r="S72" s="208"/>
      <c r="T72" s="252"/>
      <c r="U72" s="252"/>
    </row>
    <row r="73" spans="1:21" s="3" customFormat="1" ht="17.25" customHeight="1" x14ac:dyDescent="0.25">
      <c r="A73" s="191">
        <v>29</v>
      </c>
      <c r="B73" s="212" t="s">
        <v>396</v>
      </c>
      <c r="C73" s="205" t="s">
        <v>279</v>
      </c>
      <c r="D73" s="141"/>
      <c r="E73" s="256" t="s">
        <v>398</v>
      </c>
      <c r="F73" s="180"/>
      <c r="G73" s="198"/>
      <c r="H73" s="198"/>
      <c r="I73" s="198"/>
      <c r="J73" s="122" t="s">
        <v>298</v>
      </c>
      <c r="K73" s="1" t="s">
        <v>7</v>
      </c>
      <c r="L73" s="131"/>
      <c r="M73" s="131" t="s">
        <v>8</v>
      </c>
      <c r="N73" s="131" t="s">
        <v>111</v>
      </c>
      <c r="O73" s="131"/>
      <c r="P73" s="131" t="s">
        <v>222</v>
      </c>
      <c r="Q73" s="154">
        <v>43537</v>
      </c>
      <c r="R73" s="131" t="s">
        <v>14</v>
      </c>
      <c r="S73" s="208" t="s">
        <v>53</v>
      </c>
      <c r="T73" s="252" t="s">
        <v>78</v>
      </c>
      <c r="U73" s="252" t="s">
        <v>197</v>
      </c>
    </row>
    <row r="74" spans="1:21" s="3" customFormat="1" ht="17.25" customHeight="1" x14ac:dyDescent="0.25">
      <c r="A74" s="191"/>
      <c r="B74" s="212"/>
      <c r="C74" s="206"/>
      <c r="D74" s="142">
        <v>1</v>
      </c>
      <c r="E74" s="211"/>
      <c r="F74" s="184"/>
      <c r="G74" s="199"/>
      <c r="H74" s="199"/>
      <c r="I74" s="199"/>
      <c r="J74" s="122" t="s">
        <v>299</v>
      </c>
      <c r="K74" s="131" t="s">
        <v>106</v>
      </c>
      <c r="L74" s="131">
        <v>551003002</v>
      </c>
      <c r="M74" s="131" t="s">
        <v>102</v>
      </c>
      <c r="N74" s="131" t="s">
        <v>111</v>
      </c>
      <c r="O74" s="131"/>
      <c r="P74" s="131" t="s">
        <v>160</v>
      </c>
      <c r="Q74" s="154">
        <v>43537</v>
      </c>
      <c r="R74" s="131" t="s">
        <v>14</v>
      </c>
      <c r="S74" s="208"/>
      <c r="T74" s="252"/>
      <c r="U74" s="252"/>
    </row>
    <row r="75" spans="1:21" s="3" customFormat="1" ht="17.25" customHeight="1" x14ac:dyDescent="0.25">
      <c r="A75" s="191"/>
      <c r="B75" s="212"/>
      <c r="C75" s="207"/>
      <c r="D75" s="143"/>
      <c r="E75" s="211"/>
      <c r="F75" s="182"/>
      <c r="G75" s="200"/>
      <c r="H75" s="200"/>
      <c r="I75" s="200"/>
      <c r="J75" s="122" t="s">
        <v>300</v>
      </c>
      <c r="K75" s="131" t="s">
        <v>70</v>
      </c>
      <c r="L75" s="131">
        <v>6467008004</v>
      </c>
      <c r="M75" s="131" t="s">
        <v>107</v>
      </c>
      <c r="N75" s="131" t="s">
        <v>111</v>
      </c>
      <c r="O75" s="131"/>
      <c r="P75" s="131" t="s">
        <v>160</v>
      </c>
      <c r="Q75" s="154">
        <v>43537</v>
      </c>
      <c r="R75" s="131" t="s">
        <v>14</v>
      </c>
      <c r="S75" s="208"/>
      <c r="T75" s="252"/>
      <c r="U75" s="252"/>
    </row>
    <row r="76" spans="1:21" s="3" customFormat="1" ht="15.75" hidden="1" x14ac:dyDescent="0.25">
      <c r="A76" s="314">
        <v>33</v>
      </c>
      <c r="B76" s="212" t="s">
        <v>338</v>
      </c>
      <c r="C76" s="205" t="s">
        <v>279</v>
      </c>
      <c r="D76" s="221">
        <v>0</v>
      </c>
      <c r="E76" s="198" t="s">
        <v>339</v>
      </c>
      <c r="F76" s="198"/>
      <c r="G76" s="198"/>
      <c r="H76" s="198"/>
      <c r="I76" s="198"/>
      <c r="J76" s="1"/>
      <c r="K76" s="60"/>
      <c r="L76" s="60"/>
      <c r="M76" s="60"/>
      <c r="N76" s="60"/>
      <c r="O76" s="66"/>
      <c r="P76" s="60"/>
      <c r="Q76" s="9"/>
      <c r="R76" s="67"/>
      <c r="S76" s="68"/>
      <c r="T76" s="114"/>
      <c r="U76" s="65"/>
    </row>
    <row r="77" spans="1:21" s="3" customFormat="1" ht="15.75" hidden="1" x14ac:dyDescent="0.25">
      <c r="A77" s="315"/>
      <c r="B77" s="212"/>
      <c r="C77" s="206"/>
      <c r="D77" s="222"/>
      <c r="E77" s="199"/>
      <c r="F77" s="199"/>
      <c r="G77" s="199"/>
      <c r="H77" s="199"/>
      <c r="I77" s="199"/>
      <c r="J77" s="1"/>
      <c r="K77" s="60"/>
      <c r="L77" s="60"/>
      <c r="M77" s="60"/>
      <c r="N77" s="60"/>
      <c r="O77" s="66"/>
      <c r="P77" s="60"/>
      <c r="Q77" s="9"/>
      <c r="R77" s="67"/>
      <c r="S77" s="68"/>
      <c r="T77" s="114"/>
      <c r="U77" s="65"/>
    </row>
    <row r="78" spans="1:21" s="3" customFormat="1" ht="15.75" hidden="1" x14ac:dyDescent="0.25">
      <c r="A78" s="352"/>
      <c r="B78" s="212"/>
      <c r="C78" s="207"/>
      <c r="D78" s="213"/>
      <c r="E78" s="200"/>
      <c r="F78" s="200"/>
      <c r="G78" s="200"/>
      <c r="H78" s="200"/>
      <c r="I78" s="200"/>
      <c r="J78" s="1"/>
      <c r="K78" s="60"/>
      <c r="L78" s="60"/>
      <c r="M78" s="60"/>
      <c r="N78" s="60"/>
      <c r="O78" s="66"/>
      <c r="P78" s="60"/>
      <c r="Q78" s="9"/>
      <c r="R78" s="67"/>
      <c r="S78" s="68"/>
      <c r="T78" s="114"/>
      <c r="U78" s="65"/>
    </row>
    <row r="79" spans="1:21" s="3" customFormat="1" x14ac:dyDescent="0.25">
      <c r="A79" s="191">
        <v>34</v>
      </c>
      <c r="B79" s="212" t="s">
        <v>372</v>
      </c>
      <c r="C79" s="205" t="s">
        <v>279</v>
      </c>
      <c r="D79" s="37"/>
      <c r="E79" s="196" t="s">
        <v>26</v>
      </c>
      <c r="F79" s="180"/>
      <c r="G79" s="198"/>
      <c r="H79" s="198"/>
      <c r="I79" s="198"/>
      <c r="J79" s="122" t="s">
        <v>298</v>
      </c>
      <c r="K79" s="1" t="s">
        <v>7</v>
      </c>
      <c r="L79" s="28"/>
      <c r="M79" s="23" t="s">
        <v>179</v>
      </c>
      <c r="N79" s="23" t="s">
        <v>237</v>
      </c>
      <c r="O79" s="16">
        <v>2958</v>
      </c>
      <c r="P79" s="22" t="s">
        <v>222</v>
      </c>
      <c r="Q79" s="25"/>
      <c r="R79" s="25" t="s">
        <v>14</v>
      </c>
      <c r="S79" s="208" t="s">
        <v>53</v>
      </c>
      <c r="T79" s="252" t="s">
        <v>78</v>
      </c>
      <c r="U79" s="252" t="s">
        <v>198</v>
      </c>
    </row>
    <row r="80" spans="1:21" s="3" customFormat="1" ht="15.75" thickBot="1" x14ac:dyDescent="0.3">
      <c r="A80" s="191"/>
      <c r="B80" s="212"/>
      <c r="C80" s="206"/>
      <c r="D80" s="38">
        <v>1</v>
      </c>
      <c r="E80" s="197"/>
      <c r="F80" s="184"/>
      <c r="G80" s="199"/>
      <c r="H80" s="199"/>
      <c r="I80" s="199"/>
      <c r="J80" s="122" t="s">
        <v>299</v>
      </c>
      <c r="K80" s="46" t="s">
        <v>181</v>
      </c>
      <c r="L80" s="28">
        <v>209408</v>
      </c>
      <c r="M80" s="23" t="s">
        <v>182</v>
      </c>
      <c r="N80" s="23" t="s">
        <v>180</v>
      </c>
      <c r="O80" s="23"/>
      <c r="P80" s="22" t="s">
        <v>160</v>
      </c>
      <c r="Q80" s="9">
        <v>43277</v>
      </c>
      <c r="R80" s="25" t="s">
        <v>14</v>
      </c>
      <c r="S80" s="208"/>
      <c r="T80" s="252"/>
      <c r="U80" s="252"/>
    </row>
    <row r="81" spans="1:21" s="3" customFormat="1" x14ac:dyDescent="0.25">
      <c r="A81" s="191"/>
      <c r="B81" s="212"/>
      <c r="C81" s="207"/>
      <c r="D81" s="39"/>
      <c r="E81" s="197"/>
      <c r="F81" s="182"/>
      <c r="G81" s="200"/>
      <c r="H81" s="200"/>
      <c r="I81" s="200"/>
      <c r="J81" s="122" t="s">
        <v>300</v>
      </c>
      <c r="K81" s="46" t="s">
        <v>120</v>
      </c>
      <c r="L81" s="31">
        <v>3352005007</v>
      </c>
      <c r="M81" s="23" t="s">
        <v>149</v>
      </c>
      <c r="N81" s="23" t="s">
        <v>180</v>
      </c>
      <c r="O81" s="23"/>
      <c r="P81" s="22" t="s">
        <v>160</v>
      </c>
      <c r="Q81" s="9">
        <v>43803</v>
      </c>
      <c r="R81" s="25" t="s">
        <v>14</v>
      </c>
      <c r="S81" s="208"/>
      <c r="T81" s="252"/>
      <c r="U81" s="252"/>
    </row>
    <row r="82" spans="1:21" s="3" customFormat="1" ht="15" customHeight="1" x14ac:dyDescent="0.25">
      <c r="A82" s="191">
        <v>35</v>
      </c>
      <c r="B82" s="212" t="s">
        <v>407</v>
      </c>
      <c r="C82" s="205" t="s">
        <v>279</v>
      </c>
      <c r="D82" s="72"/>
      <c r="E82" s="196" t="s">
        <v>335</v>
      </c>
      <c r="F82" s="180"/>
      <c r="G82" s="198"/>
      <c r="H82" s="198"/>
      <c r="I82" s="198"/>
      <c r="J82" s="49" t="s">
        <v>298</v>
      </c>
      <c r="K82" s="46" t="s">
        <v>66</v>
      </c>
      <c r="L82" s="28" t="s">
        <v>66</v>
      </c>
      <c r="M82" s="22" t="s">
        <v>66</v>
      </c>
      <c r="N82" s="22" t="s">
        <v>66</v>
      </c>
      <c r="O82" s="22" t="s">
        <v>66</v>
      </c>
      <c r="P82" s="22" t="s">
        <v>66</v>
      </c>
      <c r="Q82" s="22" t="s">
        <v>66</v>
      </c>
      <c r="R82" s="22" t="s">
        <v>66</v>
      </c>
      <c r="S82" s="208" t="s">
        <v>53</v>
      </c>
      <c r="T82" s="252" t="s">
        <v>78</v>
      </c>
      <c r="U82" s="259" t="s">
        <v>199</v>
      </c>
    </row>
    <row r="83" spans="1:21" s="3" customFormat="1" x14ac:dyDescent="0.25">
      <c r="A83" s="191"/>
      <c r="B83" s="212"/>
      <c r="C83" s="206"/>
      <c r="D83" s="73">
        <v>0</v>
      </c>
      <c r="E83" s="197"/>
      <c r="F83" s="181">
        <v>500.07</v>
      </c>
      <c r="G83" s="199"/>
      <c r="H83" s="199"/>
      <c r="I83" s="199"/>
      <c r="J83" s="122" t="s">
        <v>299</v>
      </c>
      <c r="K83" s="46" t="s">
        <v>130</v>
      </c>
      <c r="L83" s="28" t="s">
        <v>239</v>
      </c>
      <c r="M83" s="22" t="s">
        <v>217</v>
      </c>
      <c r="N83" s="22" t="s">
        <v>216</v>
      </c>
      <c r="O83" s="8">
        <v>43399</v>
      </c>
      <c r="P83" s="22" t="s">
        <v>160</v>
      </c>
      <c r="Q83" s="22"/>
      <c r="R83" s="22"/>
      <c r="S83" s="208"/>
      <c r="T83" s="252"/>
      <c r="U83" s="252"/>
    </row>
    <row r="84" spans="1:21" s="3" customFormat="1" x14ac:dyDescent="0.25">
      <c r="A84" s="191"/>
      <c r="B84" s="212"/>
      <c r="C84" s="207"/>
      <c r="D84" s="70"/>
      <c r="E84" s="197"/>
      <c r="F84" s="182"/>
      <c r="G84" s="200"/>
      <c r="H84" s="200"/>
      <c r="I84" s="200"/>
      <c r="J84" s="122" t="s">
        <v>300</v>
      </c>
      <c r="K84" s="46" t="s">
        <v>130</v>
      </c>
      <c r="L84" s="28" t="s">
        <v>238</v>
      </c>
      <c r="M84" s="22" t="s">
        <v>99</v>
      </c>
      <c r="N84" s="22" t="s">
        <v>216</v>
      </c>
      <c r="O84" s="8">
        <v>43399</v>
      </c>
      <c r="P84" s="22" t="s">
        <v>160</v>
      </c>
      <c r="Q84" s="22"/>
      <c r="R84" s="22"/>
      <c r="S84" s="208"/>
      <c r="T84" s="252"/>
      <c r="U84" s="252"/>
    </row>
    <row r="85" spans="1:21" s="3" customFormat="1" ht="30" x14ac:dyDescent="0.25">
      <c r="A85" s="144">
        <v>36</v>
      </c>
      <c r="B85" s="149" t="s">
        <v>396</v>
      </c>
      <c r="C85" s="142" t="s">
        <v>279</v>
      </c>
      <c r="D85" s="142">
        <v>1</v>
      </c>
      <c r="E85" s="150" t="s">
        <v>397</v>
      </c>
      <c r="F85" s="185"/>
      <c r="G85" s="1"/>
      <c r="H85" s="1"/>
      <c r="I85" s="1"/>
      <c r="J85" s="1"/>
      <c r="K85" s="60"/>
      <c r="L85" s="60"/>
      <c r="M85" s="60"/>
      <c r="N85" s="60"/>
      <c r="O85" s="8"/>
      <c r="P85" s="60"/>
      <c r="Q85" s="60"/>
      <c r="R85" s="60"/>
      <c r="S85" s="68"/>
      <c r="T85" s="114"/>
      <c r="U85" s="65"/>
    </row>
    <row r="86" spans="1:21" s="3" customFormat="1" ht="17.25" x14ac:dyDescent="0.25">
      <c r="A86" s="191">
        <v>37</v>
      </c>
      <c r="B86" s="212" t="s">
        <v>370</v>
      </c>
      <c r="C86" s="205" t="s">
        <v>279</v>
      </c>
      <c r="D86" s="37"/>
      <c r="E86" s="196" t="s">
        <v>377</v>
      </c>
      <c r="F86" s="180"/>
      <c r="G86" s="198"/>
      <c r="H86" s="198"/>
      <c r="I86" s="198"/>
      <c r="J86" s="179" t="s">
        <v>298</v>
      </c>
      <c r="K86" s="19" t="s">
        <v>7</v>
      </c>
      <c r="L86" s="27"/>
      <c r="M86" s="27" t="s">
        <v>281</v>
      </c>
      <c r="N86" s="27" t="s">
        <v>96</v>
      </c>
      <c r="O86" s="27"/>
      <c r="P86" s="27" t="s">
        <v>160</v>
      </c>
      <c r="Q86" s="22"/>
      <c r="R86" s="22"/>
      <c r="S86" s="260" t="s">
        <v>202</v>
      </c>
      <c r="T86" s="252" t="s">
        <v>78</v>
      </c>
      <c r="U86" s="252" t="s">
        <v>200</v>
      </c>
    </row>
    <row r="87" spans="1:21" s="3" customFormat="1" ht="15.75" thickBot="1" x14ac:dyDescent="0.3">
      <c r="A87" s="191"/>
      <c r="B87" s="212"/>
      <c r="C87" s="206"/>
      <c r="D87" s="38">
        <v>1</v>
      </c>
      <c r="E87" s="197"/>
      <c r="F87" s="158">
        <v>1.9300000000000006</v>
      </c>
      <c r="G87" s="199"/>
      <c r="H87" s="199"/>
      <c r="I87" s="199"/>
      <c r="J87" s="122" t="s">
        <v>299</v>
      </c>
      <c r="K87" s="47" t="s">
        <v>97</v>
      </c>
      <c r="L87" s="33">
        <v>6600095060</v>
      </c>
      <c r="M87" s="23" t="s">
        <v>74</v>
      </c>
      <c r="N87" s="23" t="s">
        <v>96</v>
      </c>
      <c r="O87" s="23"/>
      <c r="P87" s="22" t="s">
        <v>160</v>
      </c>
      <c r="Q87" s="8">
        <v>43399</v>
      </c>
      <c r="R87" s="22"/>
      <c r="S87" s="260"/>
      <c r="T87" s="252"/>
      <c r="U87" s="252"/>
    </row>
    <row r="88" spans="1:21" s="3" customFormat="1" ht="15.75" thickBot="1" x14ac:dyDescent="0.3">
      <c r="A88" s="191"/>
      <c r="B88" s="212"/>
      <c r="C88" s="207"/>
      <c r="D88" s="39"/>
      <c r="E88" s="197"/>
      <c r="F88" s="182"/>
      <c r="G88" s="200"/>
      <c r="H88" s="200"/>
      <c r="I88" s="200"/>
      <c r="J88" s="122" t="s">
        <v>300</v>
      </c>
      <c r="K88" s="47" t="s">
        <v>98</v>
      </c>
      <c r="L88" s="31">
        <v>794075</v>
      </c>
      <c r="M88" s="23" t="s">
        <v>99</v>
      </c>
      <c r="N88" s="23" t="s">
        <v>96</v>
      </c>
      <c r="O88" s="17"/>
      <c r="P88" s="22" t="s">
        <v>160</v>
      </c>
      <c r="Q88" s="8">
        <v>43399</v>
      </c>
      <c r="R88" s="22"/>
      <c r="S88" s="260"/>
      <c r="T88" s="252"/>
      <c r="U88" s="252"/>
    </row>
    <row r="89" spans="1:21" s="3" customFormat="1" x14ac:dyDescent="0.25">
      <c r="A89" s="191">
        <v>38</v>
      </c>
      <c r="B89" s="212" t="s">
        <v>370</v>
      </c>
      <c r="C89" s="205" t="s">
        <v>277</v>
      </c>
      <c r="D89" s="37"/>
      <c r="E89" s="196" t="s">
        <v>378</v>
      </c>
      <c r="F89" s="180"/>
      <c r="G89" s="198"/>
      <c r="H89" s="198"/>
      <c r="I89" s="198"/>
      <c r="J89" s="49" t="s">
        <v>298</v>
      </c>
      <c r="K89" s="47" t="s">
        <v>100</v>
      </c>
      <c r="L89" s="28" t="s">
        <v>66</v>
      </c>
      <c r="M89" s="22" t="s">
        <v>66</v>
      </c>
      <c r="N89" s="22" t="s">
        <v>66</v>
      </c>
      <c r="O89" s="22" t="s">
        <v>66</v>
      </c>
      <c r="P89" s="22" t="s">
        <v>66</v>
      </c>
      <c r="Q89" s="22" t="s">
        <v>66</v>
      </c>
      <c r="R89" s="22" t="s">
        <v>66</v>
      </c>
      <c r="S89" s="208" t="s">
        <v>53</v>
      </c>
      <c r="T89" s="252" t="s">
        <v>78</v>
      </c>
      <c r="U89" s="252" t="s">
        <v>201</v>
      </c>
    </row>
    <row r="90" spans="1:21" s="3" customFormat="1" ht="15.75" thickBot="1" x14ac:dyDescent="0.3">
      <c r="A90" s="191"/>
      <c r="B90" s="212"/>
      <c r="C90" s="206"/>
      <c r="D90" s="38">
        <v>1</v>
      </c>
      <c r="E90" s="197"/>
      <c r="F90" s="158">
        <v>1.9300000000000006</v>
      </c>
      <c r="G90" s="199"/>
      <c r="H90" s="199"/>
      <c r="I90" s="199"/>
      <c r="J90" s="122" t="s">
        <v>299</v>
      </c>
      <c r="K90" s="47" t="s">
        <v>101</v>
      </c>
      <c r="L90" s="33" t="s">
        <v>240</v>
      </c>
      <c r="M90" s="23" t="s">
        <v>102</v>
      </c>
      <c r="N90" s="23" t="s">
        <v>92</v>
      </c>
      <c r="O90" s="15">
        <v>4832</v>
      </c>
      <c r="P90" s="22" t="s">
        <v>160</v>
      </c>
      <c r="Q90" s="8">
        <v>43445</v>
      </c>
      <c r="R90" s="22"/>
      <c r="S90" s="208"/>
      <c r="T90" s="252"/>
      <c r="U90" s="252"/>
    </row>
    <row r="91" spans="1:21" s="3" customFormat="1" x14ac:dyDescent="0.25">
      <c r="A91" s="191"/>
      <c r="B91" s="358"/>
      <c r="C91" s="207"/>
      <c r="D91" s="39"/>
      <c r="E91" s="197"/>
      <c r="F91" s="182"/>
      <c r="G91" s="200"/>
      <c r="H91" s="200"/>
      <c r="I91" s="200"/>
      <c r="J91" s="122" t="s">
        <v>300</v>
      </c>
      <c r="K91" s="47" t="s">
        <v>70</v>
      </c>
      <c r="L91" s="28">
        <v>9752005149</v>
      </c>
      <c r="M91" s="23" t="s">
        <v>103</v>
      </c>
      <c r="N91" s="23" t="s">
        <v>92</v>
      </c>
      <c r="O91" s="18">
        <v>869</v>
      </c>
      <c r="P91" s="22" t="s">
        <v>160</v>
      </c>
      <c r="Q91" s="8">
        <v>43585</v>
      </c>
      <c r="R91" s="22"/>
      <c r="S91" s="208"/>
      <c r="T91" s="252"/>
      <c r="U91" s="252"/>
    </row>
    <row r="92" spans="1:21" s="3" customFormat="1" ht="17.25" x14ac:dyDescent="0.25">
      <c r="A92" s="236">
        <v>39</v>
      </c>
      <c r="B92" s="266" t="s">
        <v>369</v>
      </c>
      <c r="C92" s="246" t="s">
        <v>279</v>
      </c>
      <c r="D92" s="37"/>
      <c r="E92" s="196" t="s">
        <v>27</v>
      </c>
      <c r="F92" s="180"/>
      <c r="G92" s="198"/>
      <c r="H92" s="198"/>
      <c r="I92" s="198"/>
      <c r="J92" s="122" t="s">
        <v>298</v>
      </c>
      <c r="K92" s="1" t="s">
        <v>133</v>
      </c>
      <c r="L92" s="28"/>
      <c r="M92" s="22" t="s">
        <v>134</v>
      </c>
      <c r="N92" s="22" t="s">
        <v>135</v>
      </c>
      <c r="O92" s="22">
        <v>2957</v>
      </c>
      <c r="P92" s="22" t="s">
        <v>224</v>
      </c>
      <c r="Q92" s="8">
        <v>43234</v>
      </c>
      <c r="R92" s="22"/>
      <c r="S92" s="261" t="s">
        <v>194</v>
      </c>
      <c r="T92" s="197"/>
      <c r="U92" s="197"/>
    </row>
    <row r="93" spans="1:21" s="3" customFormat="1" x14ac:dyDescent="0.25">
      <c r="A93" s="236"/>
      <c r="B93" s="266"/>
      <c r="C93" s="247"/>
      <c r="D93" s="38">
        <v>1</v>
      </c>
      <c r="E93" s="197"/>
      <c r="F93" s="158">
        <v>12.83</v>
      </c>
      <c r="G93" s="199"/>
      <c r="H93" s="199"/>
      <c r="I93" s="199"/>
      <c r="J93" s="122" t="s">
        <v>299</v>
      </c>
      <c r="K93" s="46" t="s">
        <v>136</v>
      </c>
      <c r="L93" s="28">
        <v>310032</v>
      </c>
      <c r="M93" s="22" t="s">
        <v>137</v>
      </c>
      <c r="N93" s="22" t="s">
        <v>138</v>
      </c>
      <c r="O93" s="22"/>
      <c r="P93" s="22" t="s">
        <v>160</v>
      </c>
      <c r="Q93" s="8">
        <v>43304</v>
      </c>
      <c r="R93" s="22"/>
      <c r="S93" s="261"/>
      <c r="T93" s="197"/>
      <c r="U93" s="197"/>
    </row>
    <row r="94" spans="1:21" s="3" customFormat="1" x14ac:dyDescent="0.25">
      <c r="A94" s="236"/>
      <c r="B94" s="266"/>
      <c r="C94" s="248"/>
      <c r="D94" s="39"/>
      <c r="E94" s="197"/>
      <c r="F94" s="182"/>
      <c r="G94" s="200"/>
      <c r="H94" s="200"/>
      <c r="I94" s="200"/>
      <c r="J94" s="122" t="s">
        <v>300</v>
      </c>
      <c r="K94" s="46" t="s">
        <v>139</v>
      </c>
      <c r="L94" s="28"/>
      <c r="M94" s="22" t="s">
        <v>94</v>
      </c>
      <c r="N94" s="22" t="s">
        <v>138</v>
      </c>
      <c r="O94" s="22"/>
      <c r="P94" s="22"/>
      <c r="Q94" s="22"/>
      <c r="R94" s="22"/>
      <c r="S94" s="261"/>
      <c r="T94" s="197"/>
      <c r="U94" s="197"/>
    </row>
    <row r="95" spans="1:21" s="3" customFormat="1" ht="17.25" x14ac:dyDescent="0.25">
      <c r="A95" s="236">
        <v>40</v>
      </c>
      <c r="B95" s="266" t="s">
        <v>369</v>
      </c>
      <c r="C95" s="246" t="s">
        <v>279</v>
      </c>
      <c r="D95" s="37"/>
      <c r="E95" s="196" t="s">
        <v>28</v>
      </c>
      <c r="F95" s="180"/>
      <c r="G95" s="198"/>
      <c r="H95" s="198"/>
      <c r="I95" s="198"/>
      <c r="J95" s="122" t="s">
        <v>298</v>
      </c>
      <c r="K95" s="1" t="s">
        <v>133</v>
      </c>
      <c r="L95" s="28"/>
      <c r="M95" s="22" t="s">
        <v>134</v>
      </c>
      <c r="N95" s="22" t="s">
        <v>135</v>
      </c>
      <c r="O95" s="22">
        <v>2958</v>
      </c>
      <c r="P95" s="22" t="s">
        <v>224</v>
      </c>
      <c r="Q95" s="8">
        <v>43234</v>
      </c>
      <c r="R95" s="22"/>
      <c r="S95" s="261" t="s">
        <v>194</v>
      </c>
      <c r="T95" s="197"/>
      <c r="U95" s="197"/>
    </row>
    <row r="96" spans="1:21" s="3" customFormat="1" x14ac:dyDescent="0.25">
      <c r="A96" s="236"/>
      <c r="B96" s="266"/>
      <c r="C96" s="247"/>
      <c r="D96" s="38">
        <v>1</v>
      </c>
      <c r="E96" s="197"/>
      <c r="F96" s="158">
        <v>7.2700000000000014</v>
      </c>
      <c r="G96" s="199"/>
      <c r="H96" s="199"/>
      <c r="I96" s="199"/>
      <c r="J96" s="122" t="s">
        <v>299</v>
      </c>
      <c r="K96" s="46" t="s">
        <v>136</v>
      </c>
      <c r="L96" s="28">
        <v>220940</v>
      </c>
      <c r="M96" s="22" t="s">
        <v>140</v>
      </c>
      <c r="N96" s="22" t="s">
        <v>138</v>
      </c>
      <c r="O96" s="22"/>
      <c r="P96" s="22" t="s">
        <v>160</v>
      </c>
      <c r="Q96" s="8">
        <v>43392</v>
      </c>
      <c r="R96" s="22"/>
      <c r="S96" s="261"/>
      <c r="T96" s="197"/>
      <c r="U96" s="197"/>
    </row>
    <row r="97" spans="1:23" s="3" customFormat="1" x14ac:dyDescent="0.25">
      <c r="A97" s="236"/>
      <c r="B97" s="266"/>
      <c r="C97" s="248"/>
      <c r="D97" s="39"/>
      <c r="E97" s="197"/>
      <c r="F97" s="182"/>
      <c r="G97" s="200"/>
      <c r="H97" s="200"/>
      <c r="I97" s="200"/>
      <c r="J97" s="122" t="s">
        <v>300</v>
      </c>
      <c r="K97" s="46" t="s">
        <v>139</v>
      </c>
      <c r="L97" s="28"/>
      <c r="M97" s="22" t="s">
        <v>94</v>
      </c>
      <c r="N97" s="22" t="s">
        <v>138</v>
      </c>
      <c r="O97" s="22"/>
      <c r="P97" s="22"/>
      <c r="Q97" s="22"/>
      <c r="R97" s="22"/>
      <c r="S97" s="261"/>
      <c r="T97" s="197"/>
      <c r="U97" s="197"/>
    </row>
    <row r="98" spans="1:23" s="3" customFormat="1" ht="17.25" x14ac:dyDescent="0.25">
      <c r="A98" s="236">
        <v>41</v>
      </c>
      <c r="B98" s="266" t="s">
        <v>369</v>
      </c>
      <c r="C98" s="246" t="s">
        <v>279</v>
      </c>
      <c r="D98" s="37"/>
      <c r="E98" s="196" t="s">
        <v>29</v>
      </c>
      <c r="F98" s="180"/>
      <c r="G98" s="198"/>
      <c r="H98" s="198"/>
      <c r="I98" s="198"/>
      <c r="J98" s="122" t="s">
        <v>298</v>
      </c>
      <c r="K98" s="1" t="s">
        <v>7</v>
      </c>
      <c r="L98" s="28"/>
      <c r="M98" s="22" t="s">
        <v>134</v>
      </c>
      <c r="N98" s="22" t="s">
        <v>141</v>
      </c>
      <c r="O98" s="22">
        <v>2883</v>
      </c>
      <c r="P98" s="22" t="s">
        <v>222</v>
      </c>
      <c r="Q98" s="8">
        <v>43377</v>
      </c>
      <c r="R98" s="22"/>
      <c r="S98" s="261" t="s">
        <v>194</v>
      </c>
      <c r="T98" s="197"/>
      <c r="U98" s="197"/>
    </row>
    <row r="99" spans="1:23" s="3" customFormat="1" x14ac:dyDescent="0.25">
      <c r="A99" s="236"/>
      <c r="B99" s="266"/>
      <c r="C99" s="247"/>
      <c r="D99" s="38">
        <v>1</v>
      </c>
      <c r="E99" s="197"/>
      <c r="F99" s="181">
        <v>12.103333333333332</v>
      </c>
      <c r="G99" s="199"/>
      <c r="H99" s="199"/>
      <c r="I99" s="199"/>
      <c r="J99" s="122" t="s">
        <v>299</v>
      </c>
      <c r="K99" s="46" t="s">
        <v>142</v>
      </c>
      <c r="L99" s="28" t="s">
        <v>241</v>
      </c>
      <c r="M99" s="22" t="s">
        <v>140</v>
      </c>
      <c r="N99" s="22" t="s">
        <v>138</v>
      </c>
      <c r="O99" s="22"/>
      <c r="P99" s="22" t="s">
        <v>160</v>
      </c>
      <c r="Q99" s="8">
        <v>43151</v>
      </c>
      <c r="R99" s="22"/>
      <c r="S99" s="261"/>
      <c r="T99" s="197"/>
      <c r="U99" s="197"/>
    </row>
    <row r="100" spans="1:23" s="3" customFormat="1" x14ac:dyDescent="0.25">
      <c r="A100" s="236"/>
      <c r="B100" s="266"/>
      <c r="C100" s="248"/>
      <c r="D100" s="39"/>
      <c r="E100" s="197"/>
      <c r="F100" s="182"/>
      <c r="G100" s="200"/>
      <c r="H100" s="200"/>
      <c r="I100" s="200"/>
      <c r="J100" s="122" t="s">
        <v>300</v>
      </c>
      <c r="K100" s="46" t="s">
        <v>139</v>
      </c>
      <c r="L100" s="28"/>
      <c r="M100" s="22" t="s">
        <v>94</v>
      </c>
      <c r="N100" s="22" t="s">
        <v>138</v>
      </c>
      <c r="O100" s="22"/>
      <c r="P100" s="22"/>
      <c r="Q100" s="22"/>
      <c r="R100" s="22"/>
      <c r="S100" s="261"/>
      <c r="T100" s="197"/>
      <c r="U100" s="197"/>
    </row>
    <row r="101" spans="1:23" s="3" customFormat="1" ht="17.25" x14ac:dyDescent="0.25">
      <c r="A101" s="191">
        <v>42</v>
      </c>
      <c r="B101" s="267" t="s">
        <v>369</v>
      </c>
      <c r="C101" s="205" t="s">
        <v>279</v>
      </c>
      <c r="D101" s="37"/>
      <c r="E101" s="196" t="s">
        <v>336</v>
      </c>
      <c r="F101" s="180"/>
      <c r="G101" s="198"/>
      <c r="H101" s="198"/>
      <c r="I101" s="198"/>
      <c r="J101" s="122" t="s">
        <v>298</v>
      </c>
      <c r="K101" s="1" t="s">
        <v>7</v>
      </c>
      <c r="L101" s="28"/>
      <c r="M101" s="22" t="s">
        <v>134</v>
      </c>
      <c r="N101" s="22" t="s">
        <v>141</v>
      </c>
      <c r="O101" s="22">
        <v>3517</v>
      </c>
      <c r="P101" s="22" t="s">
        <v>222</v>
      </c>
      <c r="Q101" s="8">
        <v>43118</v>
      </c>
      <c r="R101" s="22"/>
      <c r="S101" s="261" t="s">
        <v>194</v>
      </c>
      <c r="T101" s="197"/>
      <c r="U101" s="197"/>
    </row>
    <row r="102" spans="1:23" s="3" customFormat="1" x14ac:dyDescent="0.25">
      <c r="A102" s="191"/>
      <c r="B102" s="266"/>
      <c r="C102" s="206"/>
      <c r="D102" s="38">
        <v>1</v>
      </c>
      <c r="E102" s="197"/>
      <c r="F102" s="181">
        <v>15.056666666666668</v>
      </c>
      <c r="G102" s="199"/>
      <c r="H102" s="199"/>
      <c r="I102" s="199"/>
      <c r="J102" s="122" t="s">
        <v>299</v>
      </c>
      <c r="K102" s="46" t="s">
        <v>143</v>
      </c>
      <c r="L102" s="28">
        <v>6732002001</v>
      </c>
      <c r="M102" s="22" t="s">
        <v>102</v>
      </c>
      <c r="N102" s="22" t="s">
        <v>138</v>
      </c>
      <c r="O102" s="22"/>
      <c r="P102" s="22" t="s">
        <v>160</v>
      </c>
      <c r="Q102" s="8">
        <v>43763</v>
      </c>
      <c r="R102" s="22"/>
      <c r="S102" s="261"/>
      <c r="T102" s="197"/>
      <c r="U102" s="197"/>
    </row>
    <row r="103" spans="1:23" s="3" customFormat="1" x14ac:dyDescent="0.25">
      <c r="A103" s="191"/>
      <c r="B103" s="266"/>
      <c r="C103" s="207"/>
      <c r="D103" s="39"/>
      <c r="E103" s="197"/>
      <c r="F103" s="182"/>
      <c r="G103" s="200"/>
      <c r="H103" s="200"/>
      <c r="I103" s="200"/>
      <c r="J103" s="122" t="s">
        <v>300</v>
      </c>
      <c r="K103" s="46" t="s">
        <v>139</v>
      </c>
      <c r="L103" s="28"/>
      <c r="M103" s="22" t="s">
        <v>122</v>
      </c>
      <c r="N103" s="22" t="s">
        <v>138</v>
      </c>
      <c r="O103" s="22"/>
      <c r="P103" s="22"/>
      <c r="Q103" s="22"/>
      <c r="R103" s="22"/>
      <c r="S103" s="261"/>
      <c r="T103" s="197"/>
      <c r="U103" s="197"/>
    </row>
    <row r="104" spans="1:23" s="3" customFormat="1" x14ac:dyDescent="0.25">
      <c r="A104" s="191">
        <v>43</v>
      </c>
      <c r="B104" s="212" t="s">
        <v>380</v>
      </c>
      <c r="C104" s="205" t="s">
        <v>277</v>
      </c>
      <c r="D104" s="37"/>
      <c r="E104" s="196" t="s">
        <v>30</v>
      </c>
      <c r="F104" s="180"/>
      <c r="G104" s="198"/>
      <c r="H104" s="198"/>
      <c r="I104" s="198"/>
      <c r="J104" s="49" t="s">
        <v>298</v>
      </c>
      <c r="K104" s="46" t="s">
        <v>66</v>
      </c>
      <c r="L104" s="28"/>
      <c r="M104" s="22" t="s">
        <v>66</v>
      </c>
      <c r="N104" s="22" t="s">
        <v>66</v>
      </c>
      <c r="O104" s="22"/>
      <c r="P104" s="22" t="s">
        <v>66</v>
      </c>
      <c r="Q104" s="22"/>
      <c r="R104" s="22" t="s">
        <v>66</v>
      </c>
      <c r="S104" s="208" t="s">
        <v>53</v>
      </c>
      <c r="T104" s="252" t="s">
        <v>78</v>
      </c>
      <c r="U104" s="252" t="s">
        <v>203</v>
      </c>
    </row>
    <row r="105" spans="1:23" s="3" customFormat="1" x14ac:dyDescent="0.25">
      <c r="A105" s="191"/>
      <c r="B105" s="212"/>
      <c r="C105" s="206"/>
      <c r="D105" s="38">
        <v>1</v>
      </c>
      <c r="E105" s="197"/>
      <c r="F105" s="158">
        <v>0.35389999999999999</v>
      </c>
      <c r="G105" s="199"/>
      <c r="H105" s="199"/>
      <c r="I105" s="199"/>
      <c r="J105" s="122" t="s">
        <v>299</v>
      </c>
      <c r="K105" s="46" t="s">
        <v>144</v>
      </c>
      <c r="L105" s="28">
        <v>2469</v>
      </c>
      <c r="M105" s="22" t="s">
        <v>93</v>
      </c>
      <c r="N105" s="22" t="s">
        <v>68</v>
      </c>
      <c r="O105" s="22">
        <v>106533</v>
      </c>
      <c r="P105" s="22" t="s">
        <v>66</v>
      </c>
      <c r="Q105" s="8">
        <v>43566</v>
      </c>
      <c r="R105" s="22" t="s">
        <v>66</v>
      </c>
      <c r="S105" s="208"/>
      <c r="T105" s="252"/>
      <c r="U105" s="252"/>
      <c r="V105" s="3" t="s">
        <v>297</v>
      </c>
    </row>
    <row r="106" spans="1:23" s="3" customFormat="1" x14ac:dyDescent="0.25">
      <c r="A106" s="191"/>
      <c r="B106" s="212"/>
      <c r="C106" s="207"/>
      <c r="D106" s="39"/>
      <c r="E106" s="197"/>
      <c r="F106" s="182"/>
      <c r="G106" s="200"/>
      <c r="H106" s="200"/>
      <c r="I106" s="200"/>
      <c r="J106" s="122" t="s">
        <v>300</v>
      </c>
      <c r="K106" s="46" t="s">
        <v>144</v>
      </c>
      <c r="L106" s="28">
        <v>5677</v>
      </c>
      <c r="M106" s="22" t="s">
        <v>145</v>
      </c>
      <c r="N106" s="22" t="s">
        <v>68</v>
      </c>
      <c r="O106" s="15">
        <v>364600</v>
      </c>
      <c r="P106" s="22" t="s">
        <v>66</v>
      </c>
      <c r="Q106" s="8">
        <v>43567</v>
      </c>
      <c r="R106" s="22" t="s">
        <v>66</v>
      </c>
      <c r="S106" s="208"/>
      <c r="T106" s="252"/>
      <c r="U106" s="252"/>
    </row>
    <row r="107" spans="1:23" s="3" customFormat="1" ht="41.25" customHeight="1" x14ac:dyDescent="0.25">
      <c r="A107" s="35">
        <v>44</v>
      </c>
      <c r="B107" s="149" t="s">
        <v>366</v>
      </c>
      <c r="C107" s="36" t="s">
        <v>278</v>
      </c>
      <c r="D107" s="56">
        <v>0</v>
      </c>
      <c r="E107" s="56" t="s">
        <v>337</v>
      </c>
      <c r="F107" s="157">
        <v>1.0664</v>
      </c>
      <c r="G107" s="1"/>
      <c r="H107" s="1"/>
      <c r="I107" s="1"/>
      <c r="J107" s="1" t="s">
        <v>184</v>
      </c>
      <c r="K107" s="46" t="s">
        <v>185</v>
      </c>
      <c r="L107" s="28"/>
      <c r="M107" s="22"/>
      <c r="N107" s="22" t="s">
        <v>66</v>
      </c>
      <c r="O107" s="22"/>
      <c r="P107" s="22" t="s">
        <v>66</v>
      </c>
      <c r="Q107" s="22"/>
      <c r="R107" s="22" t="s">
        <v>66</v>
      </c>
      <c r="S107" s="145" t="s">
        <v>194</v>
      </c>
      <c r="T107" s="111"/>
      <c r="U107" s="6"/>
    </row>
    <row r="108" spans="1:23" s="3" customFormat="1" ht="19.5" customHeight="1" x14ac:dyDescent="0.25">
      <c r="A108" s="191">
        <v>45</v>
      </c>
      <c r="B108" s="212" t="s">
        <v>368</v>
      </c>
      <c r="C108" s="205" t="s">
        <v>277</v>
      </c>
      <c r="D108" s="72"/>
      <c r="E108" s="196" t="s">
        <v>32</v>
      </c>
      <c r="F108" s="180"/>
      <c r="G108" s="198"/>
      <c r="H108" s="198"/>
      <c r="I108" s="198"/>
      <c r="J108" s="49" t="s">
        <v>298</v>
      </c>
      <c r="K108" s="46" t="s">
        <v>66</v>
      </c>
      <c r="L108" s="28"/>
      <c r="M108" s="22" t="s">
        <v>66</v>
      </c>
      <c r="N108" s="22" t="s">
        <v>66</v>
      </c>
      <c r="O108" s="22"/>
      <c r="P108" s="22" t="s">
        <v>66</v>
      </c>
      <c r="Q108" s="22"/>
      <c r="R108" s="22" t="s">
        <v>66</v>
      </c>
      <c r="S108" s="329" t="s">
        <v>53</v>
      </c>
      <c r="T108" s="258" t="s">
        <v>66</v>
      </c>
      <c r="U108" s="345" t="s">
        <v>361</v>
      </c>
    </row>
    <row r="109" spans="1:23" s="3" customFormat="1" ht="19.5" customHeight="1" x14ac:dyDescent="0.25">
      <c r="A109" s="191"/>
      <c r="B109" s="212"/>
      <c r="C109" s="206"/>
      <c r="D109" s="73">
        <v>0</v>
      </c>
      <c r="E109" s="197"/>
      <c r="F109" s="181">
        <v>9.6633333333333307E-2</v>
      </c>
      <c r="G109" s="199"/>
      <c r="H109" s="199"/>
      <c r="I109" s="199"/>
      <c r="J109" s="122" t="s">
        <v>299</v>
      </c>
      <c r="K109" s="46" t="s">
        <v>73</v>
      </c>
      <c r="L109" s="28">
        <v>8456207</v>
      </c>
      <c r="M109" s="22" t="s">
        <v>146</v>
      </c>
      <c r="N109" s="22" t="s">
        <v>62</v>
      </c>
      <c r="O109" s="22">
        <v>81031</v>
      </c>
      <c r="P109" s="22" t="s">
        <v>160</v>
      </c>
      <c r="Q109" s="8">
        <v>43511</v>
      </c>
      <c r="R109" s="22"/>
      <c r="S109" s="330"/>
      <c r="T109" s="258"/>
      <c r="U109" s="345"/>
      <c r="W109" s="3" t="s">
        <v>288</v>
      </c>
    </row>
    <row r="110" spans="1:23" s="3" customFormat="1" ht="19.5" customHeight="1" x14ac:dyDescent="0.25">
      <c r="A110" s="191"/>
      <c r="B110" s="212"/>
      <c r="C110" s="207"/>
      <c r="D110" s="159"/>
      <c r="E110" s="197"/>
      <c r="F110" s="182"/>
      <c r="G110" s="200"/>
      <c r="H110" s="200"/>
      <c r="I110" s="200"/>
      <c r="J110" s="122" t="s">
        <v>300</v>
      </c>
      <c r="K110" s="46" t="s">
        <v>73</v>
      </c>
      <c r="L110" s="28">
        <v>8487494</v>
      </c>
      <c r="M110" s="22" t="s">
        <v>147</v>
      </c>
      <c r="N110" s="22" t="s">
        <v>62</v>
      </c>
      <c r="O110" s="15">
        <v>83400</v>
      </c>
      <c r="P110" s="22" t="s">
        <v>160</v>
      </c>
      <c r="Q110" s="8">
        <v>43511</v>
      </c>
      <c r="R110" s="22"/>
      <c r="S110" s="331"/>
      <c r="T110" s="258"/>
      <c r="U110" s="345"/>
    </row>
    <row r="111" spans="1:23" s="3" customFormat="1" ht="17.25" x14ac:dyDescent="0.25">
      <c r="A111" s="191">
        <v>46</v>
      </c>
      <c r="B111" s="212" t="s">
        <v>34</v>
      </c>
      <c r="C111" s="346" t="s">
        <v>277</v>
      </c>
      <c r="D111" s="251">
        <v>1</v>
      </c>
      <c r="E111" s="234" t="s">
        <v>33</v>
      </c>
      <c r="F111" s="186"/>
      <c r="G111" s="197"/>
      <c r="H111" s="197"/>
      <c r="I111" s="197"/>
      <c r="J111" s="122" t="s">
        <v>298</v>
      </c>
      <c r="K111" s="1" t="s">
        <v>148</v>
      </c>
      <c r="L111" s="131"/>
      <c r="M111" s="131" t="s">
        <v>134</v>
      </c>
      <c r="N111" s="131" t="s">
        <v>62</v>
      </c>
      <c r="O111" s="131">
        <v>82164</v>
      </c>
      <c r="P111" s="131" t="s">
        <v>160</v>
      </c>
      <c r="Q111" s="154">
        <v>43607</v>
      </c>
      <c r="R111" s="131"/>
      <c r="S111" s="208" t="s">
        <v>53</v>
      </c>
      <c r="T111" s="252" t="s">
        <v>78</v>
      </c>
      <c r="U111" s="252" t="s">
        <v>204</v>
      </c>
    </row>
    <row r="112" spans="1:23" s="3" customFormat="1" x14ac:dyDescent="0.25">
      <c r="A112" s="191"/>
      <c r="B112" s="212"/>
      <c r="C112" s="346"/>
      <c r="D112" s="251"/>
      <c r="E112" s="235"/>
      <c r="F112" s="4">
        <v>14.913766666666668</v>
      </c>
      <c r="G112" s="197"/>
      <c r="H112" s="197"/>
      <c r="I112" s="197"/>
      <c r="J112" s="122" t="s">
        <v>299</v>
      </c>
      <c r="K112" s="131" t="s">
        <v>50</v>
      </c>
      <c r="L112" s="131">
        <v>207642</v>
      </c>
      <c r="M112" s="131" t="s">
        <v>146</v>
      </c>
      <c r="N112" s="131" t="s">
        <v>62</v>
      </c>
      <c r="O112" s="131">
        <v>81129</v>
      </c>
      <c r="P112" s="131" t="s">
        <v>160</v>
      </c>
      <c r="Q112" s="154">
        <v>43574</v>
      </c>
      <c r="R112" s="131"/>
      <c r="S112" s="208"/>
      <c r="T112" s="252"/>
      <c r="U112" s="252"/>
    </row>
    <row r="113" spans="1:21" s="3" customFormat="1" ht="15.75" thickBot="1" x14ac:dyDescent="0.3">
      <c r="A113" s="191"/>
      <c r="B113" s="212"/>
      <c r="C113" s="346"/>
      <c r="D113" s="251"/>
      <c r="E113" s="235"/>
      <c r="F113" s="186"/>
      <c r="G113" s="197"/>
      <c r="H113" s="197"/>
      <c r="I113" s="197"/>
      <c r="J113" s="122" t="s">
        <v>300</v>
      </c>
      <c r="K113" s="2" t="s">
        <v>105</v>
      </c>
      <c r="L113" s="131">
        <v>7451903</v>
      </c>
      <c r="M113" s="131" t="s">
        <v>115</v>
      </c>
      <c r="N113" s="131" t="s">
        <v>62</v>
      </c>
      <c r="O113" s="140">
        <v>77247</v>
      </c>
      <c r="P113" s="131" t="s">
        <v>160</v>
      </c>
      <c r="Q113" s="154">
        <v>43574</v>
      </c>
      <c r="R113" s="131"/>
      <c r="S113" s="208"/>
      <c r="T113" s="252"/>
      <c r="U113" s="252"/>
    </row>
    <row r="114" spans="1:21" s="3" customFormat="1" ht="16.5" thickBot="1" x14ac:dyDescent="0.3">
      <c r="A114" s="188" t="s">
        <v>406</v>
      </c>
      <c r="B114" s="189"/>
      <c r="C114" s="189"/>
      <c r="D114" s="189"/>
      <c r="E114" s="189"/>
      <c r="F114" s="187">
        <f>F52+F56+F59</f>
        <v>316.01883333333336</v>
      </c>
      <c r="G114" s="85"/>
      <c r="H114" s="74"/>
      <c r="I114" s="74"/>
      <c r="J114" s="75"/>
      <c r="K114" s="173"/>
      <c r="L114" s="74"/>
      <c r="M114" s="74"/>
      <c r="N114" s="74"/>
      <c r="O114" s="174"/>
      <c r="P114" s="74"/>
      <c r="Q114" s="175"/>
      <c r="R114" s="74"/>
      <c r="S114" s="176"/>
      <c r="T114" s="177"/>
      <c r="U114" s="177"/>
    </row>
    <row r="115" spans="1:21" s="3" customFormat="1" ht="16.5" thickBot="1" x14ac:dyDescent="0.3">
      <c r="A115" s="188" t="s">
        <v>282</v>
      </c>
      <c r="B115" s="189"/>
      <c r="C115" s="189"/>
      <c r="D115" s="189"/>
      <c r="E115" s="189"/>
      <c r="F115" s="80">
        <f>F81+F84+F87</f>
        <v>1.9300000000000006</v>
      </c>
      <c r="G115" s="85"/>
      <c r="H115" s="74"/>
      <c r="I115" s="74"/>
      <c r="J115" s="75"/>
      <c r="K115" s="173"/>
      <c r="L115" s="74"/>
      <c r="M115" s="74"/>
      <c r="N115" s="74"/>
      <c r="O115" s="174"/>
      <c r="P115" s="74"/>
      <c r="Q115" s="175"/>
      <c r="R115" s="74"/>
      <c r="S115" s="176"/>
      <c r="T115" s="177"/>
      <c r="U115" s="177"/>
    </row>
    <row r="116" spans="1:21" s="3" customFormat="1" ht="16.5" thickBot="1" x14ac:dyDescent="0.3">
      <c r="A116" s="160" t="s">
        <v>396</v>
      </c>
      <c r="B116" s="161"/>
      <c r="C116" s="161"/>
      <c r="D116" s="161"/>
      <c r="E116" s="161"/>
      <c r="F116" s="80"/>
      <c r="G116" s="85"/>
      <c r="H116" s="74"/>
      <c r="I116" s="74"/>
      <c r="J116" s="75"/>
      <c r="K116" s="173"/>
      <c r="L116" s="74"/>
      <c r="M116" s="74"/>
      <c r="N116" s="74"/>
      <c r="O116" s="174"/>
      <c r="P116" s="74"/>
      <c r="Q116" s="175"/>
      <c r="R116" s="74"/>
      <c r="S116" s="176"/>
      <c r="T116" s="177"/>
      <c r="U116" s="177"/>
    </row>
    <row r="117" spans="1:21" s="3" customFormat="1" ht="16.5" thickBot="1" x14ac:dyDescent="0.3">
      <c r="A117" s="161" t="s">
        <v>407</v>
      </c>
      <c r="C117" s="161"/>
      <c r="D117" s="161"/>
      <c r="E117" s="161"/>
      <c r="F117" s="80"/>
      <c r="G117" s="85"/>
      <c r="H117" s="74"/>
      <c r="I117" s="74"/>
      <c r="J117" s="75"/>
      <c r="K117" s="173"/>
      <c r="L117" s="74"/>
      <c r="M117" s="74"/>
      <c r="N117" s="74"/>
      <c r="O117" s="174"/>
      <c r="P117" s="74"/>
      <c r="Q117" s="175"/>
      <c r="R117" s="74"/>
      <c r="S117" s="176"/>
      <c r="T117" s="177"/>
      <c r="U117" s="177"/>
    </row>
    <row r="118" spans="1:21" s="3" customFormat="1" ht="16.5" thickBot="1" x14ac:dyDescent="0.3">
      <c r="A118" s="160" t="s">
        <v>368</v>
      </c>
      <c r="B118" s="161"/>
      <c r="C118" s="161"/>
      <c r="D118" s="161"/>
      <c r="E118" s="161"/>
      <c r="F118" s="80"/>
      <c r="G118" s="85"/>
      <c r="H118" s="74"/>
      <c r="I118" s="74"/>
      <c r="J118" s="75"/>
      <c r="K118" s="173"/>
      <c r="L118" s="74"/>
      <c r="M118" s="74"/>
      <c r="N118" s="74"/>
      <c r="O118" s="174"/>
      <c r="P118" s="74"/>
      <c r="Q118" s="175"/>
      <c r="R118" s="74"/>
      <c r="S118" s="176"/>
      <c r="T118" s="177"/>
      <c r="U118" s="177"/>
    </row>
    <row r="119" spans="1:21" s="3" customFormat="1" ht="16.5" thickBot="1" x14ac:dyDescent="0.3">
      <c r="A119" s="160" t="s">
        <v>380</v>
      </c>
      <c r="B119" s="161"/>
      <c r="C119" s="161"/>
      <c r="D119" s="161"/>
      <c r="E119" s="161"/>
      <c r="F119" s="80"/>
      <c r="G119" s="85"/>
      <c r="H119" s="74"/>
      <c r="I119" s="74"/>
      <c r="J119" s="75"/>
      <c r="K119" s="173"/>
      <c r="L119" s="74"/>
      <c r="M119" s="74"/>
      <c r="N119" s="74"/>
      <c r="O119" s="174"/>
      <c r="P119" s="74"/>
      <c r="Q119" s="175"/>
      <c r="R119" s="74"/>
      <c r="S119" s="176"/>
      <c r="T119" s="177"/>
      <c r="U119" s="177"/>
    </row>
    <row r="120" spans="1:21" s="3" customFormat="1" ht="16.5" thickBot="1" x14ac:dyDescent="0.3">
      <c r="A120" s="160" t="s">
        <v>34</v>
      </c>
      <c r="B120" s="161"/>
      <c r="C120" s="161"/>
      <c r="D120" s="161"/>
      <c r="E120" s="161"/>
      <c r="F120" s="80"/>
      <c r="G120" s="85"/>
      <c r="H120" s="74"/>
      <c r="I120" s="74"/>
      <c r="J120" s="75"/>
      <c r="K120" s="173"/>
      <c r="L120" s="74"/>
      <c r="M120" s="74"/>
      <c r="N120" s="74"/>
      <c r="O120" s="174"/>
      <c r="P120" s="74"/>
      <c r="Q120" s="175"/>
      <c r="R120" s="74"/>
      <c r="S120" s="176"/>
      <c r="T120" s="177"/>
      <c r="U120" s="177"/>
    </row>
    <row r="121" spans="1:21" s="3" customFormat="1" ht="16.5" thickBot="1" x14ac:dyDescent="0.3">
      <c r="A121" s="160" t="s">
        <v>369</v>
      </c>
      <c r="B121" s="161"/>
      <c r="C121" s="161"/>
      <c r="D121" s="161"/>
      <c r="E121" s="161"/>
      <c r="F121" s="80"/>
      <c r="G121" s="85"/>
      <c r="H121" s="74"/>
      <c r="I121" s="74"/>
      <c r="J121" s="75"/>
      <c r="K121" s="173"/>
      <c r="L121" s="74"/>
      <c r="M121" s="74"/>
      <c r="N121" s="74"/>
      <c r="O121" s="174"/>
      <c r="P121" s="74"/>
      <c r="Q121" s="175"/>
      <c r="R121" s="74"/>
      <c r="S121" s="176"/>
      <c r="T121" s="177"/>
      <c r="U121" s="177"/>
    </row>
    <row r="122" spans="1:21" s="3" customFormat="1" ht="16.5" thickBot="1" x14ac:dyDescent="0.3">
      <c r="A122" s="188" t="s">
        <v>375</v>
      </c>
      <c r="B122" s="189"/>
      <c r="C122" s="189"/>
      <c r="D122" s="189"/>
      <c r="E122" s="189"/>
      <c r="F122" s="80">
        <f>F102+F105+F108+F111</f>
        <v>15.410566666666668</v>
      </c>
      <c r="G122" s="85"/>
      <c r="H122" s="74"/>
      <c r="I122" s="74"/>
      <c r="J122" s="75"/>
      <c r="K122" s="173"/>
      <c r="L122" s="74"/>
      <c r="M122" s="74"/>
      <c r="N122" s="74"/>
      <c r="O122" s="174"/>
      <c r="P122" s="74"/>
      <c r="Q122" s="175"/>
      <c r="R122" s="74"/>
      <c r="S122" s="176"/>
      <c r="T122" s="177"/>
      <c r="U122" s="177"/>
    </row>
    <row r="123" spans="1:21" s="3" customFormat="1" ht="16.5" thickBot="1" x14ac:dyDescent="0.3">
      <c r="A123" s="188" t="s">
        <v>309</v>
      </c>
      <c r="B123" s="189"/>
      <c r="C123" s="189"/>
      <c r="D123" s="189"/>
      <c r="E123" s="190"/>
      <c r="F123" s="81">
        <f>F114+F115+F122</f>
        <v>333.35940000000005</v>
      </c>
      <c r="G123" s="85"/>
      <c r="H123" s="74"/>
      <c r="I123" s="74"/>
      <c r="J123" s="75"/>
      <c r="K123" s="173"/>
      <c r="L123" s="74"/>
      <c r="M123" s="74"/>
      <c r="N123" s="74"/>
      <c r="O123" s="174"/>
      <c r="P123" s="74"/>
      <c r="Q123" s="175"/>
      <c r="R123" s="74"/>
      <c r="S123" s="176"/>
      <c r="T123" s="177"/>
      <c r="U123" s="177"/>
    </row>
    <row r="124" spans="1:21" s="3" customFormat="1" ht="10.5" customHeight="1" x14ac:dyDescent="0.25">
      <c r="A124" s="74"/>
      <c r="B124" s="172"/>
      <c r="C124" s="172"/>
      <c r="D124" s="172"/>
      <c r="E124" s="74"/>
      <c r="F124" s="74"/>
      <c r="G124" s="74"/>
      <c r="H124" s="74"/>
      <c r="I124" s="74"/>
      <c r="J124" s="75"/>
      <c r="K124" s="173"/>
      <c r="L124" s="74"/>
      <c r="M124" s="74"/>
      <c r="N124" s="74"/>
      <c r="O124" s="174"/>
      <c r="P124" s="74"/>
      <c r="Q124" s="175"/>
      <c r="R124" s="74"/>
      <c r="S124" s="176"/>
      <c r="T124" s="177"/>
      <c r="U124" s="177"/>
    </row>
    <row r="125" spans="1:21" s="3" customFormat="1" ht="17.25" customHeight="1" x14ac:dyDescent="0.25">
      <c r="A125" s="320">
        <v>2</v>
      </c>
      <c r="B125" s="332" t="s">
        <v>285</v>
      </c>
      <c r="C125" s="251" t="s">
        <v>278</v>
      </c>
      <c r="D125" s="196"/>
      <c r="E125" s="196" t="s">
        <v>52</v>
      </c>
      <c r="F125" s="197"/>
      <c r="G125" s="197"/>
      <c r="H125" s="291" t="s">
        <v>351</v>
      </c>
      <c r="I125" s="291" t="s">
        <v>352</v>
      </c>
      <c r="J125" s="122" t="s">
        <v>298</v>
      </c>
      <c r="K125" s="1" t="s">
        <v>75</v>
      </c>
      <c r="L125" s="131"/>
      <c r="M125" s="11" t="s">
        <v>76</v>
      </c>
      <c r="N125" s="197" t="s">
        <v>77</v>
      </c>
      <c r="O125" s="196">
        <v>293</v>
      </c>
      <c r="P125" s="131"/>
      <c r="Q125" s="323">
        <v>43697</v>
      </c>
      <c r="R125" s="131" t="s">
        <v>14</v>
      </c>
      <c r="S125" s="309" t="s">
        <v>53</v>
      </c>
      <c r="T125" s="252" t="s">
        <v>78</v>
      </c>
      <c r="U125" s="252" t="s">
        <v>187</v>
      </c>
    </row>
    <row r="126" spans="1:21" s="3" customFormat="1" ht="18.75" customHeight="1" x14ac:dyDescent="0.25">
      <c r="A126" s="320"/>
      <c r="B126" s="243"/>
      <c r="C126" s="251"/>
      <c r="D126" s="196"/>
      <c r="E126" s="197"/>
      <c r="F126" s="197"/>
      <c r="G126" s="197"/>
      <c r="H126" s="291"/>
      <c r="I126" s="291"/>
      <c r="J126" s="122" t="s">
        <v>299</v>
      </c>
      <c r="K126" s="197" t="s">
        <v>79</v>
      </c>
      <c r="L126" s="197" t="s">
        <v>231</v>
      </c>
      <c r="M126" s="139" t="s">
        <v>54</v>
      </c>
      <c r="N126" s="197"/>
      <c r="O126" s="196"/>
      <c r="P126" s="131"/>
      <c r="Q126" s="197"/>
      <c r="R126" s="131" t="s">
        <v>14</v>
      </c>
      <c r="S126" s="309"/>
      <c r="T126" s="252"/>
      <c r="U126" s="252"/>
    </row>
    <row r="127" spans="1:21" s="3" customFormat="1" ht="15" customHeight="1" x14ac:dyDescent="0.25">
      <c r="A127" s="320"/>
      <c r="B127" s="243"/>
      <c r="C127" s="251"/>
      <c r="D127" s="196"/>
      <c r="E127" s="197"/>
      <c r="F127" s="197"/>
      <c r="G127" s="197"/>
      <c r="H127" s="291"/>
      <c r="I127" s="291"/>
      <c r="J127" s="122" t="s">
        <v>300</v>
      </c>
      <c r="K127" s="197"/>
      <c r="L127" s="197"/>
      <c r="M127" s="139" t="s">
        <v>60</v>
      </c>
      <c r="N127" s="197"/>
      <c r="O127" s="196"/>
      <c r="P127" s="131"/>
      <c r="Q127" s="197"/>
      <c r="R127" s="131" t="s">
        <v>14</v>
      </c>
      <c r="S127" s="309"/>
      <c r="T127" s="252"/>
      <c r="U127" s="252"/>
    </row>
    <row r="128" spans="1:21" s="3" customFormat="1" x14ac:dyDescent="0.25">
      <c r="A128" s="236">
        <v>47</v>
      </c>
      <c r="B128" s="237" t="s">
        <v>293</v>
      </c>
      <c r="C128" s="246" t="s">
        <v>277</v>
      </c>
      <c r="D128" s="37"/>
      <c r="E128" s="196" t="s">
        <v>342</v>
      </c>
      <c r="F128" s="198"/>
      <c r="G128" s="198"/>
      <c r="H128" s="201"/>
      <c r="I128" s="198"/>
      <c r="J128" s="49" t="s">
        <v>298</v>
      </c>
      <c r="K128" s="46" t="s">
        <v>66</v>
      </c>
      <c r="L128" s="28"/>
      <c r="M128" s="22" t="s">
        <v>66</v>
      </c>
      <c r="N128" s="22" t="s">
        <v>66</v>
      </c>
      <c r="O128" s="22"/>
      <c r="P128" s="22" t="s">
        <v>66</v>
      </c>
      <c r="Q128" s="22"/>
      <c r="R128" s="22" t="s">
        <v>66</v>
      </c>
      <c r="S128" s="208" t="s">
        <v>53</v>
      </c>
      <c r="T128" s="252" t="s">
        <v>78</v>
      </c>
      <c r="U128" s="252" t="s">
        <v>205</v>
      </c>
    </row>
    <row r="129" spans="1:21" s="3" customFormat="1" x14ac:dyDescent="0.25">
      <c r="A129" s="236"/>
      <c r="B129" s="237"/>
      <c r="C129" s="247"/>
      <c r="D129" s="38">
        <v>1</v>
      </c>
      <c r="E129" s="197"/>
      <c r="F129" s="199"/>
      <c r="G129" s="199"/>
      <c r="H129" s="202"/>
      <c r="I129" s="199"/>
      <c r="J129" s="122" t="s">
        <v>299</v>
      </c>
      <c r="K129" s="46" t="s">
        <v>50</v>
      </c>
      <c r="L129" s="28">
        <v>8478416</v>
      </c>
      <c r="M129" s="22" t="s">
        <v>93</v>
      </c>
      <c r="N129" s="22" t="s">
        <v>62</v>
      </c>
      <c r="O129" s="22">
        <v>79594</v>
      </c>
      <c r="P129" s="22" t="s">
        <v>160</v>
      </c>
      <c r="Q129" s="8">
        <v>43682</v>
      </c>
      <c r="R129" s="22"/>
      <c r="S129" s="208"/>
      <c r="T129" s="252"/>
      <c r="U129" s="252"/>
    </row>
    <row r="130" spans="1:21" s="3" customFormat="1" x14ac:dyDescent="0.25">
      <c r="A130" s="236"/>
      <c r="B130" s="237"/>
      <c r="C130" s="248"/>
      <c r="D130" s="39"/>
      <c r="E130" s="197"/>
      <c r="F130" s="200"/>
      <c r="G130" s="200"/>
      <c r="H130" s="203"/>
      <c r="I130" s="200"/>
      <c r="J130" s="122" t="s">
        <v>300</v>
      </c>
      <c r="K130" s="46" t="s">
        <v>50</v>
      </c>
      <c r="L130" s="28">
        <v>8453296</v>
      </c>
      <c r="M130" s="22" t="s">
        <v>149</v>
      </c>
      <c r="N130" s="22" t="s">
        <v>62</v>
      </c>
      <c r="O130" s="15">
        <v>83482</v>
      </c>
      <c r="P130" s="22" t="s">
        <v>160</v>
      </c>
      <c r="Q130" s="8">
        <v>43805</v>
      </c>
      <c r="R130" s="22"/>
      <c r="S130" s="208"/>
      <c r="T130" s="252"/>
      <c r="U130" s="252"/>
    </row>
    <row r="131" spans="1:21" s="3" customFormat="1" ht="17.25" customHeight="1" x14ac:dyDescent="0.25">
      <c r="A131" s="253">
        <v>48</v>
      </c>
      <c r="B131" s="237" t="s">
        <v>293</v>
      </c>
      <c r="C131" s="246" t="s">
        <v>279</v>
      </c>
      <c r="D131" s="37"/>
      <c r="E131" s="328" t="s">
        <v>340</v>
      </c>
      <c r="F131" s="198"/>
      <c r="G131" s="198"/>
      <c r="H131" s="201"/>
      <c r="I131" s="198"/>
      <c r="J131" s="179" t="s">
        <v>298</v>
      </c>
      <c r="K131" s="119" t="s">
        <v>270</v>
      </c>
      <c r="L131" s="27" t="s">
        <v>272</v>
      </c>
      <c r="M131" s="13" t="s">
        <v>275</v>
      </c>
      <c r="N131" s="24"/>
      <c r="O131" s="24"/>
      <c r="P131" s="24"/>
      <c r="Q131" s="24"/>
      <c r="R131" s="24"/>
      <c r="S131" s="329"/>
      <c r="T131" s="325" t="s">
        <v>78</v>
      </c>
      <c r="U131" s="325" t="s">
        <v>205</v>
      </c>
    </row>
    <row r="132" spans="1:21" s="3" customFormat="1" x14ac:dyDescent="0.25">
      <c r="A132" s="254"/>
      <c r="B132" s="237"/>
      <c r="C132" s="247"/>
      <c r="D132" s="38">
        <v>1</v>
      </c>
      <c r="E132" s="328"/>
      <c r="F132" s="199"/>
      <c r="G132" s="199"/>
      <c r="H132" s="202"/>
      <c r="I132" s="199"/>
      <c r="J132" s="179" t="s">
        <v>299</v>
      </c>
      <c r="K132" s="120" t="s">
        <v>271</v>
      </c>
      <c r="L132" s="27" t="s">
        <v>273</v>
      </c>
      <c r="M132" s="20" t="s">
        <v>274</v>
      </c>
      <c r="N132" s="24"/>
      <c r="O132" s="24"/>
      <c r="P132" s="24"/>
      <c r="Q132" s="24"/>
      <c r="R132" s="24"/>
      <c r="S132" s="330"/>
      <c r="T132" s="347"/>
      <c r="U132" s="347"/>
    </row>
    <row r="133" spans="1:21" s="3" customFormat="1" x14ac:dyDescent="0.25">
      <c r="A133" s="255"/>
      <c r="B133" s="237"/>
      <c r="C133" s="248"/>
      <c r="D133" s="39"/>
      <c r="E133" s="328"/>
      <c r="F133" s="200"/>
      <c r="G133" s="200"/>
      <c r="H133" s="203"/>
      <c r="I133" s="200"/>
      <c r="J133" s="179" t="s">
        <v>300</v>
      </c>
      <c r="K133" s="121" t="s">
        <v>139</v>
      </c>
      <c r="L133" s="27">
        <v>616</v>
      </c>
      <c r="M133" s="27" t="s">
        <v>109</v>
      </c>
      <c r="N133" s="24"/>
      <c r="O133" s="24"/>
      <c r="P133" s="24"/>
      <c r="Q133" s="24"/>
      <c r="R133" s="24"/>
      <c r="S133" s="331"/>
      <c r="T133" s="348"/>
      <c r="U133" s="348"/>
    </row>
    <row r="134" spans="1:21" s="3" customFormat="1" ht="17.25" customHeight="1" x14ac:dyDescent="0.25">
      <c r="A134" s="236">
        <v>49</v>
      </c>
      <c r="B134" s="237" t="s">
        <v>293</v>
      </c>
      <c r="C134" s="246" t="s">
        <v>279</v>
      </c>
      <c r="D134" s="141"/>
      <c r="E134" s="196" t="s">
        <v>341</v>
      </c>
      <c r="F134" s="198"/>
      <c r="G134" s="198"/>
      <c r="H134" s="201"/>
      <c r="I134" s="198"/>
      <c r="J134" s="122" t="s">
        <v>298</v>
      </c>
      <c r="K134" s="122" t="s">
        <v>7</v>
      </c>
      <c r="L134" s="28"/>
      <c r="M134" s="22" t="s">
        <v>134</v>
      </c>
      <c r="N134" s="22" t="s">
        <v>135</v>
      </c>
      <c r="O134" s="22">
        <v>2391</v>
      </c>
      <c r="P134" s="22" t="s">
        <v>222</v>
      </c>
      <c r="Q134" s="8">
        <v>43137</v>
      </c>
      <c r="R134" s="22"/>
      <c r="S134" s="268"/>
      <c r="T134" s="197"/>
      <c r="U134" s="197"/>
    </row>
    <row r="135" spans="1:21" s="3" customFormat="1" x14ac:dyDescent="0.25">
      <c r="A135" s="236"/>
      <c r="B135" s="237"/>
      <c r="C135" s="247"/>
      <c r="D135" s="142">
        <v>1</v>
      </c>
      <c r="E135" s="197"/>
      <c r="F135" s="199"/>
      <c r="G135" s="199"/>
      <c r="H135" s="202"/>
      <c r="I135" s="199"/>
      <c r="J135" s="122" t="s">
        <v>299</v>
      </c>
      <c r="K135" s="118" t="s">
        <v>142</v>
      </c>
      <c r="L135" s="28" t="s">
        <v>243</v>
      </c>
      <c r="M135" s="22" t="s">
        <v>150</v>
      </c>
      <c r="N135" s="22" t="s">
        <v>151</v>
      </c>
      <c r="O135" s="22"/>
      <c r="P135" s="22" t="s">
        <v>160</v>
      </c>
      <c r="Q135" s="8">
        <v>43598</v>
      </c>
      <c r="R135" s="22"/>
      <c r="S135" s="268"/>
      <c r="T135" s="197"/>
      <c r="U135" s="197"/>
    </row>
    <row r="136" spans="1:21" s="3" customFormat="1" x14ac:dyDescent="0.25">
      <c r="A136" s="236"/>
      <c r="B136" s="237"/>
      <c r="C136" s="248"/>
      <c r="D136" s="143"/>
      <c r="E136" s="197"/>
      <c r="F136" s="200"/>
      <c r="G136" s="200"/>
      <c r="H136" s="203"/>
      <c r="I136" s="200"/>
      <c r="J136" s="122" t="s">
        <v>300</v>
      </c>
      <c r="K136" s="122" t="s">
        <v>139</v>
      </c>
      <c r="L136" s="28"/>
      <c r="M136" s="22" t="s">
        <v>152</v>
      </c>
      <c r="N136" s="22" t="s">
        <v>151</v>
      </c>
      <c r="O136" s="22"/>
      <c r="P136" s="22"/>
      <c r="Q136" s="22"/>
      <c r="R136" s="22"/>
      <c r="S136" s="268"/>
      <c r="T136" s="197"/>
      <c r="U136" s="197"/>
    </row>
    <row r="137" spans="1:21" s="3" customFormat="1" ht="17.25" customHeight="1" x14ac:dyDescent="0.25">
      <c r="A137" s="236">
        <v>50</v>
      </c>
      <c r="B137" s="237" t="s">
        <v>293</v>
      </c>
      <c r="C137" s="246" t="s">
        <v>279</v>
      </c>
      <c r="D137" s="72"/>
      <c r="E137" s="196" t="s">
        <v>343</v>
      </c>
      <c r="F137" s="198"/>
      <c r="G137" s="198"/>
      <c r="H137" s="201"/>
      <c r="I137" s="198"/>
      <c r="J137" s="122" t="s">
        <v>298</v>
      </c>
      <c r="K137" s="46" t="s">
        <v>7</v>
      </c>
      <c r="L137" s="28"/>
      <c r="M137" s="22" t="s">
        <v>134</v>
      </c>
      <c r="N137" s="22" t="s">
        <v>135</v>
      </c>
      <c r="O137" s="22">
        <v>2389</v>
      </c>
      <c r="P137" s="22" t="s">
        <v>222</v>
      </c>
      <c r="Q137" s="8">
        <v>43137</v>
      </c>
      <c r="R137" s="22"/>
      <c r="S137" s="268" t="s">
        <v>206</v>
      </c>
      <c r="T137" s="197"/>
      <c r="U137" s="197"/>
    </row>
    <row r="138" spans="1:21" s="3" customFormat="1" x14ac:dyDescent="0.25">
      <c r="A138" s="236"/>
      <c r="B138" s="237"/>
      <c r="C138" s="247"/>
      <c r="D138" s="73">
        <v>0</v>
      </c>
      <c r="E138" s="197"/>
      <c r="F138" s="199"/>
      <c r="G138" s="199"/>
      <c r="H138" s="202"/>
      <c r="I138" s="199"/>
      <c r="J138" s="122" t="s">
        <v>299</v>
      </c>
      <c r="K138" s="46" t="s">
        <v>142</v>
      </c>
      <c r="L138" s="28" t="s">
        <v>242</v>
      </c>
      <c r="M138" s="22" t="s">
        <v>150</v>
      </c>
      <c r="N138" s="22" t="s">
        <v>151</v>
      </c>
      <c r="O138" s="22"/>
      <c r="P138" s="22" t="s">
        <v>160</v>
      </c>
      <c r="Q138" s="8">
        <v>43598</v>
      </c>
      <c r="R138" s="22"/>
      <c r="S138" s="268"/>
      <c r="T138" s="197"/>
      <c r="U138" s="197"/>
    </row>
    <row r="139" spans="1:21" s="3" customFormat="1" x14ac:dyDescent="0.25">
      <c r="A139" s="236"/>
      <c r="B139" s="237"/>
      <c r="C139" s="248"/>
      <c r="D139" s="70"/>
      <c r="E139" s="197"/>
      <c r="F139" s="200"/>
      <c r="G139" s="200"/>
      <c r="H139" s="203"/>
      <c r="I139" s="200"/>
      <c r="J139" s="122" t="s">
        <v>300</v>
      </c>
      <c r="K139" s="116" t="s">
        <v>139</v>
      </c>
      <c r="L139" s="28"/>
      <c r="M139" s="22" t="s">
        <v>152</v>
      </c>
      <c r="N139" s="22" t="s">
        <v>151</v>
      </c>
      <c r="O139" s="22"/>
      <c r="P139" s="22"/>
      <c r="Q139" s="22"/>
      <c r="R139" s="22"/>
      <c r="S139" s="268"/>
      <c r="T139" s="197"/>
      <c r="U139" s="197"/>
    </row>
    <row r="140" spans="1:21" s="3" customFormat="1" x14ac:dyDescent="0.25">
      <c r="A140" s="239">
        <v>51</v>
      </c>
      <c r="B140" s="237" t="s">
        <v>293</v>
      </c>
      <c r="C140" s="246" t="s">
        <v>279</v>
      </c>
      <c r="D140" s="141"/>
      <c r="E140" s="249" t="s">
        <v>344</v>
      </c>
      <c r="F140" s="198"/>
      <c r="G140" s="198"/>
      <c r="H140" s="201"/>
      <c r="I140" s="198"/>
      <c r="J140" s="1" t="s">
        <v>298</v>
      </c>
      <c r="K140" s="60"/>
      <c r="L140" s="60"/>
      <c r="M140" s="60"/>
      <c r="N140" s="60"/>
      <c r="O140" s="60"/>
      <c r="P140" s="60"/>
      <c r="Q140" s="8"/>
      <c r="R140" s="60"/>
      <c r="S140" s="261" t="s">
        <v>381</v>
      </c>
      <c r="T140" s="197"/>
      <c r="U140" s="197"/>
    </row>
    <row r="141" spans="1:21" s="3" customFormat="1" x14ac:dyDescent="0.25">
      <c r="A141" s="239"/>
      <c r="B141" s="237"/>
      <c r="C141" s="247"/>
      <c r="D141" s="142">
        <v>1</v>
      </c>
      <c r="E141" s="250"/>
      <c r="F141" s="199"/>
      <c r="G141" s="199"/>
      <c r="H141" s="202"/>
      <c r="I141" s="199"/>
      <c r="J141" s="1" t="s">
        <v>299</v>
      </c>
      <c r="K141" s="60"/>
      <c r="L141" s="60"/>
      <c r="M141" s="60"/>
      <c r="N141" s="60"/>
      <c r="O141" s="60"/>
      <c r="P141" s="60"/>
      <c r="Q141" s="8"/>
      <c r="R141" s="60"/>
      <c r="S141" s="261"/>
      <c r="T141" s="197"/>
      <c r="U141" s="197"/>
    </row>
    <row r="142" spans="1:21" s="3" customFormat="1" x14ac:dyDescent="0.25">
      <c r="A142" s="239"/>
      <c r="B142" s="237"/>
      <c r="C142" s="248"/>
      <c r="D142" s="143"/>
      <c r="E142" s="250"/>
      <c r="F142" s="200"/>
      <c r="G142" s="200"/>
      <c r="H142" s="203"/>
      <c r="I142" s="200"/>
      <c r="J142" s="1" t="s">
        <v>300</v>
      </c>
      <c r="K142" s="60"/>
      <c r="L142" s="60"/>
      <c r="M142" s="60"/>
      <c r="N142" s="60"/>
      <c r="O142" s="60"/>
      <c r="P142" s="60"/>
      <c r="Q142" s="60"/>
      <c r="R142" s="60"/>
      <c r="S142" s="261"/>
      <c r="T142" s="197"/>
      <c r="U142" s="197"/>
    </row>
    <row r="143" spans="1:21" s="3" customFormat="1" ht="17.25" customHeight="1" x14ac:dyDescent="0.25">
      <c r="A143" s="239">
        <v>52</v>
      </c>
      <c r="B143" s="237" t="s">
        <v>293</v>
      </c>
      <c r="C143" s="246" t="s">
        <v>279</v>
      </c>
      <c r="D143" s="141"/>
      <c r="E143" s="249" t="s">
        <v>345</v>
      </c>
      <c r="F143" s="198"/>
      <c r="G143" s="198"/>
      <c r="H143" s="201"/>
      <c r="I143" s="198"/>
      <c r="J143" s="1" t="s">
        <v>298</v>
      </c>
      <c r="K143" s="60"/>
      <c r="L143" s="60"/>
      <c r="M143" s="60"/>
      <c r="N143" s="60"/>
      <c r="O143" s="60"/>
      <c r="P143" s="60"/>
      <c r="Q143" s="8"/>
      <c r="R143" s="60"/>
      <c r="S143" s="268"/>
      <c r="T143" s="197"/>
      <c r="U143" s="197"/>
    </row>
    <row r="144" spans="1:21" s="3" customFormat="1" x14ac:dyDescent="0.25">
      <c r="A144" s="239"/>
      <c r="B144" s="237"/>
      <c r="C144" s="247"/>
      <c r="D144" s="142">
        <v>1</v>
      </c>
      <c r="E144" s="250"/>
      <c r="F144" s="199"/>
      <c r="G144" s="199"/>
      <c r="H144" s="202"/>
      <c r="I144" s="199"/>
      <c r="J144" s="1" t="s">
        <v>299</v>
      </c>
      <c r="K144" s="60"/>
      <c r="L144" s="60"/>
      <c r="M144" s="60"/>
      <c r="N144" s="60"/>
      <c r="O144" s="60"/>
      <c r="P144" s="60"/>
      <c r="Q144" s="8"/>
      <c r="R144" s="60"/>
      <c r="S144" s="268"/>
      <c r="T144" s="197"/>
      <c r="U144" s="197"/>
    </row>
    <row r="145" spans="1:21" s="3" customFormat="1" x14ac:dyDescent="0.25">
      <c r="A145" s="239"/>
      <c r="B145" s="237"/>
      <c r="C145" s="248"/>
      <c r="D145" s="143"/>
      <c r="E145" s="250"/>
      <c r="F145" s="200"/>
      <c r="G145" s="200"/>
      <c r="H145" s="203"/>
      <c r="I145" s="200"/>
      <c r="J145" s="1" t="s">
        <v>300</v>
      </c>
      <c r="K145" s="60"/>
      <c r="L145" s="60"/>
      <c r="M145" s="60"/>
      <c r="N145" s="60"/>
      <c r="O145" s="60"/>
      <c r="P145" s="60"/>
      <c r="Q145" s="60"/>
      <c r="R145" s="60"/>
      <c r="S145" s="268"/>
      <c r="T145" s="197"/>
      <c r="U145" s="197"/>
    </row>
    <row r="146" spans="1:21" s="3" customFormat="1" ht="17.25" customHeight="1" x14ac:dyDescent="0.25">
      <c r="A146" s="239">
        <v>53</v>
      </c>
      <c r="B146" s="245" t="s">
        <v>34</v>
      </c>
      <c r="C146" s="246" t="s">
        <v>279</v>
      </c>
      <c r="D146" s="163"/>
      <c r="E146" s="249" t="s">
        <v>350</v>
      </c>
      <c r="F146" s="198"/>
      <c r="G146" s="198"/>
      <c r="H146" s="201"/>
      <c r="I146" s="198"/>
      <c r="J146" s="1" t="s">
        <v>298</v>
      </c>
      <c r="K146" s="84"/>
      <c r="L146" s="84"/>
      <c r="M146" s="84"/>
      <c r="N146" s="84"/>
      <c r="O146" s="84"/>
      <c r="P146" s="84"/>
      <c r="Q146" s="109"/>
      <c r="R146" s="84"/>
      <c r="S146" s="268"/>
      <c r="T146" s="197"/>
      <c r="U146" s="197"/>
    </row>
    <row r="147" spans="1:21" s="3" customFormat="1" x14ac:dyDescent="0.25">
      <c r="A147" s="239"/>
      <c r="B147" s="245"/>
      <c r="C147" s="247"/>
      <c r="D147" s="142">
        <v>1</v>
      </c>
      <c r="E147" s="250"/>
      <c r="F147" s="199"/>
      <c r="G147" s="199"/>
      <c r="H147" s="202"/>
      <c r="I147" s="199"/>
      <c r="J147" s="1" t="s">
        <v>299</v>
      </c>
      <c r="K147" s="84"/>
      <c r="L147" s="84"/>
      <c r="M147" s="84"/>
      <c r="N147" s="84"/>
      <c r="O147" s="84"/>
      <c r="P147" s="84"/>
      <c r="Q147" s="109"/>
      <c r="R147" s="84"/>
      <c r="S147" s="268"/>
      <c r="T147" s="197"/>
      <c r="U147" s="197"/>
    </row>
    <row r="148" spans="1:21" s="3" customFormat="1" x14ac:dyDescent="0.25">
      <c r="A148" s="239"/>
      <c r="B148" s="245"/>
      <c r="C148" s="248"/>
      <c r="D148" s="143"/>
      <c r="E148" s="250"/>
      <c r="F148" s="200"/>
      <c r="G148" s="200"/>
      <c r="H148" s="203"/>
      <c r="I148" s="200"/>
      <c r="J148" s="1" t="s">
        <v>300</v>
      </c>
      <c r="K148" s="84"/>
      <c r="L148" s="84"/>
      <c r="M148" s="84"/>
      <c r="N148" s="84"/>
      <c r="O148" s="84"/>
      <c r="P148" s="84"/>
      <c r="Q148" s="84"/>
      <c r="R148" s="84"/>
      <c r="S148" s="268"/>
      <c r="T148" s="197"/>
      <c r="U148" s="197"/>
    </row>
    <row r="149" spans="1:21" s="3" customFormat="1" ht="17.25" customHeight="1" x14ac:dyDescent="0.25">
      <c r="A149" s="239">
        <v>54</v>
      </c>
      <c r="B149" s="243" t="s">
        <v>293</v>
      </c>
      <c r="C149" s="246" t="s">
        <v>279</v>
      </c>
      <c r="D149" s="163"/>
      <c r="E149" s="249" t="s">
        <v>349</v>
      </c>
      <c r="F149" s="198"/>
      <c r="G149" s="198"/>
      <c r="H149" s="201"/>
      <c r="I149" s="198"/>
      <c r="J149" s="1" t="s">
        <v>298</v>
      </c>
      <c r="K149" s="84"/>
      <c r="L149" s="84"/>
      <c r="M149" s="84"/>
      <c r="N149" s="84"/>
      <c r="O149" s="84"/>
      <c r="P149" s="84"/>
      <c r="Q149" s="109"/>
      <c r="R149" s="84"/>
      <c r="S149" s="268"/>
      <c r="T149" s="197"/>
      <c r="U149" s="197"/>
    </row>
    <row r="150" spans="1:21" s="3" customFormat="1" x14ac:dyDescent="0.25">
      <c r="A150" s="239"/>
      <c r="B150" s="243"/>
      <c r="C150" s="247"/>
      <c r="D150" s="142">
        <v>1</v>
      </c>
      <c r="E150" s="250"/>
      <c r="F150" s="199"/>
      <c r="G150" s="199"/>
      <c r="H150" s="202"/>
      <c r="I150" s="199"/>
      <c r="J150" s="1" t="s">
        <v>299</v>
      </c>
      <c r="K150" s="84"/>
      <c r="L150" s="84"/>
      <c r="M150" s="84"/>
      <c r="N150" s="84"/>
      <c r="O150" s="84"/>
      <c r="P150" s="84"/>
      <c r="Q150" s="109"/>
      <c r="R150" s="84"/>
      <c r="S150" s="268"/>
      <c r="T150" s="197"/>
      <c r="U150" s="197"/>
    </row>
    <row r="151" spans="1:21" s="3" customFormat="1" x14ac:dyDescent="0.25">
      <c r="A151" s="239"/>
      <c r="B151" s="244"/>
      <c r="C151" s="248"/>
      <c r="D151" s="143"/>
      <c r="E151" s="250"/>
      <c r="F151" s="200"/>
      <c r="G151" s="200"/>
      <c r="H151" s="203"/>
      <c r="I151" s="200"/>
      <c r="J151" s="1" t="s">
        <v>300</v>
      </c>
      <c r="K151" s="84"/>
      <c r="L151" s="84"/>
      <c r="M151" s="84"/>
      <c r="N151" s="84"/>
      <c r="O151" s="84"/>
      <c r="P151" s="84"/>
      <c r="Q151" s="84"/>
      <c r="R151" s="84"/>
      <c r="S151" s="268"/>
      <c r="T151" s="197"/>
      <c r="U151" s="197"/>
    </row>
    <row r="152" spans="1:21" s="3" customFormat="1" x14ac:dyDescent="0.25">
      <c r="A152" s="240">
        <v>55</v>
      </c>
      <c r="B152" s="243" t="s">
        <v>293</v>
      </c>
      <c r="D152" s="163"/>
      <c r="E152" s="349" t="s">
        <v>385</v>
      </c>
      <c r="F152" s="198"/>
      <c r="G152" s="198"/>
      <c r="H152" s="201"/>
      <c r="I152" s="198"/>
      <c r="J152" s="1" t="s">
        <v>298</v>
      </c>
      <c r="K152" s="60"/>
      <c r="L152" s="60"/>
      <c r="M152" s="60"/>
      <c r="N152" s="60"/>
      <c r="O152" s="60"/>
      <c r="P152" s="60"/>
      <c r="Q152" s="60"/>
      <c r="R152" s="60"/>
      <c r="S152" s="268"/>
      <c r="T152" s="197"/>
      <c r="U152" s="197"/>
    </row>
    <row r="153" spans="1:21" s="3" customFormat="1" x14ac:dyDescent="0.25">
      <c r="A153" s="241"/>
      <c r="B153" s="243"/>
      <c r="C153" s="164" t="s">
        <v>384</v>
      </c>
      <c r="D153" s="142">
        <v>1</v>
      </c>
      <c r="E153" s="350"/>
      <c r="F153" s="199"/>
      <c r="G153" s="199"/>
      <c r="H153" s="202"/>
      <c r="I153" s="199"/>
      <c r="J153" s="1" t="s">
        <v>299</v>
      </c>
      <c r="K153" s="60"/>
      <c r="L153" s="60"/>
      <c r="M153" s="60"/>
      <c r="N153" s="60"/>
      <c r="O153" s="60"/>
      <c r="P153" s="60"/>
      <c r="Q153" s="60"/>
      <c r="R153" s="60"/>
      <c r="S153" s="268"/>
      <c r="T153" s="197"/>
      <c r="U153" s="197"/>
    </row>
    <row r="154" spans="1:21" s="3" customFormat="1" x14ac:dyDescent="0.25">
      <c r="A154" s="242"/>
      <c r="B154" s="244"/>
      <c r="C154" s="164"/>
      <c r="D154" s="143"/>
      <c r="E154" s="351"/>
      <c r="F154" s="200"/>
      <c r="G154" s="200"/>
      <c r="H154" s="203"/>
      <c r="I154" s="200"/>
      <c r="J154" s="1" t="s">
        <v>300</v>
      </c>
      <c r="K154" s="60"/>
      <c r="L154" s="60"/>
      <c r="M154" s="60"/>
      <c r="N154" s="60"/>
      <c r="O154" s="60"/>
      <c r="P154" s="60"/>
      <c r="Q154" s="60"/>
      <c r="R154" s="60"/>
      <c r="S154" s="268"/>
      <c r="T154" s="197"/>
      <c r="U154" s="197"/>
    </row>
    <row r="155" spans="1:21" s="3" customFormat="1" x14ac:dyDescent="0.25">
      <c r="A155" s="236">
        <v>56</v>
      </c>
      <c r="B155" s="237" t="s">
        <v>371</v>
      </c>
      <c r="C155" s="246" t="s">
        <v>279</v>
      </c>
      <c r="D155" s="163"/>
      <c r="E155" s="249" t="s">
        <v>286</v>
      </c>
      <c r="F155" s="198"/>
      <c r="G155" s="198"/>
      <c r="H155" s="201"/>
      <c r="I155" s="198"/>
      <c r="J155" s="179" t="s">
        <v>298</v>
      </c>
      <c r="K155" s="121" t="s">
        <v>386</v>
      </c>
      <c r="L155" s="27"/>
      <c r="M155" s="27" t="s">
        <v>66</v>
      </c>
      <c r="N155" s="27" t="s">
        <v>66</v>
      </c>
      <c r="O155" s="27"/>
      <c r="P155" s="27" t="s">
        <v>66</v>
      </c>
      <c r="Q155" s="27"/>
      <c r="R155" s="27" t="s">
        <v>66</v>
      </c>
      <c r="S155" s="204" t="s">
        <v>53</v>
      </c>
      <c r="T155" s="252" t="s">
        <v>78</v>
      </c>
      <c r="U155" s="252" t="s">
        <v>207</v>
      </c>
    </row>
    <row r="156" spans="1:21" s="3" customFormat="1" x14ac:dyDescent="0.25">
      <c r="A156" s="236"/>
      <c r="B156" s="237"/>
      <c r="C156" s="247"/>
      <c r="D156" s="142">
        <v>1</v>
      </c>
      <c r="E156" s="250"/>
      <c r="F156" s="199"/>
      <c r="G156" s="199"/>
      <c r="H156" s="202"/>
      <c r="I156" s="199"/>
      <c r="J156" s="179" t="s">
        <v>299</v>
      </c>
      <c r="K156" s="121" t="s">
        <v>72</v>
      </c>
      <c r="L156" s="27" t="s">
        <v>387</v>
      </c>
      <c r="M156" s="27" t="s">
        <v>102</v>
      </c>
      <c r="N156" s="27"/>
      <c r="O156" s="27"/>
      <c r="P156" s="27"/>
      <c r="Q156" s="14"/>
      <c r="R156" s="27" t="s">
        <v>66</v>
      </c>
      <c r="S156" s="204"/>
      <c r="T156" s="252"/>
      <c r="U156" s="252"/>
    </row>
    <row r="157" spans="1:21" s="3" customFormat="1" x14ac:dyDescent="0.25">
      <c r="A157" s="236"/>
      <c r="B157" s="237"/>
      <c r="C157" s="248"/>
      <c r="D157" s="143"/>
      <c r="E157" s="250"/>
      <c r="F157" s="200"/>
      <c r="G157" s="200"/>
      <c r="H157" s="203"/>
      <c r="I157" s="200"/>
      <c r="J157" s="179" t="s">
        <v>300</v>
      </c>
      <c r="K157" s="121" t="s">
        <v>388</v>
      </c>
      <c r="L157" s="27" t="s">
        <v>389</v>
      </c>
      <c r="M157" s="27" t="s">
        <v>183</v>
      </c>
      <c r="N157" s="27"/>
      <c r="O157" s="27"/>
      <c r="P157" s="27"/>
      <c r="Q157" s="14"/>
      <c r="R157" s="27" t="s">
        <v>66</v>
      </c>
      <c r="S157" s="204"/>
      <c r="T157" s="252"/>
      <c r="U157" s="252"/>
    </row>
    <row r="158" spans="1:21" s="3" customFormat="1" x14ac:dyDescent="0.25">
      <c r="A158" s="236">
        <v>57</v>
      </c>
      <c r="B158" s="237" t="s">
        <v>371</v>
      </c>
      <c r="C158" s="246" t="s">
        <v>279</v>
      </c>
      <c r="D158" s="163"/>
      <c r="E158" s="256" t="s">
        <v>346</v>
      </c>
      <c r="F158" s="198"/>
      <c r="G158" s="198"/>
      <c r="H158" s="201"/>
      <c r="I158" s="198"/>
      <c r="J158" s="122" t="s">
        <v>298</v>
      </c>
      <c r="K158" s="118" t="s">
        <v>386</v>
      </c>
      <c r="L158" s="131"/>
      <c r="M158" s="131" t="s">
        <v>66</v>
      </c>
      <c r="N158" s="131" t="s">
        <v>66</v>
      </c>
      <c r="O158" s="131"/>
      <c r="P158" s="131"/>
      <c r="Q158" s="131"/>
      <c r="R158" s="22" t="s">
        <v>66</v>
      </c>
      <c r="S158" s="208" t="s">
        <v>53</v>
      </c>
      <c r="T158" s="252" t="s">
        <v>78</v>
      </c>
      <c r="U158" s="252" t="s">
        <v>208</v>
      </c>
    </row>
    <row r="159" spans="1:21" s="3" customFormat="1" x14ac:dyDescent="0.25">
      <c r="A159" s="236"/>
      <c r="B159" s="237"/>
      <c r="C159" s="247"/>
      <c r="D159" s="142">
        <v>1</v>
      </c>
      <c r="E159" s="211"/>
      <c r="F159" s="199"/>
      <c r="G159" s="199"/>
      <c r="H159" s="202"/>
      <c r="I159" s="199"/>
      <c r="J159" s="122" t="s">
        <v>299</v>
      </c>
      <c r="K159" s="121" t="s">
        <v>72</v>
      </c>
      <c r="L159" s="27" t="s">
        <v>390</v>
      </c>
      <c r="M159" s="110" t="s">
        <v>146</v>
      </c>
      <c r="N159" s="27"/>
      <c r="O159" s="165"/>
      <c r="P159" s="131"/>
      <c r="Q159" s="154"/>
      <c r="R159" s="22" t="s">
        <v>66</v>
      </c>
      <c r="S159" s="208"/>
      <c r="T159" s="252"/>
      <c r="U159" s="252"/>
    </row>
    <row r="160" spans="1:21" s="3" customFormat="1" x14ac:dyDescent="0.25">
      <c r="A160" s="236"/>
      <c r="B160" s="237"/>
      <c r="C160" s="248"/>
      <c r="D160" s="143"/>
      <c r="E160" s="211"/>
      <c r="F160" s="200"/>
      <c r="G160" s="200"/>
      <c r="H160" s="203"/>
      <c r="I160" s="200"/>
      <c r="J160" s="122" t="s">
        <v>300</v>
      </c>
      <c r="K160" s="121" t="s">
        <v>391</v>
      </c>
      <c r="L160" s="13" t="s">
        <v>392</v>
      </c>
      <c r="M160" s="110" t="s">
        <v>103</v>
      </c>
      <c r="N160" s="27"/>
      <c r="O160" s="165"/>
      <c r="P160" s="131"/>
      <c r="Q160" s="154"/>
      <c r="R160" s="22" t="s">
        <v>66</v>
      </c>
      <c r="S160" s="208"/>
      <c r="T160" s="252"/>
      <c r="U160" s="252"/>
    </row>
    <row r="161" spans="1:21" s="3" customFormat="1" ht="19.5" customHeight="1" x14ac:dyDescent="0.25">
      <c r="A161" s="191">
        <v>58</v>
      </c>
      <c r="B161" s="238" t="s">
        <v>36</v>
      </c>
      <c r="C161" s="205" t="s">
        <v>277</v>
      </c>
      <c r="D161" s="37"/>
      <c r="E161" s="196" t="s">
        <v>394</v>
      </c>
      <c r="F161" s="198"/>
      <c r="G161" s="198"/>
      <c r="H161" s="201"/>
      <c r="I161" s="198"/>
      <c r="J161" s="49" t="s">
        <v>298</v>
      </c>
      <c r="K161" s="46" t="s">
        <v>176</v>
      </c>
      <c r="L161" s="28"/>
      <c r="M161" s="22" t="s">
        <v>8</v>
      </c>
      <c r="N161" s="22" t="s">
        <v>176</v>
      </c>
      <c r="O161" s="22"/>
      <c r="P161" s="22" t="s">
        <v>66</v>
      </c>
      <c r="Q161" s="22"/>
      <c r="R161" s="22" t="s">
        <v>66</v>
      </c>
      <c r="S161" s="204" t="s">
        <v>53</v>
      </c>
      <c r="T161" s="258" t="s">
        <v>9</v>
      </c>
      <c r="U161" s="258" t="s">
        <v>209</v>
      </c>
    </row>
    <row r="162" spans="1:21" s="3" customFormat="1" ht="19.5" customHeight="1" x14ac:dyDescent="0.25">
      <c r="A162" s="191"/>
      <c r="B162" s="192"/>
      <c r="C162" s="206"/>
      <c r="D162" s="38">
        <v>1</v>
      </c>
      <c r="E162" s="197"/>
      <c r="F162" s="199"/>
      <c r="G162" s="199"/>
      <c r="H162" s="202"/>
      <c r="I162" s="199"/>
      <c r="J162" s="122" t="s">
        <v>299</v>
      </c>
      <c r="K162" s="46" t="s">
        <v>67</v>
      </c>
      <c r="L162" s="28">
        <v>16424</v>
      </c>
      <c r="M162" s="21" t="s">
        <v>129</v>
      </c>
      <c r="N162" s="22" t="s">
        <v>68</v>
      </c>
      <c r="O162" s="22">
        <v>63172</v>
      </c>
      <c r="P162" s="22" t="s">
        <v>66</v>
      </c>
      <c r="Q162" s="8">
        <v>43668</v>
      </c>
      <c r="R162" s="22" t="s">
        <v>66</v>
      </c>
      <c r="S162" s="204"/>
      <c r="T162" s="258"/>
      <c r="U162" s="258"/>
    </row>
    <row r="163" spans="1:21" s="3" customFormat="1" ht="19.5" customHeight="1" x14ac:dyDescent="0.25">
      <c r="A163" s="191"/>
      <c r="B163" s="192"/>
      <c r="C163" s="207"/>
      <c r="D163" s="39"/>
      <c r="E163" s="197"/>
      <c r="F163" s="200"/>
      <c r="G163" s="200"/>
      <c r="H163" s="203"/>
      <c r="I163" s="200"/>
      <c r="J163" s="122" t="s">
        <v>300</v>
      </c>
      <c r="K163" s="46" t="s">
        <v>95</v>
      </c>
      <c r="L163" s="28">
        <v>56853</v>
      </c>
      <c r="M163" s="21" t="s">
        <v>166</v>
      </c>
      <c r="N163" s="22" t="s">
        <v>68</v>
      </c>
      <c r="O163" s="15">
        <v>155437</v>
      </c>
      <c r="P163" s="22" t="s">
        <v>66</v>
      </c>
      <c r="Q163" s="8">
        <v>43790</v>
      </c>
      <c r="R163" s="22" t="s">
        <v>66</v>
      </c>
      <c r="S163" s="204"/>
      <c r="T163" s="258"/>
      <c r="U163" s="258"/>
    </row>
    <row r="164" spans="1:21" s="3" customFormat="1" ht="30.75" customHeight="1" x14ac:dyDescent="0.25">
      <c r="A164" s="144">
        <v>59</v>
      </c>
      <c r="B164" s="155" t="s">
        <v>383</v>
      </c>
      <c r="C164" s="148" t="s">
        <v>384</v>
      </c>
      <c r="D164" s="153">
        <v>1</v>
      </c>
      <c r="E164" s="131" t="s">
        <v>382</v>
      </c>
      <c r="F164" s="131"/>
      <c r="G164" s="131"/>
      <c r="H164" s="116"/>
      <c r="I164" s="131"/>
      <c r="J164" s="1"/>
      <c r="K164" s="131"/>
      <c r="L164" s="131"/>
      <c r="M164" s="139"/>
      <c r="N164" s="131"/>
      <c r="O164" s="140"/>
      <c r="P164" s="131"/>
      <c r="Q164" s="154"/>
      <c r="R164" s="131"/>
      <c r="S164" s="147"/>
      <c r="T164" s="146"/>
      <c r="U164" s="146"/>
    </row>
    <row r="165" spans="1:21" s="3" customFormat="1" ht="33.75" customHeight="1" x14ac:dyDescent="0.25">
      <c r="A165" s="144">
        <v>60</v>
      </c>
      <c r="B165" s="171" t="s">
        <v>395</v>
      </c>
      <c r="C165" s="153" t="s">
        <v>280</v>
      </c>
      <c r="D165" s="153">
        <v>1</v>
      </c>
      <c r="E165" s="134" t="s">
        <v>295</v>
      </c>
      <c r="F165" s="133"/>
      <c r="G165" s="133"/>
      <c r="H165" s="136"/>
      <c r="I165" s="133"/>
      <c r="J165" s="1"/>
      <c r="K165" s="131"/>
      <c r="L165" s="131"/>
      <c r="M165" s="139"/>
      <c r="N165" s="131"/>
      <c r="O165" s="140"/>
      <c r="P165" s="131"/>
      <c r="Q165" s="154"/>
      <c r="R165" s="131"/>
      <c r="S165" s="147"/>
      <c r="T165" s="146"/>
      <c r="U165" s="146"/>
    </row>
    <row r="166" spans="1:21" s="3" customFormat="1" ht="17.25" x14ac:dyDescent="0.25">
      <c r="A166" s="191">
        <v>61</v>
      </c>
      <c r="B166" s="192" t="s">
        <v>37</v>
      </c>
      <c r="C166" s="205" t="s">
        <v>291</v>
      </c>
      <c r="D166" s="72"/>
      <c r="E166" s="256" t="s">
        <v>38</v>
      </c>
      <c r="F166" s="198"/>
      <c r="G166" s="198"/>
      <c r="H166" s="201"/>
      <c r="I166" s="198"/>
      <c r="J166" s="1" t="s">
        <v>298</v>
      </c>
      <c r="K166" s="122" t="s">
        <v>7</v>
      </c>
      <c r="L166" s="28"/>
      <c r="M166" s="22" t="s">
        <v>153</v>
      </c>
      <c r="N166" s="22" t="s">
        <v>154</v>
      </c>
      <c r="O166" s="22">
        <v>4860</v>
      </c>
      <c r="P166" s="22" t="s">
        <v>222</v>
      </c>
      <c r="Q166" s="22"/>
      <c r="R166" s="22"/>
      <c r="S166" s="261" t="s">
        <v>110</v>
      </c>
      <c r="T166" s="257"/>
      <c r="U166" s="258"/>
    </row>
    <row r="167" spans="1:21" s="3" customFormat="1" ht="17.25" x14ac:dyDescent="0.25">
      <c r="A167" s="191"/>
      <c r="B167" s="192"/>
      <c r="C167" s="206"/>
      <c r="D167" s="73">
        <v>0</v>
      </c>
      <c r="E167" s="211"/>
      <c r="F167" s="199"/>
      <c r="G167" s="199"/>
      <c r="H167" s="202"/>
      <c r="I167" s="199"/>
      <c r="J167" s="1" t="s">
        <v>299</v>
      </c>
      <c r="K167" s="118" t="s">
        <v>72</v>
      </c>
      <c r="L167" s="170" t="s">
        <v>251</v>
      </c>
      <c r="M167" s="22" t="s">
        <v>155</v>
      </c>
      <c r="N167" s="22" t="s">
        <v>154</v>
      </c>
      <c r="O167" s="22">
        <v>4860</v>
      </c>
      <c r="P167" s="22" t="s">
        <v>160</v>
      </c>
      <c r="Q167" s="22"/>
      <c r="R167" s="22"/>
      <c r="S167" s="261"/>
      <c r="T167" s="257"/>
      <c r="U167" s="258"/>
    </row>
    <row r="168" spans="1:21" s="3" customFormat="1" x14ac:dyDescent="0.25">
      <c r="A168" s="191"/>
      <c r="B168" s="192"/>
      <c r="C168" s="207"/>
      <c r="D168" s="70"/>
      <c r="E168" s="211"/>
      <c r="F168" s="200"/>
      <c r="G168" s="200"/>
      <c r="H168" s="203"/>
      <c r="I168" s="200"/>
      <c r="J168" s="1" t="s">
        <v>300</v>
      </c>
      <c r="K168" s="118" t="s">
        <v>156</v>
      </c>
      <c r="L168" s="28">
        <v>534</v>
      </c>
      <c r="M168" s="22" t="s">
        <v>254</v>
      </c>
      <c r="N168" s="22" t="s">
        <v>154</v>
      </c>
      <c r="O168" s="22">
        <v>4860</v>
      </c>
      <c r="P168" s="22" t="s">
        <v>160</v>
      </c>
      <c r="Q168" s="22"/>
      <c r="R168" s="22"/>
      <c r="S168" s="261"/>
      <c r="T168" s="257"/>
      <c r="U168" s="258"/>
    </row>
    <row r="169" spans="1:21" s="3" customFormat="1" x14ac:dyDescent="0.25">
      <c r="A169" s="191">
        <v>62</v>
      </c>
      <c r="B169" s="192" t="s">
        <v>40</v>
      </c>
      <c r="C169" s="205" t="s">
        <v>277</v>
      </c>
      <c r="D169" s="37"/>
      <c r="E169" s="196" t="s">
        <v>39</v>
      </c>
      <c r="F169" s="198"/>
      <c r="G169" s="198"/>
      <c r="H169" s="201"/>
      <c r="I169" s="198"/>
      <c r="J169" s="49" t="s">
        <v>298</v>
      </c>
      <c r="K169" s="46" t="s">
        <v>176</v>
      </c>
      <c r="L169" s="28"/>
      <c r="M169" s="22" t="s">
        <v>176</v>
      </c>
      <c r="N169" s="22" t="s">
        <v>176</v>
      </c>
      <c r="O169" s="22"/>
      <c r="P169" s="22" t="s">
        <v>176</v>
      </c>
      <c r="Q169" s="22"/>
      <c r="R169" s="22" t="s">
        <v>176</v>
      </c>
      <c r="S169" s="204" t="s">
        <v>53</v>
      </c>
      <c r="T169" s="258" t="s">
        <v>9</v>
      </c>
      <c r="U169" s="258" t="s">
        <v>210</v>
      </c>
    </row>
    <row r="170" spans="1:21" s="3" customFormat="1" ht="17.25" x14ac:dyDescent="0.25">
      <c r="A170" s="191"/>
      <c r="B170" s="192"/>
      <c r="C170" s="206"/>
      <c r="D170" s="38">
        <v>1</v>
      </c>
      <c r="E170" s="197"/>
      <c r="F170" s="199"/>
      <c r="G170" s="199"/>
      <c r="H170" s="202"/>
      <c r="I170" s="199"/>
      <c r="J170" s="122" t="s">
        <v>299</v>
      </c>
      <c r="K170" s="46" t="s">
        <v>157</v>
      </c>
      <c r="L170" s="28">
        <v>6208012002</v>
      </c>
      <c r="M170" s="22" t="s">
        <v>158</v>
      </c>
      <c r="N170" s="22" t="s">
        <v>114</v>
      </c>
      <c r="O170" s="22">
        <v>1766100002</v>
      </c>
      <c r="P170" s="22" t="s">
        <v>160</v>
      </c>
      <c r="Q170" s="8">
        <v>43187</v>
      </c>
      <c r="R170" s="22"/>
      <c r="S170" s="204"/>
      <c r="T170" s="258"/>
      <c r="U170" s="258"/>
    </row>
    <row r="171" spans="1:21" s="3" customFormat="1" ht="17.25" x14ac:dyDescent="0.25">
      <c r="A171" s="191"/>
      <c r="B171" s="192"/>
      <c r="C171" s="207"/>
      <c r="D171" s="39"/>
      <c r="E171" s="197"/>
      <c r="F171" s="200"/>
      <c r="G171" s="200"/>
      <c r="H171" s="203"/>
      <c r="I171" s="200"/>
      <c r="J171" s="122" t="s">
        <v>300</v>
      </c>
      <c r="K171" s="46" t="s">
        <v>120</v>
      </c>
      <c r="L171" s="28">
        <v>6208009001</v>
      </c>
      <c r="M171" s="22" t="s">
        <v>159</v>
      </c>
      <c r="N171" s="22" t="s">
        <v>114</v>
      </c>
      <c r="O171" s="22">
        <v>1766100002</v>
      </c>
      <c r="P171" s="22" t="s">
        <v>160</v>
      </c>
      <c r="Q171" s="8">
        <v>43554</v>
      </c>
      <c r="R171" s="22"/>
      <c r="S171" s="204"/>
      <c r="T171" s="258"/>
      <c r="U171" s="258"/>
    </row>
    <row r="172" spans="1:21" s="3" customFormat="1" ht="17.25" x14ac:dyDescent="0.25">
      <c r="A172" s="191">
        <v>63</v>
      </c>
      <c r="B172" s="192" t="s">
        <v>41</v>
      </c>
      <c r="C172" s="205" t="s">
        <v>278</v>
      </c>
      <c r="D172" s="37"/>
      <c r="E172" s="196" t="s">
        <v>42</v>
      </c>
      <c r="F172" s="198"/>
      <c r="G172" s="198"/>
      <c r="H172" s="201"/>
      <c r="I172" s="198"/>
      <c r="J172" s="122" t="s">
        <v>298</v>
      </c>
      <c r="K172" s="122" t="s">
        <v>7</v>
      </c>
      <c r="L172" s="28"/>
      <c r="M172" s="22" t="s">
        <v>255</v>
      </c>
      <c r="N172" s="22" t="s">
        <v>180</v>
      </c>
      <c r="O172" s="22"/>
      <c r="P172" s="22" t="s">
        <v>160</v>
      </c>
      <c r="Q172" s="22"/>
      <c r="R172" s="22"/>
      <c r="S172" s="261" t="s">
        <v>211</v>
      </c>
      <c r="T172" s="197"/>
      <c r="U172" s="197"/>
    </row>
    <row r="173" spans="1:21" s="3" customFormat="1" ht="17.25" x14ac:dyDescent="0.25">
      <c r="A173" s="191"/>
      <c r="B173" s="192"/>
      <c r="C173" s="206"/>
      <c r="D173" s="38">
        <v>1</v>
      </c>
      <c r="E173" s="197"/>
      <c r="F173" s="199"/>
      <c r="G173" s="199"/>
      <c r="H173" s="202"/>
      <c r="I173" s="199"/>
      <c r="J173" s="122" t="s">
        <v>299</v>
      </c>
      <c r="K173" s="118" t="s">
        <v>161</v>
      </c>
      <c r="L173" s="10" t="s">
        <v>252</v>
      </c>
      <c r="M173" s="22" t="s">
        <v>158</v>
      </c>
      <c r="N173" s="22" t="s">
        <v>180</v>
      </c>
      <c r="O173" s="22"/>
      <c r="P173" s="22" t="s">
        <v>160</v>
      </c>
      <c r="Q173" s="8">
        <v>43154</v>
      </c>
      <c r="R173" s="22"/>
      <c r="S173" s="261"/>
      <c r="T173" s="197"/>
      <c r="U173" s="197"/>
    </row>
    <row r="174" spans="1:21" s="3" customFormat="1" ht="17.25" x14ac:dyDescent="0.25">
      <c r="A174" s="191"/>
      <c r="B174" s="192"/>
      <c r="C174" s="207"/>
      <c r="D174" s="39"/>
      <c r="E174" s="197"/>
      <c r="F174" s="200"/>
      <c r="G174" s="200"/>
      <c r="H174" s="203"/>
      <c r="I174" s="200"/>
      <c r="J174" s="122" t="s">
        <v>300</v>
      </c>
      <c r="K174" s="118" t="s">
        <v>162</v>
      </c>
      <c r="L174" s="168" t="s">
        <v>245</v>
      </c>
      <c r="M174" s="22" t="s">
        <v>256</v>
      </c>
      <c r="N174" s="22" t="s">
        <v>180</v>
      </c>
      <c r="O174" s="22"/>
      <c r="P174" s="22" t="s">
        <v>160</v>
      </c>
      <c r="Q174" s="8">
        <v>43154</v>
      </c>
      <c r="R174" s="22"/>
      <c r="S174" s="261"/>
      <c r="T174" s="197"/>
      <c r="U174" s="197"/>
    </row>
    <row r="175" spans="1:21" s="3" customFormat="1" ht="17.25" x14ac:dyDescent="0.25">
      <c r="A175" s="191">
        <v>64</v>
      </c>
      <c r="B175" s="192" t="s">
        <v>43</v>
      </c>
      <c r="C175" s="205" t="s">
        <v>278</v>
      </c>
      <c r="D175" s="37"/>
      <c r="E175" s="196" t="s">
        <v>44</v>
      </c>
      <c r="F175" s="198"/>
      <c r="G175" s="198"/>
      <c r="H175" s="201"/>
      <c r="I175" s="198"/>
      <c r="J175" s="122" t="s">
        <v>298</v>
      </c>
      <c r="K175" s="118" t="s">
        <v>257</v>
      </c>
      <c r="L175" s="28"/>
      <c r="M175" s="22" t="s">
        <v>258</v>
      </c>
      <c r="N175" s="22" t="s">
        <v>180</v>
      </c>
      <c r="O175" s="22"/>
      <c r="P175" s="22" t="s">
        <v>160</v>
      </c>
      <c r="Q175" s="22"/>
      <c r="R175" s="22"/>
      <c r="S175" s="261" t="s">
        <v>211</v>
      </c>
      <c r="T175" s="197"/>
      <c r="U175" s="197"/>
    </row>
    <row r="176" spans="1:21" s="3" customFormat="1" ht="17.25" x14ac:dyDescent="0.25">
      <c r="A176" s="191"/>
      <c r="B176" s="192"/>
      <c r="C176" s="206"/>
      <c r="D176" s="38">
        <v>1</v>
      </c>
      <c r="E176" s="197"/>
      <c r="F176" s="199"/>
      <c r="G176" s="199"/>
      <c r="H176" s="202"/>
      <c r="I176" s="199"/>
      <c r="J176" s="122" t="s">
        <v>299</v>
      </c>
      <c r="K176" s="118" t="s">
        <v>157</v>
      </c>
      <c r="L176" s="28">
        <v>161007001</v>
      </c>
      <c r="M176" s="22" t="s">
        <v>158</v>
      </c>
      <c r="N176" s="22" t="s">
        <v>180</v>
      </c>
      <c r="O176" s="22"/>
      <c r="P176" s="22" t="s">
        <v>160</v>
      </c>
      <c r="Q176" s="22"/>
      <c r="R176" s="22"/>
      <c r="S176" s="261"/>
      <c r="T176" s="197"/>
      <c r="U176" s="197"/>
    </row>
    <row r="177" spans="1:21" s="3" customFormat="1" ht="17.25" x14ac:dyDescent="0.25">
      <c r="A177" s="191"/>
      <c r="B177" s="192"/>
      <c r="C177" s="207"/>
      <c r="D177" s="39"/>
      <c r="E177" s="197"/>
      <c r="F177" s="200"/>
      <c r="G177" s="200"/>
      <c r="H177" s="203"/>
      <c r="I177" s="200"/>
      <c r="J177" s="122" t="s">
        <v>300</v>
      </c>
      <c r="K177" s="118" t="s">
        <v>162</v>
      </c>
      <c r="L177" s="168" t="s">
        <v>244</v>
      </c>
      <c r="M177" s="22" t="s">
        <v>259</v>
      </c>
      <c r="N177" s="22" t="s">
        <v>180</v>
      </c>
      <c r="O177" s="22"/>
      <c r="P177" s="22" t="s">
        <v>160</v>
      </c>
      <c r="Q177" s="22"/>
      <c r="R177" s="22"/>
      <c r="S177" s="261"/>
      <c r="T177" s="197"/>
      <c r="U177" s="197"/>
    </row>
    <row r="178" spans="1:21" s="3" customFormat="1" x14ac:dyDescent="0.25">
      <c r="A178" s="191">
        <v>65</v>
      </c>
      <c r="B178" s="192" t="s">
        <v>45</v>
      </c>
      <c r="C178" s="205" t="s">
        <v>277</v>
      </c>
      <c r="D178" s="37"/>
      <c r="E178" s="196" t="s">
        <v>46</v>
      </c>
      <c r="F178" s="198"/>
      <c r="G178" s="198"/>
      <c r="H178" s="201"/>
      <c r="I178" s="198"/>
      <c r="J178" s="49" t="s">
        <v>298</v>
      </c>
      <c r="K178" s="118" t="s">
        <v>176</v>
      </c>
      <c r="L178" s="28"/>
      <c r="M178" s="22" t="s">
        <v>176</v>
      </c>
      <c r="N178" s="22" t="s">
        <v>176</v>
      </c>
      <c r="O178" s="22"/>
      <c r="P178" s="22" t="s">
        <v>176</v>
      </c>
      <c r="Q178" s="22"/>
      <c r="R178" s="22" t="s">
        <v>176</v>
      </c>
      <c r="S178" s="204" t="s">
        <v>53</v>
      </c>
      <c r="T178" s="258" t="s">
        <v>9</v>
      </c>
      <c r="U178" s="258" t="s">
        <v>212</v>
      </c>
    </row>
    <row r="179" spans="1:21" s="3" customFormat="1" ht="17.25" x14ac:dyDescent="0.25">
      <c r="A179" s="191"/>
      <c r="B179" s="192"/>
      <c r="C179" s="206"/>
      <c r="D179" s="38">
        <v>1</v>
      </c>
      <c r="E179" s="197"/>
      <c r="F179" s="199"/>
      <c r="G179" s="199"/>
      <c r="H179" s="202"/>
      <c r="I179" s="199"/>
      <c r="J179" s="122" t="s">
        <v>299</v>
      </c>
      <c r="K179" s="118" t="s">
        <v>157</v>
      </c>
      <c r="L179" s="169" t="s">
        <v>246</v>
      </c>
      <c r="M179" s="22" t="s">
        <v>158</v>
      </c>
      <c r="N179" s="22" t="s">
        <v>114</v>
      </c>
      <c r="O179" s="22" t="s">
        <v>247</v>
      </c>
      <c r="P179" s="22" t="s">
        <v>160</v>
      </c>
      <c r="Q179" s="8">
        <v>43187</v>
      </c>
      <c r="R179" s="22"/>
      <c r="S179" s="204"/>
      <c r="T179" s="258"/>
      <c r="U179" s="258"/>
    </row>
    <row r="180" spans="1:21" s="3" customFormat="1" ht="17.25" x14ac:dyDescent="0.25">
      <c r="A180" s="191"/>
      <c r="B180" s="192"/>
      <c r="C180" s="207"/>
      <c r="D180" s="39"/>
      <c r="E180" s="197"/>
      <c r="F180" s="200"/>
      <c r="G180" s="200"/>
      <c r="H180" s="203"/>
      <c r="I180" s="200"/>
      <c r="J180" s="122" t="s">
        <v>300</v>
      </c>
      <c r="K180" s="118" t="s">
        <v>120</v>
      </c>
      <c r="L180" s="28">
        <v>1499001007</v>
      </c>
      <c r="M180" s="22" t="s">
        <v>159</v>
      </c>
      <c r="N180" s="22" t="s">
        <v>114</v>
      </c>
      <c r="O180" s="15">
        <v>3253000001</v>
      </c>
      <c r="P180" s="22" t="s">
        <v>160</v>
      </c>
      <c r="Q180" s="8">
        <v>43543</v>
      </c>
      <c r="R180" s="22"/>
      <c r="S180" s="204"/>
      <c r="T180" s="258"/>
      <c r="U180" s="258"/>
    </row>
    <row r="181" spans="1:21" s="3" customFormat="1" x14ac:dyDescent="0.25">
      <c r="A181" s="191">
        <v>66</v>
      </c>
      <c r="B181" s="192" t="s">
        <v>47</v>
      </c>
      <c r="C181" s="205" t="s">
        <v>277</v>
      </c>
      <c r="D181" s="37"/>
      <c r="E181" s="196" t="s">
        <v>48</v>
      </c>
      <c r="F181" s="198"/>
      <c r="G181" s="198"/>
      <c r="H181" s="201"/>
      <c r="I181" s="198"/>
      <c r="J181" s="122" t="s">
        <v>298</v>
      </c>
      <c r="K181" s="46" t="s">
        <v>176</v>
      </c>
      <c r="L181" s="28"/>
      <c r="M181" s="22" t="s">
        <v>176</v>
      </c>
      <c r="N181" s="22" t="s">
        <v>176</v>
      </c>
      <c r="O181" s="22"/>
      <c r="P181" s="22" t="s">
        <v>176</v>
      </c>
      <c r="Q181" s="22"/>
      <c r="R181" s="22" t="s">
        <v>176</v>
      </c>
      <c r="S181" s="204" t="s">
        <v>53</v>
      </c>
      <c r="T181" s="257" t="s">
        <v>9</v>
      </c>
      <c r="U181" s="258" t="s">
        <v>213</v>
      </c>
    </row>
    <row r="182" spans="1:21" s="3" customFormat="1" ht="17.25" x14ac:dyDescent="0.25">
      <c r="A182" s="191"/>
      <c r="B182" s="192"/>
      <c r="C182" s="206"/>
      <c r="D182" s="38">
        <v>1</v>
      </c>
      <c r="E182" s="197"/>
      <c r="F182" s="199"/>
      <c r="G182" s="199"/>
      <c r="H182" s="202"/>
      <c r="I182" s="199"/>
      <c r="J182" s="122" t="s">
        <v>299</v>
      </c>
      <c r="K182" s="46" t="s">
        <v>163</v>
      </c>
      <c r="L182" s="28" t="s">
        <v>248</v>
      </c>
      <c r="M182" s="22" t="s">
        <v>158</v>
      </c>
      <c r="N182" s="22" t="s">
        <v>114</v>
      </c>
      <c r="O182" s="22">
        <v>3803500002</v>
      </c>
      <c r="P182" s="22" t="s">
        <v>160</v>
      </c>
      <c r="Q182" s="8">
        <v>43187</v>
      </c>
      <c r="R182" s="22"/>
      <c r="S182" s="204"/>
      <c r="T182" s="257"/>
      <c r="U182" s="258"/>
    </row>
    <row r="183" spans="1:21" s="3" customFormat="1" ht="17.25" x14ac:dyDescent="0.25">
      <c r="A183" s="191"/>
      <c r="B183" s="192"/>
      <c r="C183" s="207"/>
      <c r="D183" s="39"/>
      <c r="E183" s="197"/>
      <c r="F183" s="200"/>
      <c r="G183" s="200"/>
      <c r="H183" s="203"/>
      <c r="I183" s="200"/>
      <c r="J183" s="122" t="s">
        <v>300</v>
      </c>
      <c r="K183" s="46" t="s">
        <v>120</v>
      </c>
      <c r="L183" s="28">
        <v>246242</v>
      </c>
      <c r="M183" s="22" t="s">
        <v>159</v>
      </c>
      <c r="N183" s="22" t="s">
        <v>114</v>
      </c>
      <c r="O183" s="15">
        <v>3803500001</v>
      </c>
      <c r="P183" s="22" t="s">
        <v>160</v>
      </c>
      <c r="Q183" s="8">
        <v>43662</v>
      </c>
      <c r="R183" s="22"/>
      <c r="S183" s="204"/>
      <c r="T183" s="257"/>
      <c r="U183" s="258"/>
    </row>
    <row r="184" spans="1:21" s="3" customFormat="1" x14ac:dyDescent="0.25">
      <c r="A184" s="191">
        <v>67</v>
      </c>
      <c r="B184" s="192" t="s">
        <v>366</v>
      </c>
      <c r="C184" s="193" t="s">
        <v>384</v>
      </c>
      <c r="D184" s="124"/>
      <c r="E184" s="196" t="s">
        <v>367</v>
      </c>
      <c r="F184" s="198"/>
      <c r="G184" s="198"/>
      <c r="H184" s="201"/>
      <c r="I184" s="198"/>
      <c r="J184" s="1" t="s">
        <v>298</v>
      </c>
      <c r="K184" s="123"/>
      <c r="L184" s="123"/>
      <c r="M184" s="123"/>
      <c r="N184" s="123"/>
      <c r="O184" s="123"/>
      <c r="P184" s="123"/>
      <c r="Q184" s="123"/>
      <c r="R184" s="123"/>
      <c r="S184" s="204"/>
      <c r="T184" s="257"/>
      <c r="U184" s="258"/>
    </row>
    <row r="185" spans="1:21" s="3" customFormat="1" x14ac:dyDescent="0.25">
      <c r="A185" s="191"/>
      <c r="B185" s="192"/>
      <c r="C185" s="194"/>
      <c r="D185" s="125">
        <v>1</v>
      </c>
      <c r="E185" s="197"/>
      <c r="F185" s="199"/>
      <c r="G185" s="199"/>
      <c r="H185" s="202"/>
      <c r="I185" s="199"/>
      <c r="J185" s="1" t="s">
        <v>299</v>
      </c>
      <c r="K185" s="123"/>
      <c r="L185" s="123"/>
      <c r="M185" s="123"/>
      <c r="N185" s="123"/>
      <c r="O185" s="123"/>
      <c r="P185" s="123"/>
      <c r="Q185" s="127"/>
      <c r="R185" s="123"/>
      <c r="S185" s="204"/>
      <c r="T185" s="257"/>
      <c r="U185" s="258"/>
    </row>
    <row r="186" spans="1:21" s="3" customFormat="1" x14ac:dyDescent="0.25">
      <c r="A186" s="191"/>
      <c r="B186" s="192"/>
      <c r="C186" s="195"/>
      <c r="D186" s="126"/>
      <c r="E186" s="197"/>
      <c r="F186" s="200"/>
      <c r="G186" s="200"/>
      <c r="H186" s="203"/>
      <c r="I186" s="200"/>
      <c r="J186" s="1" t="s">
        <v>300</v>
      </c>
      <c r="K186" s="123"/>
      <c r="L186" s="123"/>
      <c r="M186" s="123"/>
      <c r="N186" s="123"/>
      <c r="O186" s="128"/>
      <c r="P186" s="123"/>
      <c r="Q186" s="127"/>
      <c r="R186" s="123"/>
      <c r="S186" s="204"/>
      <c r="T186" s="257"/>
      <c r="U186" s="258"/>
    </row>
    <row r="187" spans="1:21" s="3" customFormat="1" x14ac:dyDescent="0.25">
      <c r="A187" s="191">
        <v>68</v>
      </c>
      <c r="B187" s="192" t="s">
        <v>366</v>
      </c>
      <c r="C187" s="205"/>
      <c r="D187" s="141"/>
      <c r="E187" s="196" t="s">
        <v>393</v>
      </c>
      <c r="F187" s="198"/>
      <c r="G187" s="198"/>
      <c r="H187" s="201"/>
      <c r="I187" s="198"/>
      <c r="J187" s="1" t="s">
        <v>298</v>
      </c>
      <c r="K187" s="123"/>
      <c r="L187" s="123"/>
      <c r="M187" s="123"/>
      <c r="N187" s="123"/>
      <c r="O187" s="123"/>
      <c r="P187" s="123"/>
      <c r="Q187" s="123"/>
      <c r="R187" s="123"/>
      <c r="S187" s="208" t="s">
        <v>365</v>
      </c>
      <c r="T187" s="257"/>
      <c r="U187" s="258"/>
    </row>
    <row r="188" spans="1:21" s="3" customFormat="1" x14ac:dyDescent="0.25">
      <c r="A188" s="191"/>
      <c r="B188" s="192"/>
      <c r="C188" s="206"/>
      <c r="D188" s="142">
        <v>1</v>
      </c>
      <c r="E188" s="197"/>
      <c r="F188" s="199"/>
      <c r="G188" s="199"/>
      <c r="H188" s="202"/>
      <c r="I188" s="199"/>
      <c r="J188" s="1" t="s">
        <v>299</v>
      </c>
      <c r="K188" s="123"/>
      <c r="L188" s="123"/>
      <c r="M188" s="123"/>
      <c r="N188" s="123"/>
      <c r="O188" s="123"/>
      <c r="P188" s="123"/>
      <c r="Q188" s="127"/>
      <c r="R188" s="123"/>
      <c r="S188" s="208"/>
      <c r="T188" s="257"/>
      <c r="U188" s="258"/>
    </row>
    <row r="189" spans="1:21" s="3" customFormat="1" x14ac:dyDescent="0.25">
      <c r="A189" s="191"/>
      <c r="B189" s="192"/>
      <c r="C189" s="207"/>
      <c r="D189" s="143"/>
      <c r="E189" s="197"/>
      <c r="F189" s="200"/>
      <c r="G189" s="200"/>
      <c r="H189" s="203"/>
      <c r="I189" s="200"/>
      <c r="J189" s="1" t="s">
        <v>300</v>
      </c>
      <c r="K189" s="123"/>
      <c r="L189" s="123"/>
      <c r="M189" s="123"/>
      <c r="N189" s="123"/>
      <c r="O189" s="128"/>
      <c r="P189" s="123"/>
      <c r="Q189" s="127"/>
      <c r="R189" s="123"/>
      <c r="S189" s="208"/>
      <c r="T189" s="257"/>
      <c r="U189" s="258"/>
    </row>
    <row r="190" spans="1:21" s="3" customFormat="1" x14ac:dyDescent="0.25">
      <c r="A190" s="191">
        <v>69</v>
      </c>
      <c r="B190" s="192" t="s">
        <v>348</v>
      </c>
      <c r="C190" s="205" t="s">
        <v>277</v>
      </c>
      <c r="D190" s="43"/>
      <c r="E190" s="256" t="s">
        <v>348</v>
      </c>
      <c r="F190" s="198"/>
      <c r="G190" s="198"/>
      <c r="H190" s="201"/>
      <c r="I190" s="198"/>
      <c r="J190" s="49" t="s">
        <v>298</v>
      </c>
      <c r="K190" s="118" t="s">
        <v>176</v>
      </c>
      <c r="L190" s="28"/>
      <c r="M190" s="22" t="s">
        <v>176</v>
      </c>
      <c r="N190" s="22" t="s">
        <v>176</v>
      </c>
      <c r="O190" s="22"/>
      <c r="P190" s="22" t="s">
        <v>176</v>
      </c>
      <c r="Q190" s="12"/>
      <c r="R190" s="22" t="s">
        <v>176</v>
      </c>
      <c r="S190" s="204"/>
      <c r="T190" s="257"/>
      <c r="U190" s="258"/>
    </row>
    <row r="191" spans="1:21" s="3" customFormat="1" x14ac:dyDescent="0.25">
      <c r="A191" s="191"/>
      <c r="B191" s="192"/>
      <c r="C191" s="206"/>
      <c r="D191" s="44">
        <v>1</v>
      </c>
      <c r="E191" s="211"/>
      <c r="F191" s="199"/>
      <c r="G191" s="199"/>
      <c r="H191" s="202"/>
      <c r="I191" s="199"/>
      <c r="J191" s="122" t="s">
        <v>299</v>
      </c>
      <c r="K191" s="118" t="s">
        <v>95</v>
      </c>
      <c r="L191" s="28">
        <v>57309</v>
      </c>
      <c r="M191" s="22" t="s">
        <v>131</v>
      </c>
      <c r="N191" s="2" t="s">
        <v>165</v>
      </c>
      <c r="O191" s="22">
        <v>351860</v>
      </c>
      <c r="P191" s="22" t="s">
        <v>176</v>
      </c>
      <c r="Q191" s="8">
        <v>43599</v>
      </c>
      <c r="R191" s="22" t="s">
        <v>176</v>
      </c>
      <c r="S191" s="204"/>
      <c r="T191" s="257"/>
      <c r="U191" s="258"/>
    </row>
    <row r="192" spans="1:21" s="3" customFormat="1" ht="17.25" x14ac:dyDescent="0.25">
      <c r="A192" s="191"/>
      <c r="B192" s="192"/>
      <c r="C192" s="207"/>
      <c r="D192" s="45"/>
      <c r="E192" s="211"/>
      <c r="F192" s="200"/>
      <c r="G192" s="200"/>
      <c r="H192" s="203"/>
      <c r="I192" s="200"/>
      <c r="J192" s="122" t="s">
        <v>300</v>
      </c>
      <c r="K192" s="178" t="s">
        <v>249</v>
      </c>
      <c r="L192" s="28">
        <v>2897</v>
      </c>
      <c r="M192" s="22" t="s">
        <v>250</v>
      </c>
      <c r="N192" s="2" t="s">
        <v>165</v>
      </c>
      <c r="O192" s="15">
        <v>226882</v>
      </c>
      <c r="P192" s="22" t="s">
        <v>160</v>
      </c>
      <c r="Q192" s="8">
        <v>43599</v>
      </c>
      <c r="R192" s="22"/>
      <c r="S192" s="204"/>
      <c r="T192" s="257"/>
      <c r="U192" s="258"/>
    </row>
    <row r="193" spans="1:21" s="3" customFormat="1" x14ac:dyDescent="0.25">
      <c r="A193" s="191">
        <v>70</v>
      </c>
      <c r="B193" s="192" t="s">
        <v>399</v>
      </c>
      <c r="C193" s="205" t="s">
        <v>277</v>
      </c>
      <c r="D193" s="72"/>
      <c r="E193" s="196" t="s">
        <v>49</v>
      </c>
      <c r="F193" s="198"/>
      <c r="G193" s="198"/>
      <c r="H193" s="201"/>
      <c r="I193" s="198"/>
      <c r="J193" s="122" t="s">
        <v>298</v>
      </c>
      <c r="K193" s="1" t="s">
        <v>167</v>
      </c>
      <c r="L193" s="28"/>
      <c r="M193" s="5" t="s">
        <v>168</v>
      </c>
      <c r="N193" s="22" t="s">
        <v>62</v>
      </c>
      <c r="O193" s="22">
        <v>22155</v>
      </c>
      <c r="P193" s="22" t="s">
        <v>222</v>
      </c>
      <c r="Q193" s="22"/>
      <c r="R193" s="22"/>
      <c r="S193" s="208" t="s">
        <v>53</v>
      </c>
      <c r="T193" s="252" t="s">
        <v>78</v>
      </c>
      <c r="U193" s="252" t="s">
        <v>214</v>
      </c>
    </row>
    <row r="194" spans="1:21" s="3" customFormat="1" x14ac:dyDescent="0.25">
      <c r="A194" s="191"/>
      <c r="B194" s="192"/>
      <c r="C194" s="206"/>
      <c r="D194" s="73">
        <v>0</v>
      </c>
      <c r="E194" s="197"/>
      <c r="F194" s="199"/>
      <c r="G194" s="199"/>
      <c r="H194" s="202"/>
      <c r="I194" s="199"/>
      <c r="J194" s="122" t="s">
        <v>299</v>
      </c>
      <c r="K194" s="46" t="s">
        <v>50</v>
      </c>
      <c r="L194" s="28">
        <v>923130</v>
      </c>
      <c r="M194" s="22" t="s">
        <v>102</v>
      </c>
      <c r="N194" s="22" t="s">
        <v>62</v>
      </c>
      <c r="O194" s="22">
        <v>94449</v>
      </c>
      <c r="P194" s="22" t="s">
        <v>160</v>
      </c>
      <c r="Q194" s="8">
        <v>43444</v>
      </c>
      <c r="R194" s="22"/>
      <c r="S194" s="208"/>
      <c r="T194" s="252"/>
      <c r="U194" s="252"/>
    </row>
    <row r="195" spans="1:21" s="3" customFormat="1" x14ac:dyDescent="0.25">
      <c r="A195" s="191"/>
      <c r="B195" s="192"/>
      <c r="C195" s="207"/>
      <c r="D195" s="70"/>
      <c r="E195" s="197"/>
      <c r="F195" s="200"/>
      <c r="G195" s="200"/>
      <c r="H195" s="203"/>
      <c r="I195" s="200"/>
      <c r="J195" s="122" t="s">
        <v>300</v>
      </c>
      <c r="K195" s="46" t="s">
        <v>169</v>
      </c>
      <c r="L195" s="28">
        <v>508017</v>
      </c>
      <c r="M195" s="22" t="s">
        <v>170</v>
      </c>
      <c r="N195" s="22" t="s">
        <v>62</v>
      </c>
      <c r="O195" s="22">
        <v>90235</v>
      </c>
      <c r="P195" s="22" t="s">
        <v>160</v>
      </c>
      <c r="Q195" s="22"/>
      <c r="R195" s="22"/>
      <c r="S195" s="208"/>
      <c r="T195" s="252"/>
      <c r="U195" s="252"/>
    </row>
    <row r="196" spans="1:21" s="3" customFormat="1" x14ac:dyDescent="0.25">
      <c r="A196" s="191">
        <v>71</v>
      </c>
      <c r="B196" s="192" t="s">
        <v>399</v>
      </c>
      <c r="C196" s="205" t="s">
        <v>277</v>
      </c>
      <c r="D196" s="37"/>
      <c r="E196" s="196" t="s">
        <v>400</v>
      </c>
      <c r="F196" s="198"/>
      <c r="G196" s="198"/>
      <c r="H196" s="201"/>
      <c r="I196" s="198"/>
      <c r="J196" s="122" t="s">
        <v>298</v>
      </c>
      <c r="K196" s="1" t="s">
        <v>171</v>
      </c>
      <c r="L196" s="28"/>
      <c r="M196" s="5" t="s">
        <v>168</v>
      </c>
      <c r="N196" s="22" t="s">
        <v>172</v>
      </c>
      <c r="O196" s="22">
        <v>3253000003</v>
      </c>
      <c r="P196" s="22" t="s">
        <v>223</v>
      </c>
      <c r="Q196" s="22"/>
      <c r="R196" s="22"/>
      <c r="S196" s="208" t="s">
        <v>53</v>
      </c>
      <c r="T196" s="252" t="s">
        <v>78</v>
      </c>
      <c r="U196" s="252" t="s">
        <v>214</v>
      </c>
    </row>
    <row r="197" spans="1:21" s="3" customFormat="1" x14ac:dyDescent="0.25">
      <c r="A197" s="191"/>
      <c r="B197" s="192"/>
      <c r="C197" s="206"/>
      <c r="D197" s="38">
        <v>1</v>
      </c>
      <c r="E197" s="197"/>
      <c r="F197" s="199"/>
      <c r="G197" s="199"/>
      <c r="H197" s="202"/>
      <c r="I197" s="199"/>
      <c r="J197" s="122" t="s">
        <v>299</v>
      </c>
      <c r="K197" s="46" t="s">
        <v>70</v>
      </c>
      <c r="L197" s="28">
        <v>1499001024</v>
      </c>
      <c r="M197" s="22" t="s">
        <v>104</v>
      </c>
      <c r="N197" s="22" t="s">
        <v>71</v>
      </c>
      <c r="O197" s="22">
        <v>1741000043</v>
      </c>
      <c r="P197" s="22" t="s">
        <v>160</v>
      </c>
      <c r="Q197" s="8">
        <v>43444</v>
      </c>
      <c r="R197" s="22"/>
      <c r="S197" s="208"/>
      <c r="T197" s="252"/>
      <c r="U197" s="252"/>
    </row>
    <row r="198" spans="1:21" s="3" customFormat="1" x14ac:dyDescent="0.25">
      <c r="A198" s="191"/>
      <c r="B198" s="192"/>
      <c r="C198" s="207"/>
      <c r="D198" s="39"/>
      <c r="E198" s="197"/>
      <c r="F198" s="200"/>
      <c r="G198" s="200"/>
      <c r="H198" s="203"/>
      <c r="I198" s="200"/>
      <c r="J198" s="122" t="s">
        <v>300</v>
      </c>
      <c r="K198" s="46" t="s">
        <v>173</v>
      </c>
      <c r="L198" s="28">
        <v>7962954</v>
      </c>
      <c r="M198" s="22" t="s">
        <v>174</v>
      </c>
      <c r="N198" s="22" t="s">
        <v>71</v>
      </c>
      <c r="O198" s="15">
        <v>1741000029</v>
      </c>
      <c r="P198" s="22" t="s">
        <v>160</v>
      </c>
      <c r="Q198" s="8">
        <v>43808</v>
      </c>
      <c r="R198" s="22"/>
      <c r="S198" s="208"/>
      <c r="T198" s="252"/>
      <c r="U198" s="252"/>
    </row>
    <row r="199" spans="1:21" s="3" customFormat="1" ht="15" customHeight="1" x14ac:dyDescent="0.25">
      <c r="A199" s="191">
        <v>72</v>
      </c>
      <c r="B199" s="192" t="s">
        <v>399</v>
      </c>
      <c r="C199" s="205" t="s">
        <v>277</v>
      </c>
      <c r="D199" s="37"/>
      <c r="E199" s="256" t="s">
        <v>55</v>
      </c>
      <c r="F199" s="198"/>
      <c r="G199" s="198"/>
      <c r="H199" s="201"/>
      <c r="I199" s="198"/>
      <c r="J199" s="49" t="s">
        <v>298</v>
      </c>
      <c r="K199" s="46" t="s">
        <v>66</v>
      </c>
      <c r="L199" s="28"/>
      <c r="M199" s="22" t="s">
        <v>66</v>
      </c>
      <c r="N199" s="22" t="s">
        <v>66</v>
      </c>
      <c r="O199" s="22"/>
      <c r="P199" s="22" t="s">
        <v>66</v>
      </c>
      <c r="Q199" s="22"/>
      <c r="R199" s="22" t="s">
        <v>66</v>
      </c>
      <c r="S199" s="208" t="s">
        <v>53</v>
      </c>
      <c r="T199" s="252" t="s">
        <v>78</v>
      </c>
      <c r="U199" s="252" t="s">
        <v>215</v>
      </c>
    </row>
    <row r="200" spans="1:21" s="3" customFormat="1" x14ac:dyDescent="0.25">
      <c r="A200" s="191"/>
      <c r="B200" s="192"/>
      <c r="C200" s="206"/>
      <c r="D200" s="38">
        <v>1</v>
      </c>
      <c r="E200" s="211"/>
      <c r="F200" s="199"/>
      <c r="G200" s="199"/>
      <c r="H200" s="202"/>
      <c r="I200" s="199"/>
      <c r="J200" s="122" t="s">
        <v>299</v>
      </c>
      <c r="K200" s="46" t="s">
        <v>50</v>
      </c>
      <c r="L200" s="28">
        <v>6677</v>
      </c>
      <c r="M200" s="22" t="s">
        <v>102</v>
      </c>
      <c r="N200" s="22" t="s">
        <v>62</v>
      </c>
      <c r="O200" s="22">
        <v>75931</v>
      </c>
      <c r="P200" s="22" t="s">
        <v>160</v>
      </c>
      <c r="Q200" s="8">
        <v>43444</v>
      </c>
      <c r="R200" s="22"/>
      <c r="S200" s="208"/>
      <c r="T200" s="252"/>
      <c r="U200" s="252"/>
    </row>
    <row r="201" spans="1:21" s="3" customFormat="1" x14ac:dyDescent="0.25">
      <c r="A201" s="191"/>
      <c r="B201" s="192"/>
      <c r="C201" s="207"/>
      <c r="D201" s="39"/>
      <c r="E201" s="211"/>
      <c r="F201" s="200"/>
      <c r="G201" s="200"/>
      <c r="H201" s="203"/>
      <c r="I201" s="200"/>
      <c r="J201" s="179" t="s">
        <v>300</v>
      </c>
      <c r="K201" s="27" t="s">
        <v>50</v>
      </c>
      <c r="L201" s="27" t="s">
        <v>66</v>
      </c>
      <c r="M201" s="27" t="s">
        <v>175</v>
      </c>
      <c r="N201" s="27" t="s">
        <v>62</v>
      </c>
      <c r="O201" s="24"/>
      <c r="P201" s="22" t="s">
        <v>160</v>
      </c>
      <c r="Q201" s="22"/>
      <c r="R201" s="22"/>
      <c r="S201" s="208"/>
      <c r="T201" s="252"/>
      <c r="U201" s="252"/>
    </row>
    <row r="202" spans="1:21" s="3" customFormat="1" ht="30" customHeight="1" x14ac:dyDescent="0.25">
      <c r="A202" s="152">
        <v>73</v>
      </c>
      <c r="B202" s="156" t="s">
        <v>292</v>
      </c>
      <c r="C202" s="141" t="s">
        <v>31</v>
      </c>
      <c r="D202" s="137">
        <v>0</v>
      </c>
      <c r="E202" s="162" t="s">
        <v>362</v>
      </c>
      <c r="F202" s="132"/>
      <c r="G202" s="132"/>
      <c r="H202" s="132"/>
      <c r="I202" s="132"/>
      <c r="J202" s="137"/>
      <c r="K202" s="46" t="s">
        <v>66</v>
      </c>
      <c r="L202" s="28"/>
      <c r="M202" s="22" t="s">
        <v>66</v>
      </c>
      <c r="N202" s="22" t="s">
        <v>66</v>
      </c>
      <c r="O202" s="22"/>
      <c r="P202" s="22" t="s">
        <v>66</v>
      </c>
      <c r="Q202" s="22"/>
      <c r="R202" s="22" t="s">
        <v>66</v>
      </c>
      <c r="S202" s="26" t="s">
        <v>365</v>
      </c>
      <c r="T202" s="6"/>
      <c r="U202" s="6"/>
    </row>
    <row r="203" spans="1:21" s="3" customFormat="1" ht="42.75" customHeight="1" x14ac:dyDescent="0.25">
      <c r="A203" s="144">
        <v>74</v>
      </c>
      <c r="B203" s="156" t="s">
        <v>363</v>
      </c>
      <c r="C203" s="36" t="s">
        <v>280</v>
      </c>
      <c r="D203" s="72">
        <v>1</v>
      </c>
      <c r="E203" s="162" t="s">
        <v>364</v>
      </c>
      <c r="F203" s="1"/>
      <c r="G203" s="1"/>
      <c r="H203" s="1"/>
      <c r="I203" s="1"/>
      <c r="J203" s="1"/>
      <c r="K203" s="46" t="s">
        <v>66</v>
      </c>
      <c r="L203" s="28"/>
      <c r="M203" s="22" t="s">
        <v>66</v>
      </c>
      <c r="N203" s="22" t="s">
        <v>66</v>
      </c>
      <c r="O203" s="22"/>
      <c r="P203" s="22" t="s">
        <v>66</v>
      </c>
      <c r="Q203" s="22"/>
      <c r="R203" s="22" t="s">
        <v>66</v>
      </c>
      <c r="S203" s="26" t="s">
        <v>365</v>
      </c>
      <c r="T203" s="7"/>
      <c r="U203" s="7"/>
    </row>
    <row r="204" spans="1:21" s="3" customFormat="1" ht="44.25" customHeight="1" x14ac:dyDescent="0.25">
      <c r="A204" s="144">
        <v>75</v>
      </c>
      <c r="B204" s="155" t="s">
        <v>282</v>
      </c>
      <c r="C204" s="141" t="s">
        <v>290</v>
      </c>
      <c r="D204" s="72">
        <v>1</v>
      </c>
      <c r="E204" s="150" t="s">
        <v>296</v>
      </c>
      <c r="F204" s="1"/>
      <c r="G204" s="1"/>
      <c r="H204" s="1"/>
      <c r="I204" s="1"/>
      <c r="J204" s="1"/>
      <c r="K204" s="46"/>
      <c r="L204" s="40"/>
      <c r="M204" s="40"/>
      <c r="N204" s="40"/>
      <c r="O204" s="40"/>
      <c r="P204" s="40"/>
      <c r="Q204" s="40"/>
      <c r="R204" s="40"/>
      <c r="S204" s="42" t="s">
        <v>365</v>
      </c>
      <c r="T204" s="41"/>
      <c r="U204" s="41"/>
    </row>
    <row r="205" spans="1:21" s="3" customFormat="1" ht="30" x14ac:dyDescent="0.25">
      <c r="A205" s="131">
        <v>76</v>
      </c>
      <c r="B205" s="155"/>
      <c r="C205" s="36" t="s">
        <v>280</v>
      </c>
      <c r="D205" s="56">
        <v>0</v>
      </c>
      <c r="E205" s="21"/>
      <c r="F205" s="1"/>
      <c r="G205" s="1"/>
      <c r="H205" s="1"/>
      <c r="I205" s="1"/>
      <c r="J205" s="1"/>
      <c r="K205" s="46" t="s">
        <v>66</v>
      </c>
      <c r="L205" s="28"/>
      <c r="M205" s="22" t="s">
        <v>66</v>
      </c>
      <c r="N205" s="22" t="s">
        <v>66</v>
      </c>
      <c r="O205" s="22"/>
      <c r="P205" s="22" t="s">
        <v>66</v>
      </c>
      <c r="Q205" s="22"/>
      <c r="R205" s="22" t="s">
        <v>66</v>
      </c>
      <c r="S205" s="26" t="s">
        <v>365</v>
      </c>
      <c r="T205" s="6"/>
      <c r="U205" s="6"/>
    </row>
    <row r="206" spans="1:21" x14ac:dyDescent="0.25">
      <c r="A206" s="197">
        <v>77</v>
      </c>
      <c r="B206" s="192"/>
      <c r="C206" s="205" t="s">
        <v>289</v>
      </c>
      <c r="D206" s="72"/>
      <c r="E206" s="196"/>
      <c r="F206" s="198"/>
      <c r="G206" s="198"/>
      <c r="H206" s="201"/>
      <c r="I206" s="198"/>
      <c r="J206" s="1" t="s">
        <v>298</v>
      </c>
      <c r="K206" s="46"/>
      <c r="L206" s="34"/>
      <c r="M206" s="5"/>
      <c r="N206" s="22"/>
      <c r="O206" s="22"/>
      <c r="P206" s="22"/>
      <c r="Q206" s="22"/>
      <c r="R206" s="22"/>
      <c r="S206" s="2"/>
      <c r="T206" s="2"/>
      <c r="U206" s="2"/>
    </row>
    <row r="207" spans="1:21" x14ac:dyDescent="0.25">
      <c r="A207" s="197"/>
      <c r="B207" s="192"/>
      <c r="C207" s="206"/>
      <c r="D207" s="73">
        <v>0</v>
      </c>
      <c r="E207" s="197"/>
      <c r="F207" s="199"/>
      <c r="G207" s="199"/>
      <c r="H207" s="202"/>
      <c r="I207" s="199"/>
      <c r="J207" s="1" t="s">
        <v>299</v>
      </c>
      <c r="K207" s="46"/>
      <c r="L207" s="34"/>
      <c r="M207" s="22"/>
      <c r="N207" s="22"/>
      <c r="O207" s="22"/>
      <c r="P207" s="22"/>
      <c r="Q207" s="22"/>
      <c r="R207" s="22"/>
      <c r="S207" s="2"/>
      <c r="T207" s="2"/>
      <c r="U207" s="2"/>
    </row>
    <row r="208" spans="1:21" x14ac:dyDescent="0.25">
      <c r="A208" s="197"/>
      <c r="B208" s="192"/>
      <c r="C208" s="207"/>
      <c r="D208" s="70"/>
      <c r="E208" s="197"/>
      <c r="F208" s="200"/>
      <c r="G208" s="200"/>
      <c r="H208" s="203"/>
      <c r="I208" s="200"/>
      <c r="J208" s="1" t="s">
        <v>300</v>
      </c>
      <c r="K208" s="2"/>
      <c r="L208" s="28"/>
      <c r="M208" s="22"/>
      <c r="N208" s="2"/>
      <c r="O208" s="15"/>
      <c r="P208" s="22"/>
      <c r="Q208" s="22"/>
      <c r="R208" s="22"/>
      <c r="S208" s="2"/>
      <c r="T208" s="2"/>
      <c r="U208" s="2"/>
    </row>
    <row r="209" spans="1:21" ht="15" customHeight="1" x14ac:dyDescent="0.25">
      <c r="A209" s="197">
        <v>80</v>
      </c>
      <c r="B209" s="217"/>
      <c r="C209" s="205" t="s">
        <v>290</v>
      </c>
      <c r="D209" s="137"/>
      <c r="E209" s="221" t="s">
        <v>294</v>
      </c>
      <c r="F209" s="198"/>
      <c r="G209" s="198"/>
      <c r="H209" s="201"/>
      <c r="I209" s="198"/>
      <c r="J209" s="1" t="s">
        <v>298</v>
      </c>
      <c r="K209" s="112"/>
      <c r="L209" s="34"/>
      <c r="M209" s="5"/>
      <c r="N209" s="112"/>
      <c r="O209" s="112"/>
      <c r="P209" s="112"/>
      <c r="Q209" s="112"/>
      <c r="R209" s="112"/>
      <c r="S209" s="2"/>
      <c r="T209" s="2"/>
      <c r="U209" s="2"/>
    </row>
    <row r="210" spans="1:21" x14ac:dyDescent="0.25">
      <c r="A210" s="197"/>
      <c r="B210" s="353"/>
      <c r="C210" s="206"/>
      <c r="D210" s="138">
        <v>0</v>
      </c>
      <c r="E210" s="222"/>
      <c r="F210" s="199"/>
      <c r="G210" s="199"/>
      <c r="H210" s="202"/>
      <c r="I210" s="199"/>
      <c r="J210" s="1" t="s">
        <v>299</v>
      </c>
      <c r="K210" s="112"/>
      <c r="L210" s="34"/>
      <c r="M210" s="112"/>
      <c r="N210" s="112"/>
      <c r="O210" s="112"/>
      <c r="P210" s="112"/>
      <c r="Q210" s="112"/>
      <c r="R210" s="112"/>
      <c r="S210" s="2"/>
      <c r="T210" s="2"/>
      <c r="U210" s="2"/>
    </row>
    <row r="211" spans="1:21" x14ac:dyDescent="0.25">
      <c r="A211" s="197"/>
      <c r="B211" s="238"/>
      <c r="C211" s="207"/>
      <c r="D211" s="151"/>
      <c r="E211" s="213"/>
      <c r="F211" s="200"/>
      <c r="G211" s="200"/>
      <c r="H211" s="203"/>
      <c r="I211" s="200"/>
      <c r="J211" s="1" t="s">
        <v>300</v>
      </c>
      <c r="K211" s="2"/>
      <c r="L211" s="112"/>
      <c r="M211" s="112"/>
      <c r="N211" s="2"/>
      <c r="O211" s="113"/>
      <c r="P211" s="112"/>
      <c r="Q211" s="112"/>
      <c r="R211" s="112"/>
      <c r="S211" s="2"/>
      <c r="T211" s="2"/>
      <c r="U211" s="2"/>
    </row>
    <row r="212" spans="1:21" ht="15" customHeight="1" x14ac:dyDescent="0.25">
      <c r="A212" s="197">
        <v>81</v>
      </c>
      <c r="B212" s="217"/>
      <c r="C212" s="205" t="s">
        <v>290</v>
      </c>
      <c r="D212" s="137"/>
      <c r="E212" s="221"/>
      <c r="F212" s="198"/>
      <c r="G212" s="198"/>
      <c r="H212" s="201"/>
      <c r="I212" s="198"/>
      <c r="J212" s="1" t="s">
        <v>298</v>
      </c>
      <c r="K212" s="112"/>
      <c r="L212" s="34"/>
      <c r="M212" s="5"/>
      <c r="N212" s="112"/>
      <c r="O212" s="112"/>
      <c r="P212" s="112"/>
      <c r="Q212" s="112"/>
      <c r="R212" s="112"/>
      <c r="S212" s="2"/>
      <c r="T212" s="2"/>
      <c r="U212" s="2"/>
    </row>
    <row r="213" spans="1:21" x14ac:dyDescent="0.25">
      <c r="A213" s="197"/>
      <c r="B213" s="353"/>
      <c r="C213" s="206"/>
      <c r="D213" s="138">
        <v>0</v>
      </c>
      <c r="E213" s="222"/>
      <c r="F213" s="199"/>
      <c r="G213" s="199"/>
      <c r="H213" s="202"/>
      <c r="I213" s="199"/>
      <c r="J213" s="1" t="s">
        <v>299</v>
      </c>
      <c r="K213" s="112"/>
      <c r="L213" s="34"/>
      <c r="M213" s="112"/>
      <c r="N213" s="112"/>
      <c r="O213" s="112"/>
      <c r="P213" s="112"/>
      <c r="Q213" s="112"/>
      <c r="R213" s="112"/>
      <c r="S213" s="2"/>
      <c r="T213" s="2"/>
      <c r="U213" s="2"/>
    </row>
    <row r="214" spans="1:21" x14ac:dyDescent="0.25">
      <c r="A214" s="197"/>
      <c r="B214" s="238"/>
      <c r="C214" s="207"/>
      <c r="D214" s="151"/>
      <c r="E214" s="213"/>
      <c r="F214" s="200"/>
      <c r="G214" s="200"/>
      <c r="H214" s="203"/>
      <c r="I214" s="200"/>
      <c r="J214" s="1" t="s">
        <v>300</v>
      </c>
      <c r="K214" s="2"/>
      <c r="L214" s="112"/>
      <c r="M214" s="112"/>
      <c r="N214" s="2"/>
      <c r="O214" s="113"/>
      <c r="P214" s="112"/>
      <c r="Q214" s="112"/>
      <c r="R214" s="112"/>
      <c r="S214" s="2"/>
      <c r="T214" s="2"/>
      <c r="U214" s="2"/>
    </row>
    <row r="215" spans="1:21" x14ac:dyDescent="0.25">
      <c r="A215" s="131">
        <v>82</v>
      </c>
      <c r="B215" s="167"/>
      <c r="C215" s="4"/>
      <c r="D215" s="4"/>
      <c r="E215" s="4"/>
      <c r="F215" s="132"/>
      <c r="G215" s="132"/>
      <c r="H215" s="135"/>
      <c r="I215" s="132"/>
      <c r="J215" s="1" t="s">
        <v>298</v>
      </c>
      <c r="K215" s="112"/>
      <c r="L215" s="34"/>
      <c r="M215" s="5"/>
      <c r="N215" s="112"/>
      <c r="O215" s="112"/>
      <c r="P215" s="112"/>
      <c r="Q215" s="112"/>
      <c r="R215" s="112"/>
      <c r="S215" s="2"/>
      <c r="T215" s="2"/>
      <c r="U215" s="2"/>
    </row>
    <row r="216" spans="1:21" x14ac:dyDescent="0.25">
      <c r="A216" s="197">
        <v>83</v>
      </c>
      <c r="B216" s="192"/>
      <c r="C216" s="205" t="s">
        <v>290</v>
      </c>
      <c r="D216" s="72"/>
      <c r="E216" s="196"/>
      <c r="F216" s="198"/>
      <c r="G216" s="198"/>
      <c r="H216" s="201"/>
      <c r="I216" s="198"/>
      <c r="J216" s="1" t="s">
        <v>298</v>
      </c>
      <c r="K216" s="112"/>
      <c r="L216" s="34"/>
      <c r="M216" s="5"/>
      <c r="N216" s="112"/>
      <c r="O216" s="112"/>
      <c r="P216" s="112"/>
      <c r="Q216" s="112"/>
      <c r="R216" s="112"/>
      <c r="S216" s="2"/>
      <c r="T216" s="2"/>
      <c r="U216" s="2"/>
    </row>
    <row r="217" spans="1:21" x14ac:dyDescent="0.25">
      <c r="A217" s="197"/>
      <c r="B217" s="192"/>
      <c r="C217" s="206"/>
      <c r="D217" s="73">
        <v>0</v>
      </c>
      <c r="E217" s="197"/>
      <c r="F217" s="199"/>
      <c r="G217" s="199"/>
      <c r="H217" s="202"/>
      <c r="I217" s="199"/>
      <c r="J217" s="1" t="s">
        <v>299</v>
      </c>
      <c r="K217" s="112"/>
      <c r="L217" s="34"/>
      <c r="M217" s="112"/>
      <c r="N217" s="112"/>
      <c r="O217" s="112"/>
      <c r="P217" s="112"/>
      <c r="Q217" s="112"/>
      <c r="R217" s="112"/>
      <c r="S217" s="2"/>
      <c r="T217" s="2"/>
      <c r="U217" s="2"/>
    </row>
    <row r="218" spans="1:21" x14ac:dyDescent="0.25">
      <c r="A218" s="197"/>
      <c r="B218" s="192"/>
      <c r="C218" s="207"/>
      <c r="D218" s="70"/>
      <c r="E218" s="197"/>
      <c r="F218" s="200"/>
      <c r="G218" s="200"/>
      <c r="H218" s="203"/>
      <c r="I218" s="200"/>
      <c r="J218" s="1" t="s">
        <v>300</v>
      </c>
      <c r="K218" s="2"/>
      <c r="L218" s="112"/>
      <c r="M218" s="112"/>
      <c r="N218" s="2"/>
      <c r="O218" s="113"/>
      <c r="P218" s="112"/>
      <c r="Q218" s="112"/>
      <c r="R218" s="112"/>
      <c r="S218" s="2"/>
      <c r="T218" s="2"/>
      <c r="U218" s="2"/>
    </row>
  </sheetData>
  <autoFilter ref="A1:U218" xr:uid="{00000000-0009-0000-0000-000000000000}"/>
  <mergeCells count="660">
    <mergeCell ref="T73:T75"/>
    <mergeCell ref="U73:U75"/>
    <mergeCell ref="C155:C157"/>
    <mergeCell ref="C158:C160"/>
    <mergeCell ref="A73:A75"/>
    <mergeCell ref="B73:B75"/>
    <mergeCell ref="C73:C75"/>
    <mergeCell ref="E73:E75"/>
    <mergeCell ref="G73:G75"/>
    <mergeCell ref="H73:H75"/>
    <mergeCell ref="I73:I75"/>
    <mergeCell ref="S73:S75"/>
    <mergeCell ref="F140:F142"/>
    <mergeCell ref="G140:G142"/>
    <mergeCell ref="H140:H142"/>
    <mergeCell ref="I140:I142"/>
    <mergeCell ref="G104:G106"/>
    <mergeCell ref="H104:H106"/>
    <mergeCell ref="I104:I106"/>
    <mergeCell ref="F131:F133"/>
    <mergeCell ref="G131:G133"/>
    <mergeCell ref="I98:I100"/>
    <mergeCell ref="F216:F218"/>
    <mergeCell ref="G216:G218"/>
    <mergeCell ref="H216:H218"/>
    <mergeCell ref="I216:I218"/>
    <mergeCell ref="H2:H4"/>
    <mergeCell ref="H29:H31"/>
    <mergeCell ref="I29:I31"/>
    <mergeCell ref="H32:H34"/>
    <mergeCell ref="H35:H37"/>
    <mergeCell ref="I32:I34"/>
    <mergeCell ref="I35:I37"/>
    <mergeCell ref="F209:F211"/>
    <mergeCell ref="G209:G211"/>
    <mergeCell ref="H209:H211"/>
    <mergeCell ref="I209:I211"/>
    <mergeCell ref="F212:F214"/>
    <mergeCell ref="G212:G214"/>
    <mergeCell ref="H212:H214"/>
    <mergeCell ref="I212:I214"/>
    <mergeCell ref="H149:H151"/>
    <mergeCell ref="I149:I151"/>
    <mergeCell ref="F161:F163"/>
    <mergeCell ref="G161:G163"/>
    <mergeCell ref="F199:F201"/>
    <mergeCell ref="G199:G201"/>
    <mergeCell ref="H199:H201"/>
    <mergeCell ref="I199:I201"/>
    <mergeCell ref="F206:F208"/>
    <mergeCell ref="G206:G208"/>
    <mergeCell ref="H206:H208"/>
    <mergeCell ref="I206:I208"/>
    <mergeCell ref="G128:G130"/>
    <mergeCell ref="H128:H130"/>
    <mergeCell ref="I128:I130"/>
    <mergeCell ref="F143:F145"/>
    <mergeCell ref="G143:G145"/>
    <mergeCell ref="H143:H145"/>
    <mergeCell ref="I143:I145"/>
    <mergeCell ref="F146:F148"/>
    <mergeCell ref="G146:G148"/>
    <mergeCell ref="H146:H148"/>
    <mergeCell ref="I146:I148"/>
    <mergeCell ref="F196:F198"/>
    <mergeCell ref="G196:G198"/>
    <mergeCell ref="H196:H198"/>
    <mergeCell ref="I196:I198"/>
    <mergeCell ref="F178:F180"/>
    <mergeCell ref="G108:G110"/>
    <mergeCell ref="H108:H110"/>
    <mergeCell ref="I108:I110"/>
    <mergeCell ref="G111:G113"/>
    <mergeCell ref="H111:H113"/>
    <mergeCell ref="I111:I113"/>
    <mergeCell ref="F128:F130"/>
    <mergeCell ref="H172:H174"/>
    <mergeCell ref="I172:I174"/>
    <mergeCell ref="F152:F154"/>
    <mergeCell ref="G152:G154"/>
    <mergeCell ref="H152:H154"/>
    <mergeCell ref="I152:I154"/>
    <mergeCell ref="F155:F157"/>
    <mergeCell ref="G155:G157"/>
    <mergeCell ref="H155:H157"/>
    <mergeCell ref="I155:I157"/>
    <mergeCell ref="F158:F160"/>
    <mergeCell ref="G158:G160"/>
    <mergeCell ref="H158:H160"/>
    <mergeCell ref="I158:I160"/>
    <mergeCell ref="H161:H163"/>
    <mergeCell ref="I161:I163"/>
    <mergeCell ref="F166:F168"/>
    <mergeCell ref="G137:G139"/>
    <mergeCell ref="H137:H139"/>
    <mergeCell ref="I137:I139"/>
    <mergeCell ref="H131:H133"/>
    <mergeCell ref="I131:I133"/>
    <mergeCell ref="F134:F136"/>
    <mergeCell ref="G134:G136"/>
    <mergeCell ref="H134:H136"/>
    <mergeCell ref="I134:I136"/>
    <mergeCell ref="G89:G91"/>
    <mergeCell ref="H89:H91"/>
    <mergeCell ref="I89:I91"/>
    <mergeCell ref="G92:G94"/>
    <mergeCell ref="H92:H94"/>
    <mergeCell ref="I92:I94"/>
    <mergeCell ref="I95:I97"/>
    <mergeCell ref="G101:G103"/>
    <mergeCell ref="H101:H103"/>
    <mergeCell ref="I101:I103"/>
    <mergeCell ref="C26:C28"/>
    <mergeCell ref="C29:C31"/>
    <mergeCell ref="C32:C34"/>
    <mergeCell ref="C35:C37"/>
    <mergeCell ref="E104:E106"/>
    <mergeCell ref="B51:B54"/>
    <mergeCell ref="E51:E54"/>
    <mergeCell ref="A61:A63"/>
    <mergeCell ref="B61:B63"/>
    <mergeCell ref="E61:E63"/>
    <mergeCell ref="A89:A91"/>
    <mergeCell ref="B89:B91"/>
    <mergeCell ref="A38:A40"/>
    <mergeCell ref="B38:B40"/>
    <mergeCell ref="A70:A72"/>
    <mergeCell ref="B70:B72"/>
    <mergeCell ref="E70:E72"/>
    <mergeCell ref="A29:A31"/>
    <mergeCell ref="B29:B31"/>
    <mergeCell ref="B26:B28"/>
    <mergeCell ref="E26:E28"/>
    <mergeCell ref="G5:G7"/>
    <mergeCell ref="H5:H7"/>
    <mergeCell ref="I5:I7"/>
    <mergeCell ref="H125:H127"/>
    <mergeCell ref="H38:H40"/>
    <mergeCell ref="I38:I40"/>
    <mergeCell ref="I48:I50"/>
    <mergeCell ref="I125:I127"/>
    <mergeCell ref="G55:G57"/>
    <mergeCell ref="H55:H57"/>
    <mergeCell ref="I55:I57"/>
    <mergeCell ref="G58:G60"/>
    <mergeCell ref="H58:H60"/>
    <mergeCell ref="I58:I60"/>
    <mergeCell ref="G61:G63"/>
    <mergeCell ref="H61:H63"/>
    <mergeCell ref="I61:I63"/>
    <mergeCell ref="G64:G66"/>
    <mergeCell ref="H64:H66"/>
    <mergeCell ref="I64:I66"/>
    <mergeCell ref="G79:G81"/>
    <mergeCell ref="H79:H81"/>
    <mergeCell ref="I79:I81"/>
    <mergeCell ref="G82:G84"/>
    <mergeCell ref="E216:E218"/>
    <mergeCell ref="A209:A211"/>
    <mergeCell ref="B209:B211"/>
    <mergeCell ref="C209:C211"/>
    <mergeCell ref="E209:E211"/>
    <mergeCell ref="A212:A214"/>
    <mergeCell ref="B212:B214"/>
    <mergeCell ref="C212:C214"/>
    <mergeCell ref="E212:E214"/>
    <mergeCell ref="A216:A218"/>
    <mergeCell ref="B216:B218"/>
    <mergeCell ref="C216:C218"/>
    <mergeCell ref="A172:A174"/>
    <mergeCell ref="B172:B174"/>
    <mergeCell ref="A169:A171"/>
    <mergeCell ref="C166:C168"/>
    <mergeCell ref="C161:C163"/>
    <mergeCell ref="A108:A110"/>
    <mergeCell ref="B108:B110"/>
    <mergeCell ref="A199:A201"/>
    <mergeCell ref="B199:B201"/>
    <mergeCell ref="A166:A168"/>
    <mergeCell ref="A111:A113"/>
    <mergeCell ref="B111:B113"/>
    <mergeCell ref="C108:C110"/>
    <mergeCell ref="B196:B198"/>
    <mergeCell ref="U175:U177"/>
    <mergeCell ref="T161:T163"/>
    <mergeCell ref="U161:U163"/>
    <mergeCell ref="U166:U168"/>
    <mergeCell ref="T172:T174"/>
    <mergeCell ref="S169:S171"/>
    <mergeCell ref="T169:T171"/>
    <mergeCell ref="F175:F177"/>
    <mergeCell ref="G175:G177"/>
    <mergeCell ref="H175:H177"/>
    <mergeCell ref="I175:I177"/>
    <mergeCell ref="G166:G168"/>
    <mergeCell ref="H166:H168"/>
    <mergeCell ref="I166:I168"/>
    <mergeCell ref="F169:F171"/>
    <mergeCell ref="G169:G171"/>
    <mergeCell ref="H169:H171"/>
    <mergeCell ref="I169:I171"/>
    <mergeCell ref="U152:U154"/>
    <mergeCell ref="E155:E157"/>
    <mergeCell ref="S146:S148"/>
    <mergeCell ref="T146:T148"/>
    <mergeCell ref="U146:U148"/>
    <mergeCell ref="E149:E151"/>
    <mergeCell ref="S149:S151"/>
    <mergeCell ref="T149:T151"/>
    <mergeCell ref="U149:U151"/>
    <mergeCell ref="F149:F151"/>
    <mergeCell ref="G149:G151"/>
    <mergeCell ref="T166:T168"/>
    <mergeCell ref="B175:B177"/>
    <mergeCell ref="B166:B168"/>
    <mergeCell ref="E166:E168"/>
    <mergeCell ref="E169:E171"/>
    <mergeCell ref="F172:F174"/>
    <mergeCell ref="G172:G174"/>
    <mergeCell ref="S152:S154"/>
    <mergeCell ref="T152:T154"/>
    <mergeCell ref="S172:S174"/>
    <mergeCell ref="E175:E177"/>
    <mergeCell ref="S175:S177"/>
    <mergeCell ref="T175:T177"/>
    <mergeCell ref="A8:A10"/>
    <mergeCell ref="S11:S13"/>
    <mergeCell ref="T17:T19"/>
    <mergeCell ref="U17:U19"/>
    <mergeCell ref="A17:A19"/>
    <mergeCell ref="B17:B19"/>
    <mergeCell ref="E17:E19"/>
    <mergeCell ref="S17:S19"/>
    <mergeCell ref="S134:S136"/>
    <mergeCell ref="T134:T136"/>
    <mergeCell ref="S35:S37"/>
    <mergeCell ref="T35:T37"/>
    <mergeCell ref="C14:C16"/>
    <mergeCell ref="C17:C19"/>
    <mergeCell ref="C20:C22"/>
    <mergeCell ref="S51:S54"/>
    <mergeCell ref="E108:E110"/>
    <mergeCell ref="S108:S110"/>
    <mergeCell ref="T108:T110"/>
    <mergeCell ref="U108:U110"/>
    <mergeCell ref="C111:C113"/>
    <mergeCell ref="U131:U133"/>
    <mergeCell ref="T131:T133"/>
    <mergeCell ref="T61:T63"/>
    <mergeCell ref="S140:S142"/>
    <mergeCell ref="T140:T142"/>
    <mergeCell ref="U140:U142"/>
    <mergeCell ref="E143:E145"/>
    <mergeCell ref="S143:S145"/>
    <mergeCell ref="U143:U145"/>
    <mergeCell ref="S193:S195"/>
    <mergeCell ref="T193:T195"/>
    <mergeCell ref="U193:U195"/>
    <mergeCell ref="S158:S160"/>
    <mergeCell ref="T158:T160"/>
    <mergeCell ref="U158:U160"/>
    <mergeCell ref="T143:T145"/>
    <mergeCell ref="U169:U171"/>
    <mergeCell ref="S166:S168"/>
    <mergeCell ref="S161:S163"/>
    <mergeCell ref="T187:T189"/>
    <mergeCell ref="U187:U189"/>
    <mergeCell ref="E152:E154"/>
    <mergeCell ref="T155:T157"/>
    <mergeCell ref="U155:U157"/>
    <mergeCell ref="E172:E174"/>
    <mergeCell ref="U172:U174"/>
    <mergeCell ref="S155:S157"/>
    <mergeCell ref="C193:C195"/>
    <mergeCell ref="C190:C192"/>
    <mergeCell ref="A190:A192"/>
    <mergeCell ref="B190:B192"/>
    <mergeCell ref="E190:E192"/>
    <mergeCell ref="S190:S192"/>
    <mergeCell ref="T190:T192"/>
    <mergeCell ref="U190:U192"/>
    <mergeCell ref="F193:F195"/>
    <mergeCell ref="G193:G195"/>
    <mergeCell ref="H193:H195"/>
    <mergeCell ref="I193:I195"/>
    <mergeCell ref="F190:F192"/>
    <mergeCell ref="G190:G192"/>
    <mergeCell ref="H190:H192"/>
    <mergeCell ref="I190:I192"/>
    <mergeCell ref="S181:S183"/>
    <mergeCell ref="T181:T183"/>
    <mergeCell ref="U181:U183"/>
    <mergeCell ref="B178:B180"/>
    <mergeCell ref="E178:E180"/>
    <mergeCell ref="S178:S180"/>
    <mergeCell ref="T178:T180"/>
    <mergeCell ref="U178:U180"/>
    <mergeCell ref="C178:C180"/>
    <mergeCell ref="C181:C183"/>
    <mergeCell ref="G178:G180"/>
    <mergeCell ref="H178:H180"/>
    <mergeCell ref="I178:I180"/>
    <mergeCell ref="F181:F183"/>
    <mergeCell ref="G181:G183"/>
    <mergeCell ref="H181:H183"/>
    <mergeCell ref="I181:I183"/>
    <mergeCell ref="S131:S133"/>
    <mergeCell ref="C125:C127"/>
    <mergeCell ref="S61:S63"/>
    <mergeCell ref="O125:O127"/>
    <mergeCell ref="Q125:Q127"/>
    <mergeCell ref="L126:L127"/>
    <mergeCell ref="A125:A127"/>
    <mergeCell ref="B125:B127"/>
    <mergeCell ref="E125:E127"/>
    <mergeCell ref="S125:S127"/>
    <mergeCell ref="N125:N127"/>
    <mergeCell ref="K126:K127"/>
    <mergeCell ref="A128:A130"/>
    <mergeCell ref="S104:S106"/>
    <mergeCell ref="B98:B100"/>
    <mergeCell ref="E98:E100"/>
    <mergeCell ref="C131:C133"/>
    <mergeCell ref="C104:C106"/>
    <mergeCell ref="C76:C78"/>
    <mergeCell ref="B95:B97"/>
    <mergeCell ref="A76:A78"/>
    <mergeCell ref="B76:B78"/>
    <mergeCell ref="H82:H84"/>
    <mergeCell ref="I82:I84"/>
    <mergeCell ref="A2:A4"/>
    <mergeCell ref="E58:E60"/>
    <mergeCell ref="B8:B10"/>
    <mergeCell ref="E8:E10"/>
    <mergeCell ref="S8:S10"/>
    <mergeCell ref="E11:E13"/>
    <mergeCell ref="C11:C13"/>
    <mergeCell ref="A48:A50"/>
    <mergeCell ref="S48:S50"/>
    <mergeCell ref="E48:E50"/>
    <mergeCell ref="B48:B50"/>
    <mergeCell ref="C48:C50"/>
    <mergeCell ref="E55:E57"/>
    <mergeCell ref="Q48:Q50"/>
    <mergeCell ref="O48:O50"/>
    <mergeCell ref="L49:L50"/>
    <mergeCell ref="A51:A54"/>
    <mergeCell ref="B2:B4"/>
    <mergeCell ref="E2:E4"/>
    <mergeCell ref="A11:A13"/>
    <mergeCell ref="A5:A7"/>
    <mergeCell ref="B5:B7"/>
    <mergeCell ref="C5:C7"/>
    <mergeCell ref="E5:E7"/>
    <mergeCell ref="T70:T72"/>
    <mergeCell ref="S70:S72"/>
    <mergeCell ref="T67:T69"/>
    <mergeCell ref="U67:U69"/>
    <mergeCell ref="S58:S60"/>
    <mergeCell ref="T58:T60"/>
    <mergeCell ref="B11:B13"/>
    <mergeCell ref="T55:T57"/>
    <mergeCell ref="A58:A60"/>
    <mergeCell ref="B58:B60"/>
    <mergeCell ref="T51:T54"/>
    <mergeCell ref="G67:G69"/>
    <mergeCell ref="H67:H69"/>
    <mergeCell ref="I67:I69"/>
    <mergeCell ref="G70:G72"/>
    <mergeCell ref="H70:H72"/>
    <mergeCell ref="I70:I72"/>
    <mergeCell ref="A43:E43"/>
    <mergeCell ref="G29:G40"/>
    <mergeCell ref="B32:B34"/>
    <mergeCell ref="E32:E34"/>
    <mergeCell ref="S32:S34"/>
    <mergeCell ref="A55:A57"/>
    <mergeCell ref="B55:B57"/>
    <mergeCell ref="U125:U127"/>
    <mergeCell ref="T125:T127"/>
    <mergeCell ref="U61:U63"/>
    <mergeCell ref="S111:S113"/>
    <mergeCell ref="T111:T113"/>
    <mergeCell ref="U111:U113"/>
    <mergeCell ref="A26:A28"/>
    <mergeCell ref="G17:G28"/>
    <mergeCell ref="G8:G16"/>
    <mergeCell ref="A20:A22"/>
    <mergeCell ref="B20:B22"/>
    <mergeCell ref="A14:A16"/>
    <mergeCell ref="B14:B16"/>
    <mergeCell ref="S14:S16"/>
    <mergeCell ref="B23:B25"/>
    <mergeCell ref="A23:A25"/>
    <mergeCell ref="T89:T91"/>
    <mergeCell ref="U89:U91"/>
    <mergeCell ref="T8:T10"/>
    <mergeCell ref="U8:U10"/>
    <mergeCell ref="U58:U60"/>
    <mergeCell ref="T92:T94"/>
    <mergeCell ref="U92:U94"/>
    <mergeCell ref="A95:A97"/>
    <mergeCell ref="G2:G4"/>
    <mergeCell ref="T38:T40"/>
    <mergeCell ref="U38:U40"/>
    <mergeCell ref="C51:C54"/>
    <mergeCell ref="C55:C57"/>
    <mergeCell ref="C58:C60"/>
    <mergeCell ref="K49:K50"/>
    <mergeCell ref="N48:N50"/>
    <mergeCell ref="H48:H50"/>
    <mergeCell ref="U48:U50"/>
    <mergeCell ref="T48:T50"/>
    <mergeCell ref="T11:T13"/>
    <mergeCell ref="U11:U13"/>
    <mergeCell ref="T29:T31"/>
    <mergeCell ref="U29:U31"/>
    <mergeCell ref="T14:T16"/>
    <mergeCell ref="U14:U16"/>
    <mergeCell ref="T26:T28"/>
    <mergeCell ref="U26:U28"/>
    <mergeCell ref="C2:C4"/>
    <mergeCell ref="C8:C10"/>
    <mergeCell ref="E20:E22"/>
    <mergeCell ref="C23:C25"/>
    <mergeCell ref="E14:E16"/>
    <mergeCell ref="Q2:Q4"/>
    <mergeCell ref="L3:L4"/>
    <mergeCell ref="K3:K4"/>
    <mergeCell ref="O2:O4"/>
    <mergeCell ref="U70:U72"/>
    <mergeCell ref="S2:S4"/>
    <mergeCell ref="T2:T4"/>
    <mergeCell ref="U2:U4"/>
    <mergeCell ref="N2:N4"/>
    <mergeCell ref="T32:T34"/>
    <mergeCell ref="U32:U34"/>
    <mergeCell ref="T64:T66"/>
    <mergeCell ref="U64:U66"/>
    <mergeCell ref="U35:U37"/>
    <mergeCell ref="U20:U22"/>
    <mergeCell ref="S23:S25"/>
    <mergeCell ref="T23:T25"/>
    <mergeCell ref="U23:U25"/>
    <mergeCell ref="S20:S22"/>
    <mergeCell ref="T20:T22"/>
    <mergeCell ref="S29:S31"/>
    <mergeCell ref="S26:S28"/>
    <mergeCell ref="U51:U54"/>
    <mergeCell ref="U55:U57"/>
    <mergeCell ref="E199:E201"/>
    <mergeCell ref="S199:S201"/>
    <mergeCell ref="T199:T201"/>
    <mergeCell ref="U199:U201"/>
    <mergeCell ref="B101:B103"/>
    <mergeCell ref="E101:E103"/>
    <mergeCell ref="S101:S103"/>
    <mergeCell ref="T101:T103"/>
    <mergeCell ref="U101:U103"/>
    <mergeCell ref="D125:D127"/>
    <mergeCell ref="F125:F127"/>
    <mergeCell ref="G125:G127"/>
    <mergeCell ref="S196:S198"/>
    <mergeCell ref="T196:T198"/>
    <mergeCell ref="U196:U198"/>
    <mergeCell ref="C199:C201"/>
    <mergeCell ref="C196:C198"/>
    <mergeCell ref="U134:U136"/>
    <mergeCell ref="S137:S139"/>
    <mergeCell ref="T137:T139"/>
    <mergeCell ref="U137:U139"/>
    <mergeCell ref="T104:T106"/>
    <mergeCell ref="B128:B130"/>
    <mergeCell ref="E128:E130"/>
    <mergeCell ref="T98:T100"/>
    <mergeCell ref="U98:U100"/>
    <mergeCell ref="A101:A103"/>
    <mergeCell ref="U104:U106"/>
    <mergeCell ref="A104:A106"/>
    <mergeCell ref="B104:B106"/>
    <mergeCell ref="A92:A94"/>
    <mergeCell ref="B92:B94"/>
    <mergeCell ref="E92:E94"/>
    <mergeCell ref="S92:S94"/>
    <mergeCell ref="C92:C94"/>
    <mergeCell ref="C95:C97"/>
    <mergeCell ref="C98:C100"/>
    <mergeCell ref="C101:C103"/>
    <mergeCell ref="G95:G97"/>
    <mergeCell ref="H95:H97"/>
    <mergeCell ref="S95:S97"/>
    <mergeCell ref="T95:T97"/>
    <mergeCell ref="U95:U97"/>
    <mergeCell ref="G98:G100"/>
    <mergeCell ref="H98:H100"/>
    <mergeCell ref="A98:A100"/>
    <mergeCell ref="S98:S100"/>
    <mergeCell ref="S89:S91"/>
    <mergeCell ref="E29:E31"/>
    <mergeCell ref="C61:C63"/>
    <mergeCell ref="C64:C66"/>
    <mergeCell ref="C70:C72"/>
    <mergeCell ref="C82:C84"/>
    <mergeCell ref="C89:C91"/>
    <mergeCell ref="G51:G54"/>
    <mergeCell ref="H51:H54"/>
    <mergeCell ref="I51:I54"/>
    <mergeCell ref="E95:E97"/>
    <mergeCell ref="G76:G78"/>
    <mergeCell ref="H76:H78"/>
    <mergeCell ref="D76:D78"/>
    <mergeCell ref="E76:E78"/>
    <mergeCell ref="F76:F78"/>
    <mergeCell ref="I76:I78"/>
    <mergeCell ref="E89:E91"/>
    <mergeCell ref="C38:C40"/>
    <mergeCell ref="E38:E40"/>
    <mergeCell ref="F38:F40"/>
    <mergeCell ref="C79:C81"/>
    <mergeCell ref="S55:S57"/>
    <mergeCell ref="U86:U88"/>
    <mergeCell ref="T79:T81"/>
    <mergeCell ref="U79:U81"/>
    <mergeCell ref="S82:S84"/>
    <mergeCell ref="T82:T84"/>
    <mergeCell ref="U82:U84"/>
    <mergeCell ref="A82:A84"/>
    <mergeCell ref="B82:B84"/>
    <mergeCell ref="E82:E84"/>
    <mergeCell ref="C86:C88"/>
    <mergeCell ref="A86:A88"/>
    <mergeCell ref="B86:B88"/>
    <mergeCell ref="E86:E88"/>
    <mergeCell ref="S86:S88"/>
    <mergeCell ref="T86:T88"/>
    <mergeCell ref="A79:A81"/>
    <mergeCell ref="B79:B81"/>
    <mergeCell ref="E79:E81"/>
    <mergeCell ref="S79:S81"/>
    <mergeCell ref="G86:G88"/>
    <mergeCell ref="H86:H88"/>
    <mergeCell ref="I86:I88"/>
    <mergeCell ref="S128:S130"/>
    <mergeCell ref="T128:T130"/>
    <mergeCell ref="U128:U130"/>
    <mergeCell ref="A131:A133"/>
    <mergeCell ref="A134:A136"/>
    <mergeCell ref="A206:A208"/>
    <mergeCell ref="B206:B208"/>
    <mergeCell ref="C206:C208"/>
    <mergeCell ref="E206:E208"/>
    <mergeCell ref="A196:A198"/>
    <mergeCell ref="E196:E198"/>
    <mergeCell ref="A193:A195"/>
    <mergeCell ref="A158:A160"/>
    <mergeCell ref="B158:B160"/>
    <mergeCell ref="E158:E160"/>
    <mergeCell ref="B193:B195"/>
    <mergeCell ref="E193:E195"/>
    <mergeCell ref="A155:A157"/>
    <mergeCell ref="B155:B157"/>
    <mergeCell ref="A178:A180"/>
    <mergeCell ref="A181:A183"/>
    <mergeCell ref="A175:A177"/>
    <mergeCell ref="T184:T186"/>
    <mergeCell ref="U184:U186"/>
    <mergeCell ref="E111:E113"/>
    <mergeCell ref="A137:A139"/>
    <mergeCell ref="B137:B139"/>
    <mergeCell ref="E137:E139"/>
    <mergeCell ref="A161:A163"/>
    <mergeCell ref="B161:B163"/>
    <mergeCell ref="E161:E163"/>
    <mergeCell ref="B134:B136"/>
    <mergeCell ref="E134:E136"/>
    <mergeCell ref="A140:A142"/>
    <mergeCell ref="B140:B142"/>
    <mergeCell ref="A143:A145"/>
    <mergeCell ref="B143:B145"/>
    <mergeCell ref="A152:A154"/>
    <mergeCell ref="B152:B154"/>
    <mergeCell ref="A146:A148"/>
    <mergeCell ref="B146:B148"/>
    <mergeCell ref="C146:C148"/>
    <mergeCell ref="E146:E148"/>
    <mergeCell ref="A149:A151"/>
    <mergeCell ref="B149:B151"/>
    <mergeCell ref="C149:C151"/>
    <mergeCell ref="D111:D113"/>
    <mergeCell ref="A114:E114"/>
    <mergeCell ref="F2:F4"/>
    <mergeCell ref="F8:F10"/>
    <mergeCell ref="F11:F13"/>
    <mergeCell ref="F14:F16"/>
    <mergeCell ref="F17:F19"/>
    <mergeCell ref="F20:F22"/>
    <mergeCell ref="F23:F25"/>
    <mergeCell ref="F26:F28"/>
    <mergeCell ref="F29:F31"/>
    <mergeCell ref="F5:F7"/>
    <mergeCell ref="E23:E25"/>
    <mergeCell ref="A67:A69"/>
    <mergeCell ref="B67:B69"/>
    <mergeCell ref="C67:C69"/>
    <mergeCell ref="E67:E69"/>
    <mergeCell ref="S67:S69"/>
    <mergeCell ref="A64:A66"/>
    <mergeCell ref="B64:B66"/>
    <mergeCell ref="E64:E66"/>
    <mergeCell ref="S64:S66"/>
    <mergeCell ref="A35:A37"/>
    <mergeCell ref="B35:B37"/>
    <mergeCell ref="E35:E37"/>
    <mergeCell ref="F32:F34"/>
    <mergeCell ref="F35:F37"/>
    <mergeCell ref="A32:A34"/>
    <mergeCell ref="D48:D50"/>
    <mergeCell ref="F48:F50"/>
    <mergeCell ref="G48:G50"/>
    <mergeCell ref="D61:D63"/>
    <mergeCell ref="S38:S40"/>
    <mergeCell ref="A44:E44"/>
    <mergeCell ref="A41:E41"/>
    <mergeCell ref="A42:E42"/>
    <mergeCell ref="H184:H186"/>
    <mergeCell ref="I184:I186"/>
    <mergeCell ref="S184:S186"/>
    <mergeCell ref="A187:A189"/>
    <mergeCell ref="B187:B189"/>
    <mergeCell ref="C187:C189"/>
    <mergeCell ref="E187:E189"/>
    <mergeCell ref="F187:F189"/>
    <mergeCell ref="G187:G189"/>
    <mergeCell ref="H187:H189"/>
    <mergeCell ref="I187:I189"/>
    <mergeCell ref="S187:S189"/>
    <mergeCell ref="A115:E115"/>
    <mergeCell ref="A122:E122"/>
    <mergeCell ref="A123:E123"/>
    <mergeCell ref="A184:A186"/>
    <mergeCell ref="B184:B186"/>
    <mergeCell ref="C184:C186"/>
    <mergeCell ref="E184:E186"/>
    <mergeCell ref="F184:F186"/>
    <mergeCell ref="G184:G186"/>
    <mergeCell ref="C137:C139"/>
    <mergeCell ref="C128:C130"/>
    <mergeCell ref="B131:B133"/>
    <mergeCell ref="E131:E133"/>
    <mergeCell ref="B181:B183"/>
    <mergeCell ref="E181:E183"/>
    <mergeCell ref="E140:E142"/>
    <mergeCell ref="B169:B171"/>
    <mergeCell ref="C169:C171"/>
    <mergeCell ref="C172:C174"/>
    <mergeCell ref="C175:C177"/>
    <mergeCell ref="C134:C136"/>
    <mergeCell ref="C140:C142"/>
    <mergeCell ref="C143:C145"/>
    <mergeCell ref="F137:F139"/>
  </mergeCells>
  <phoneticPr fontId="18" type="noConversion"/>
  <pageMargins left="0.23622047244094491" right="0.23622047244094491" top="0.15748031496062992" bottom="0.15748031496062992" header="0.31496062992125984" footer="0.31496062992125984"/>
  <pageSetup paperSize="9" scale="5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5113-344D-4205-A8D4-EC2A36AAA730}">
  <dimension ref="A1:H12"/>
  <sheetViews>
    <sheetView workbookViewId="0">
      <selection activeCell="H12" sqref="A3:H12"/>
    </sheetView>
  </sheetViews>
  <sheetFormatPr defaultRowHeight="15" x14ac:dyDescent="0.25"/>
  <cols>
    <col min="1" max="1" width="3" style="4" bestFit="1" customWidth="1"/>
    <col min="2" max="2" width="24.5703125" style="4" bestFit="1" customWidth="1"/>
    <col min="3" max="3" width="14.42578125" style="4" bestFit="1" customWidth="1"/>
    <col min="4" max="4" width="55.7109375" bestFit="1" customWidth="1"/>
    <col min="5" max="5" width="21.42578125" bestFit="1" customWidth="1"/>
    <col min="6" max="6" width="8.140625" style="4" bestFit="1" customWidth="1"/>
    <col min="7" max="7" width="16.85546875" bestFit="1" customWidth="1"/>
  </cols>
  <sheetData>
    <row r="1" spans="1:8" x14ac:dyDescent="0.25">
      <c r="A1" s="369" t="s">
        <v>408</v>
      </c>
      <c r="B1" s="369" t="s">
        <v>409</v>
      </c>
      <c r="C1" s="369" t="s">
        <v>410</v>
      </c>
      <c r="D1" s="369" t="s">
        <v>411</v>
      </c>
      <c r="E1" s="369" t="s">
        <v>412</v>
      </c>
      <c r="F1" s="369" t="s">
        <v>424</v>
      </c>
      <c r="G1" s="369" t="s">
        <v>422</v>
      </c>
    </row>
    <row r="2" spans="1:8" x14ac:dyDescent="0.25">
      <c r="A2" s="4">
        <v>1</v>
      </c>
      <c r="B2" s="4">
        <v>1</v>
      </c>
      <c r="C2" s="4">
        <v>1</v>
      </c>
      <c r="D2" s="368" t="s">
        <v>423</v>
      </c>
      <c r="F2" s="4">
        <v>1</v>
      </c>
      <c r="G2" t="s">
        <v>283</v>
      </c>
    </row>
    <row r="3" spans="1:8" x14ac:dyDescent="0.25">
      <c r="A3" s="4">
        <v>2</v>
      </c>
      <c r="B3" s="4">
        <v>51</v>
      </c>
      <c r="C3" s="4">
        <v>3</v>
      </c>
      <c r="D3" t="s">
        <v>65</v>
      </c>
      <c r="E3">
        <v>1</v>
      </c>
      <c r="F3" s="4">
        <v>1</v>
      </c>
      <c r="G3" t="s">
        <v>308</v>
      </c>
      <c r="H3">
        <v>1</v>
      </c>
    </row>
    <row r="4" spans="1:8" x14ac:dyDescent="0.25">
      <c r="A4" s="4">
        <v>3</v>
      </c>
      <c r="B4" s="4">
        <v>51</v>
      </c>
      <c r="C4" s="4">
        <v>2</v>
      </c>
      <c r="D4" s="368" t="s">
        <v>413</v>
      </c>
      <c r="E4">
        <v>0</v>
      </c>
      <c r="F4" s="4">
        <v>1</v>
      </c>
      <c r="G4" t="s">
        <v>277</v>
      </c>
      <c r="H4" s="4">
        <v>1</v>
      </c>
    </row>
    <row r="5" spans="1:8" x14ac:dyDescent="0.25">
      <c r="A5" s="4">
        <v>4</v>
      </c>
      <c r="B5" s="4">
        <v>51</v>
      </c>
      <c r="C5" s="4">
        <v>2</v>
      </c>
      <c r="D5" t="s">
        <v>414</v>
      </c>
      <c r="E5">
        <v>0</v>
      </c>
      <c r="F5" s="4">
        <v>1</v>
      </c>
      <c r="G5" t="s">
        <v>277</v>
      </c>
      <c r="H5" s="4">
        <v>1</v>
      </c>
    </row>
    <row r="6" spans="1:8" x14ac:dyDescent="0.25">
      <c r="A6" s="4">
        <v>5</v>
      </c>
      <c r="B6" s="4">
        <v>8</v>
      </c>
      <c r="C6" s="4">
        <v>2</v>
      </c>
      <c r="D6" t="s">
        <v>415</v>
      </c>
      <c r="E6">
        <v>1</v>
      </c>
      <c r="F6" s="4">
        <v>1</v>
      </c>
      <c r="G6" t="s">
        <v>278</v>
      </c>
      <c r="H6" s="4">
        <v>1</v>
      </c>
    </row>
    <row r="7" spans="1:8" x14ac:dyDescent="0.25">
      <c r="A7" s="4">
        <v>6</v>
      </c>
      <c r="B7" s="4">
        <v>8</v>
      </c>
      <c r="C7" s="4">
        <v>2</v>
      </c>
      <c r="D7" t="s">
        <v>416</v>
      </c>
      <c r="E7">
        <v>0</v>
      </c>
      <c r="F7" s="4">
        <v>1</v>
      </c>
      <c r="G7" t="s">
        <v>278</v>
      </c>
      <c r="H7" s="4">
        <v>1</v>
      </c>
    </row>
    <row r="8" spans="1:8" x14ac:dyDescent="0.25">
      <c r="A8" s="4">
        <v>7</v>
      </c>
      <c r="B8" s="4">
        <v>8</v>
      </c>
      <c r="C8" s="4">
        <v>2</v>
      </c>
      <c r="D8" t="s">
        <v>417</v>
      </c>
      <c r="E8">
        <v>1</v>
      </c>
      <c r="F8" s="4">
        <v>1</v>
      </c>
      <c r="G8" t="s">
        <v>278</v>
      </c>
      <c r="H8" s="4">
        <v>1</v>
      </c>
    </row>
    <row r="9" spans="1:8" x14ac:dyDescent="0.25">
      <c r="A9" s="4">
        <v>8</v>
      </c>
      <c r="B9" s="4">
        <v>8</v>
      </c>
      <c r="C9" s="4">
        <v>2</v>
      </c>
      <c r="D9" t="s">
        <v>418</v>
      </c>
      <c r="E9">
        <v>0</v>
      </c>
      <c r="F9" s="4">
        <v>1</v>
      </c>
      <c r="G9" t="s">
        <v>278</v>
      </c>
      <c r="H9" s="4">
        <v>1</v>
      </c>
    </row>
    <row r="10" spans="1:8" x14ac:dyDescent="0.25">
      <c r="A10" s="4">
        <v>9</v>
      </c>
      <c r="B10" s="4">
        <v>4</v>
      </c>
      <c r="C10" s="4">
        <v>4</v>
      </c>
      <c r="D10" t="s">
        <v>419</v>
      </c>
      <c r="E10">
        <v>1</v>
      </c>
      <c r="F10" s="4">
        <v>1</v>
      </c>
      <c r="G10" t="s">
        <v>278</v>
      </c>
      <c r="H10" s="4">
        <v>1</v>
      </c>
    </row>
    <row r="11" spans="1:8" x14ac:dyDescent="0.25">
      <c r="A11" s="4">
        <v>10</v>
      </c>
      <c r="B11" s="4">
        <v>5</v>
      </c>
      <c r="C11" s="4">
        <v>4</v>
      </c>
      <c r="D11" t="s">
        <v>420</v>
      </c>
      <c r="E11">
        <v>1</v>
      </c>
      <c r="F11" s="4">
        <v>1</v>
      </c>
      <c r="G11" t="s">
        <v>278</v>
      </c>
      <c r="H11" s="4">
        <v>1</v>
      </c>
    </row>
    <row r="12" spans="1:8" x14ac:dyDescent="0.25">
      <c r="A12" s="4">
        <v>11</v>
      </c>
      <c r="B12" s="4">
        <v>6</v>
      </c>
      <c r="C12" s="4">
        <v>4</v>
      </c>
      <c r="D12" t="s">
        <v>421</v>
      </c>
      <c r="E12">
        <v>0</v>
      </c>
      <c r="F12" s="4">
        <v>1</v>
      </c>
      <c r="G12" t="s">
        <v>278</v>
      </c>
      <c r="H12" s="4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6175-4272-4F1B-B3F4-BCDF3D213085}">
  <dimension ref="A1:D11"/>
  <sheetViews>
    <sheetView tabSelected="1" workbookViewId="0">
      <selection activeCell="D11" sqref="A2:D11"/>
    </sheetView>
  </sheetViews>
  <sheetFormatPr defaultRowHeight="15" x14ac:dyDescent="0.25"/>
  <cols>
    <col min="2" max="2" width="10.140625" bestFit="1" customWidth="1"/>
  </cols>
  <sheetData>
    <row r="1" spans="1:4" x14ac:dyDescent="0.25">
      <c r="A1">
        <v>1</v>
      </c>
      <c r="B1" s="370">
        <v>44168</v>
      </c>
      <c r="C1">
        <v>1</v>
      </c>
      <c r="D1">
        <v>462</v>
      </c>
    </row>
    <row r="2" spans="1:4" x14ac:dyDescent="0.25">
      <c r="B2" s="370">
        <v>44168</v>
      </c>
      <c r="C2" s="4">
        <v>2</v>
      </c>
      <c r="D2" s="4">
        <v>203.5</v>
      </c>
    </row>
    <row r="3" spans="1:4" x14ac:dyDescent="0.25">
      <c r="B3" s="370">
        <v>44168</v>
      </c>
      <c r="C3" s="4">
        <v>3</v>
      </c>
      <c r="D3" s="4">
        <v>1</v>
      </c>
    </row>
    <row r="4" spans="1:4" x14ac:dyDescent="0.25">
      <c r="B4" s="370">
        <v>44168</v>
      </c>
      <c r="C4" s="4">
        <v>4</v>
      </c>
      <c r="D4" s="4">
        <v>0</v>
      </c>
    </row>
    <row r="5" spans="1:4" x14ac:dyDescent="0.25">
      <c r="B5" s="370">
        <v>44168</v>
      </c>
      <c r="C5" s="4">
        <v>5</v>
      </c>
      <c r="D5" s="4">
        <v>130.5</v>
      </c>
    </row>
    <row r="6" spans="1:4" x14ac:dyDescent="0.25">
      <c r="B6" s="370">
        <v>44168</v>
      </c>
      <c r="C6" s="4">
        <v>6</v>
      </c>
      <c r="D6" s="4">
        <v>11.7</v>
      </c>
    </row>
    <row r="7" spans="1:4" x14ac:dyDescent="0.25">
      <c r="B7" s="370">
        <v>44168</v>
      </c>
      <c r="C7" s="4">
        <v>7</v>
      </c>
      <c r="D7" s="4">
        <v>0</v>
      </c>
    </row>
    <row r="8" spans="1:4" x14ac:dyDescent="0.25">
      <c r="B8" s="370">
        <v>44168</v>
      </c>
      <c r="C8" s="4">
        <v>8</v>
      </c>
      <c r="D8" s="4">
        <v>0.5</v>
      </c>
    </row>
    <row r="9" spans="1:4" x14ac:dyDescent="0.25">
      <c r="B9" s="370">
        <v>44168</v>
      </c>
      <c r="C9" s="4">
        <v>9</v>
      </c>
      <c r="D9" s="4">
        <v>59.805</v>
      </c>
    </row>
    <row r="10" spans="1:4" x14ac:dyDescent="0.25">
      <c r="B10" s="370">
        <v>44168</v>
      </c>
      <c r="C10" s="4">
        <v>10</v>
      </c>
      <c r="D10" s="4">
        <v>58.52</v>
      </c>
    </row>
    <row r="11" spans="1:4" x14ac:dyDescent="0.25">
      <c r="B11" s="370">
        <v>44168</v>
      </c>
      <c r="C11" s="4">
        <v>11</v>
      </c>
      <c r="D11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ПГ</vt:lpstr>
      <vt:lpstr>Лист1</vt:lpstr>
      <vt:lpstr>Лист2</vt:lpstr>
    </vt:vector>
  </TitlesOfParts>
  <Company>ArcelorMittal Kryvyi Rih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Polovka, Vasiliy P</dc:creator>
  <cp:lastModifiedBy>Levchenko, Eduard A</cp:lastModifiedBy>
  <cp:lastPrinted>2020-11-30T08:59:11Z</cp:lastPrinted>
  <dcterms:created xsi:type="dcterms:W3CDTF">2018-12-21T11:54:20Z</dcterms:created>
  <dcterms:modified xsi:type="dcterms:W3CDTF">2020-12-04T15:57:15Z</dcterms:modified>
</cp:coreProperties>
</file>