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CODE\Capstone\"/>
    </mc:Choice>
  </mc:AlternateContent>
  <xr:revisionPtr revIDLastSave="0" documentId="13_ncr:1_{39CAEF5F-3F35-4277-A10A-8DB42F724E52}" xr6:coauthVersionLast="47" xr6:coauthVersionMax="47" xr10:uidLastSave="{00000000-0000-0000-0000-000000000000}"/>
  <bookViews>
    <workbookView xWindow="-24795" yWindow="1170" windowWidth="21600" windowHeight="11385" xr2:uid="{636B86A7-4F19-418F-B7F6-954D293D7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B3" i="1"/>
  <c r="B4" i="1"/>
  <c r="B5" i="1"/>
  <c r="B6" i="1"/>
  <c r="B7" i="1"/>
  <c r="B2" i="1"/>
  <c r="D3" i="1"/>
  <c r="F3" i="1" s="1"/>
  <c r="D4" i="1"/>
  <c r="F4" i="1" s="1"/>
  <c r="G4" i="1" s="1"/>
  <c r="D5" i="1"/>
  <c r="F5" i="1" s="1"/>
  <c r="D6" i="1"/>
  <c r="F6" i="1" s="1"/>
  <c r="D7" i="1"/>
  <c r="F7" i="1" s="1"/>
  <c r="D2" i="1"/>
  <c r="F2" i="1" s="1"/>
  <c r="G2" i="1" s="1"/>
  <c r="I4" i="1" s="1"/>
  <c r="J4" i="1" s="1"/>
  <c r="K4" i="1" l="1"/>
  <c r="G6" i="1"/>
  <c r="L4" i="1" l="1"/>
</calcChain>
</file>

<file path=xl/sharedStrings.xml><?xml version="1.0" encoding="utf-8"?>
<sst xmlns="http://schemas.openxmlformats.org/spreadsheetml/2006/main" count="12" uniqueCount="12">
  <si>
    <t>f</t>
  </si>
  <si>
    <t>Vpp</t>
  </si>
  <si>
    <t>V RMS</t>
  </si>
  <si>
    <t>I RMS</t>
  </si>
  <si>
    <t>norm(Z)</t>
  </si>
  <si>
    <t>L</t>
  </si>
  <si>
    <t>Omega</t>
  </si>
  <si>
    <t>X</t>
  </si>
  <si>
    <t>Z</t>
  </si>
  <si>
    <t>R1</t>
  </si>
  <si>
    <t>R tot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</si>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</sst>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60</c:v>
                </c:pt>
                <c:pt idx="1">
                  <c:v>60</c:v>
                </c:pt>
                <c:pt idx="2">
                  <c:v>90</c:v>
                </c:pt>
                <c:pt idx="3">
                  <c:v>90</c:v>
                </c:pt>
                <c:pt idx="4">
                  <c:v>30</c:v>
                </c:pt>
                <c:pt idx="5">
                  <c:v>30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51.159338546676473</c:v>
                </c:pt>
                <c:pt idx="1">
                  <c:v>51.897745408186971</c:v>
                </c:pt>
                <c:pt idx="2">
                  <c:v>61.395498965299041</c:v>
                </c:pt>
                <c:pt idx="3">
                  <c:v>60.020615781279012</c:v>
                </c:pt>
                <c:pt idx="4">
                  <c:v>43.659874658754873</c:v>
                </c:pt>
                <c:pt idx="5">
                  <c:v>44.117580801933642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D-4779-B661-356A13958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009008"/>
        <c:axId val="560492992"/>
      </c:scatterChart>
      <c:valAx>
        <c:axId val="5600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92992"/>
        <c:crosses val="autoZero"/>
        <c:crossBetween val="midCat"/>
      </c:valAx>
      <c:valAx>
        <c:axId val="5604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0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5</xdr:row>
      <xdr:rowOff>42862</xdr:rowOff>
    </xdr:from>
    <xdr:to>
      <xdr:col>20</xdr:col>
      <xdr:colOff>171450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7BFE29-FAE9-4F5F-829D-55E167F13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A975-BFEF-4648-A2CF-56715028DC8C}">
  <dimension ref="A1:L7"/>
  <sheetViews>
    <sheetView tabSelected="1" workbookViewId="0">
      <selection activeCell="J6" sqref="J6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I1" t="s">
        <v>9</v>
      </c>
      <c r="J1">
        <v>23.83</v>
      </c>
    </row>
    <row r="2" spans="1:12" x14ac:dyDescent="0.25">
      <c r="A2">
        <v>60</v>
      </c>
      <c r="B2">
        <f>A2*PI()*2</f>
        <v>376.99111843077515</v>
      </c>
      <c r="C2">
        <v>3.14</v>
      </c>
      <c r="D2">
        <f>C2/2/SQRT(2)</f>
        <v>1.1101576464628795</v>
      </c>
      <c r="E2">
        <v>2.1700000000000001E-2</v>
      </c>
      <c r="F2">
        <f>D2/E2</f>
        <v>51.159338546676473</v>
      </c>
      <c r="G2" s="1">
        <f>AVERAGE(F2:F3)</f>
        <v>51.528541977431722</v>
      </c>
    </row>
    <row r="3" spans="1:12" x14ac:dyDescent="0.25">
      <c r="A3">
        <v>60</v>
      </c>
      <c r="B3">
        <f t="shared" ref="B3:B7" si="0">A3*PI()*2</f>
        <v>376.99111843077515</v>
      </c>
      <c r="C3">
        <v>1.6</v>
      </c>
      <c r="D3">
        <f t="shared" ref="D3:D7" si="1">C3/2/SQRT(2)</f>
        <v>0.56568542494923801</v>
      </c>
      <c r="E3">
        <v>1.09E-2</v>
      </c>
      <c r="F3">
        <f t="shared" ref="F3:F7" si="2">D3/E3</f>
        <v>51.897745408186971</v>
      </c>
      <c r="G3" s="1"/>
      <c r="I3" t="s">
        <v>5</v>
      </c>
      <c r="J3" t="s">
        <v>7</v>
      </c>
      <c r="K3" t="s">
        <v>10</v>
      </c>
      <c r="L3" t="s">
        <v>8</v>
      </c>
    </row>
    <row r="4" spans="1:12" x14ac:dyDescent="0.25">
      <c r="A4">
        <v>90</v>
      </c>
      <c r="B4">
        <f t="shared" si="0"/>
        <v>565.48667764616278</v>
      </c>
      <c r="C4">
        <v>1.74</v>
      </c>
      <c r="D4">
        <f t="shared" si="1"/>
        <v>0.61518289963229633</v>
      </c>
      <c r="E4">
        <v>1.0019999999999999E-2</v>
      </c>
      <c r="F4">
        <f t="shared" si="2"/>
        <v>61.395498965299041</v>
      </c>
      <c r="G4" s="1">
        <f t="shared" ref="G4" si="3">AVERAGE(F4:F5)</f>
        <v>60.708057373289023</v>
      </c>
      <c r="I4">
        <f>SQRT((G2^2-G4^2)/(B2^2-B4^2))</f>
        <v>7.6153698776847426E-2</v>
      </c>
      <c r="J4">
        <f>I4*B2</f>
        <v>28.709268074524065</v>
      </c>
      <c r="K4">
        <f>SQRT(G2^2 - J4^2)</f>
        <v>42.789818472915449</v>
      </c>
      <c r="L4">
        <f>SQRT(K4^2+J4^2)</f>
        <v>51.528541977431722</v>
      </c>
    </row>
    <row r="5" spans="1:12" x14ac:dyDescent="0.25">
      <c r="A5">
        <v>90</v>
      </c>
      <c r="B5">
        <f t="shared" si="0"/>
        <v>565.48667764616278</v>
      </c>
      <c r="C5">
        <v>3.38</v>
      </c>
      <c r="D5">
        <f t="shared" si="1"/>
        <v>1.1950104602052651</v>
      </c>
      <c r="E5">
        <v>1.9910000000000001E-2</v>
      </c>
      <c r="F5">
        <f t="shared" si="2"/>
        <v>60.020615781279012</v>
      </c>
      <c r="G5" s="1"/>
    </row>
    <row r="6" spans="1:12" x14ac:dyDescent="0.25">
      <c r="A6">
        <v>30</v>
      </c>
      <c r="B6">
        <f t="shared" si="0"/>
        <v>188.49555921538757</v>
      </c>
      <c r="C6">
        <v>2.86</v>
      </c>
      <c r="D6">
        <f t="shared" si="1"/>
        <v>1.0111626970967629</v>
      </c>
      <c r="E6">
        <v>2.316E-2</v>
      </c>
      <c r="F6">
        <f t="shared" si="2"/>
        <v>43.659874658754873</v>
      </c>
      <c r="G6" s="1">
        <f t="shared" ref="G6" si="4">AVERAGE(F6:F7)</f>
        <v>43.888727730344257</v>
      </c>
      <c r="I6" t="s">
        <v>11</v>
      </c>
      <c r="J6">
        <f>K4-J1</f>
        <v>18.959818472915451</v>
      </c>
    </row>
    <row r="7" spans="1:12" x14ac:dyDescent="0.25">
      <c r="A7">
        <v>30</v>
      </c>
      <c r="B7">
        <f t="shared" si="0"/>
        <v>188.49555921538757</v>
      </c>
      <c r="C7">
        <v>1.44</v>
      </c>
      <c r="D7">
        <f t="shared" si="1"/>
        <v>0.50911688245431419</v>
      </c>
      <c r="E7">
        <v>1.154E-2</v>
      </c>
      <c r="F7">
        <f t="shared" si="2"/>
        <v>44.117580801933642</v>
      </c>
      <c r="G7" s="1"/>
    </row>
  </sheetData>
  <mergeCells count="3">
    <mergeCell ref="G6:G7"/>
    <mergeCell ref="G4:G5"/>
    <mergeCell ref="G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2023-01-26T08:08:25Z</dcterms:created>
  <dcterms:modified xsi:type="dcterms:W3CDTF">2023-01-30T08:37:24Z</dcterms:modified>
</cp:coreProperties>
</file>