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580" yWindow="600" windowWidth="15210" windowHeight="8610"/>
  </bookViews>
  <sheets>
    <sheet name="Gant Chart" sheetId="4" r:id="rId1"/>
    <sheet name="SoW" sheetId="6" r:id="rId2"/>
    <sheet name="Temp SoW" sheetId="5" r:id="rId3"/>
    <sheet name="Work Order" sheetId="1" r:id="rId4"/>
  </sheets>
  <definedNames>
    <definedName name="Signature">'Temp SoW'!$A$31:$G$55</definedName>
    <definedName name="Start">SoW!$A$11</definedName>
  </definedNames>
  <calcPr calcId="145621"/>
</workbook>
</file>

<file path=xl/calcChain.xml><?xml version="1.0" encoding="utf-8"?>
<calcChain xmlns="http://schemas.openxmlformats.org/spreadsheetml/2006/main">
  <c r="I12" i="4" l="1"/>
  <c r="J12" i="4" s="1"/>
  <c r="I14" i="4"/>
  <c r="J14" i="4" s="1"/>
  <c r="I15" i="4"/>
  <c r="J15" i="4" s="1"/>
  <c r="I19" i="4"/>
  <c r="J19" i="4" s="1"/>
  <c r="L9" i="4"/>
  <c r="L10" i="4" s="1"/>
  <c r="G24" i="5"/>
  <c r="F26" i="5" s="1"/>
  <c r="G25" i="5"/>
  <c r="G20" i="5"/>
  <c r="F22" i="5" s="1"/>
  <c r="G21" i="5"/>
  <c r="G16" i="5"/>
  <c r="F18" i="5" s="1"/>
  <c r="G17" i="5"/>
  <c r="G12" i="5"/>
  <c r="G13" i="5"/>
  <c r="F14" i="5"/>
  <c r="D28" i="5"/>
  <c r="G28" i="5"/>
  <c r="G29" i="5"/>
  <c r="G30" i="5"/>
  <c r="A28" i="5"/>
  <c r="A24" i="5"/>
  <c r="A20" i="5"/>
  <c r="A16" i="5"/>
  <c r="A12" i="5"/>
  <c r="A18" i="4"/>
  <c r="A19" i="4" s="1"/>
  <c r="E14" i="4"/>
  <c r="H14" i="4" s="1"/>
  <c r="A11" i="4"/>
  <c r="A12" i="4" s="1"/>
  <c r="A13" i="4" s="1"/>
  <c r="A14" i="4" s="1"/>
  <c r="A15" i="4" s="1"/>
  <c r="D15" i="4" l="1"/>
  <c r="G31" i="5"/>
  <c r="G32" i="5" s="1"/>
  <c r="G33" i="5" s="1"/>
  <c r="D13" i="4" l="1"/>
  <c r="E15" i="4"/>
  <c r="F13" i="4" l="1"/>
  <c r="A9" i="4" s="1"/>
  <c r="H15" i="4"/>
  <c r="D19" i="4"/>
  <c r="D12" i="4"/>
  <c r="I13" i="4" l="1"/>
  <c r="J13" i="4" s="1"/>
  <c r="M9" i="4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BJ9" i="4" s="1"/>
  <c r="BK9" i="4" s="1"/>
  <c r="BL9" i="4" s="1"/>
  <c r="BM9" i="4" s="1"/>
  <c r="BN9" i="4" s="1"/>
  <c r="BO9" i="4" s="1"/>
  <c r="BP9" i="4" s="1"/>
  <c r="BQ9" i="4" s="1"/>
  <c r="BR9" i="4" s="1"/>
  <c r="BS9" i="4" s="1"/>
  <c r="BT9" i="4" s="1"/>
  <c r="BU9" i="4" s="1"/>
  <c r="BV9" i="4" s="1"/>
  <c r="BW9" i="4" s="1"/>
  <c r="BX9" i="4" s="1"/>
  <c r="BY9" i="4" s="1"/>
  <c r="BZ9" i="4" s="1"/>
  <c r="CA9" i="4" s="1"/>
  <c r="CB9" i="4" s="1"/>
  <c r="CC9" i="4" s="1"/>
  <c r="CD9" i="4" s="1"/>
  <c r="CE9" i="4" s="1"/>
  <c r="CF9" i="4" s="1"/>
  <c r="CG9" i="4" s="1"/>
  <c r="CH9" i="4" s="1"/>
  <c r="CI9" i="4" s="1"/>
  <c r="CJ9" i="4" s="1"/>
  <c r="CK9" i="4" s="1"/>
  <c r="CL9" i="4" s="1"/>
  <c r="CM9" i="4" s="1"/>
  <c r="CN9" i="4" s="1"/>
  <c r="CO9" i="4" s="1"/>
  <c r="CP9" i="4" s="1"/>
  <c r="CQ9" i="4" s="1"/>
  <c r="CR9" i="4" s="1"/>
  <c r="CS9" i="4" s="1"/>
  <c r="CT9" i="4" s="1"/>
  <c r="CU9" i="4" s="1"/>
  <c r="CV9" i="4" s="1"/>
  <c r="CW9" i="4" s="1"/>
  <c r="CX9" i="4" s="1"/>
  <c r="CY9" i="4" s="1"/>
  <c r="CZ9" i="4" s="1"/>
  <c r="DA9" i="4" s="1"/>
  <c r="DB9" i="4" s="1"/>
  <c r="DC9" i="4" s="1"/>
  <c r="DD9" i="4" s="1"/>
  <c r="DE9" i="4" s="1"/>
  <c r="DF9" i="4" s="1"/>
  <c r="DG9" i="4" s="1"/>
  <c r="DH9" i="4" s="1"/>
  <c r="DI9" i="4" s="1"/>
  <c r="DJ9" i="4" s="1"/>
  <c r="DK9" i="4" s="1"/>
  <c r="DL9" i="4" s="1"/>
  <c r="DM9" i="4" s="1"/>
  <c r="DN9" i="4" s="1"/>
  <c r="DO9" i="4" s="1"/>
  <c r="DP9" i="4" s="1"/>
  <c r="DQ9" i="4" s="1"/>
  <c r="DR9" i="4" s="1"/>
  <c r="DS9" i="4" s="1"/>
  <c r="DT9" i="4" s="1"/>
  <c r="DU9" i="4" s="1"/>
  <c r="DV9" i="4" s="1"/>
  <c r="DW9" i="4" s="1"/>
  <c r="DX9" i="4" s="1"/>
  <c r="DY9" i="4" s="1"/>
  <c r="DZ9" i="4" s="1"/>
  <c r="EA9" i="4" s="1"/>
  <c r="EB9" i="4" s="1"/>
  <c r="EC9" i="4" s="1"/>
  <c r="ED9" i="4" s="1"/>
  <c r="EE9" i="4" s="1"/>
  <c r="EF9" i="4" s="1"/>
  <c r="EG9" i="4" s="1"/>
  <c r="E12" i="4"/>
  <c r="D11" i="4"/>
  <c r="E19" i="4"/>
  <c r="D18" i="4"/>
  <c r="E13" i="4"/>
  <c r="H13" i="4" s="1"/>
  <c r="F11" i="4" l="1"/>
  <c r="I11" i="4" s="1"/>
  <c r="J11" i="4" s="1"/>
  <c r="H12" i="4"/>
  <c r="F18" i="4"/>
  <c r="H19" i="4"/>
  <c r="Z10" i="4"/>
  <c r="S10" i="4"/>
  <c r="E11" i="4"/>
  <c r="H11" i="4" s="1"/>
  <c r="AG10" i="4"/>
  <c r="AN10" i="4"/>
  <c r="I18" i="4" l="1"/>
  <c r="J18" i="4" s="1"/>
  <c r="E18" i="4"/>
  <c r="H18" i="4" s="1"/>
  <c r="AU10" i="4"/>
  <c r="BB10" i="4" l="1"/>
  <c r="BI10" i="4" l="1"/>
  <c r="BP10" i="4" l="1"/>
  <c r="BW10" i="4" l="1"/>
  <c r="CD10" i="4" l="1"/>
  <c r="CK10" i="4" l="1"/>
  <c r="CR10" i="4" l="1"/>
  <c r="CY10" i="4" l="1"/>
  <c r="DF10" i="4" l="1"/>
  <c r="DM10" i="4" l="1"/>
  <c r="DT10" i="4" l="1"/>
  <c r="EA10" i="4" l="1"/>
</calcChain>
</file>

<file path=xl/comments1.xml><?xml version="1.0" encoding="utf-8"?>
<comments xmlns="http://schemas.openxmlformats.org/spreadsheetml/2006/main">
  <authors>
    <author>Jon</author>
  </authors>
  <commentList>
    <comment ref="A10" author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  <charset val="204"/>
          </rPr>
          <t xml:space="preserve">
Level 1: 1, 2, 3, ...
Level 2: 1.1, 1.2, 1.3, ...
Level 3: 1.1.1, 1.1.2, 1.1.3, …
The WBS is automatically entered, but the formulas are different for different levels.</t>
        </r>
      </text>
    </comment>
    <comment ref="D10" authorId="0">
      <text>
        <r>
          <rPr>
            <b/>
            <sz val="8"/>
            <color indexed="81"/>
            <rFont val="Tahoma"/>
            <family val="2"/>
            <charset val="204"/>
          </rPr>
          <t>Start Date</t>
        </r>
        <r>
          <rPr>
            <sz val="8"/>
            <color indexed="81"/>
            <rFont val="Tahoma"/>
            <family val="2"/>
            <charset val="204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E10" authorId="0">
      <text>
        <r>
          <rPr>
            <b/>
            <sz val="8"/>
            <color indexed="81"/>
            <rFont val="Tahoma"/>
            <family val="2"/>
            <charset val="204"/>
          </rPr>
          <t>End Date</t>
        </r>
        <r>
          <rPr>
            <sz val="8"/>
            <color indexed="81"/>
            <rFont val="Tahoma"/>
            <family val="2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day to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day.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10" authorId="0">
      <text>
        <r>
          <rPr>
            <b/>
            <sz val="8"/>
            <color indexed="81"/>
            <rFont val="Tahoma"/>
            <family val="2"/>
            <charset val="204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 date</t>
        </r>
        <r>
          <rPr>
            <sz val="8"/>
            <color indexed="81"/>
            <rFont val="Tahoma"/>
            <family val="2"/>
          </rPr>
          <t xml:space="preserve"> to the </t>
        </r>
        <r>
          <rPr>
            <b/>
            <sz val="8"/>
            <color indexed="81"/>
            <rFont val="Tahoma"/>
            <family val="2"/>
          </rPr>
          <t>ending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 Date</t>
        </r>
        <r>
          <rPr>
            <sz val="8"/>
            <color indexed="81"/>
            <rFont val="Tahoma"/>
            <family val="2"/>
          </rPr>
          <t>.
When the duration is calculated, it is calculated as End Date minus the Start Date plus 1 day, so that a task starting and ending on the same day has a duration of 1 day.</t>
        </r>
      </text>
    </comment>
    <comment ref="G10" authorId="0">
      <text>
        <r>
          <rPr>
            <b/>
            <sz val="8"/>
            <color indexed="81"/>
            <rFont val="Tahoma"/>
            <family val="2"/>
            <charset val="204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10" authorId="0">
      <text>
        <r>
          <rPr>
            <b/>
            <sz val="8"/>
            <color indexed="81"/>
            <rFont val="Tahoma"/>
            <family val="2"/>
          </rPr>
          <t>Working Days</t>
        </r>
        <r>
          <rPr>
            <sz val="8"/>
            <color indexed="81"/>
            <rFont val="Tahoma"/>
            <family val="2"/>
            <charset val="204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I10" authorId="0">
      <text>
        <r>
          <rPr>
            <b/>
            <sz val="8"/>
            <color indexed="81"/>
            <rFont val="Tahoma"/>
            <family val="2"/>
            <charset val="204"/>
          </rPr>
          <t>Calendar Days Complete</t>
        </r>
        <r>
          <rPr>
            <sz val="8"/>
            <color indexed="81"/>
            <rFont val="Tahoma"/>
            <family val="2"/>
            <charset val="204"/>
          </rPr>
          <t xml:space="preserve">
This column is calculated by multiplying the Duration by the %Complete and rounding down to the nearest integer.</t>
        </r>
      </text>
    </comment>
    <comment ref="J10" authorId="0">
      <text>
        <r>
          <rPr>
            <b/>
            <sz val="8"/>
            <color indexed="81"/>
            <rFont val="Tahoma"/>
            <family val="2"/>
            <charset val="204"/>
          </rPr>
          <t>Calendar Days Remaining</t>
        </r>
        <r>
          <rPr>
            <sz val="8"/>
            <color indexed="81"/>
            <rFont val="Tahoma"/>
            <family val="2"/>
            <charset val="204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<sst xmlns="http://schemas.openxmlformats.org/spreadsheetml/2006/main" count="279" uniqueCount="154">
  <si>
    <t>[Name]</t>
  </si>
  <si>
    <t>First Day of Week (Mon=2):</t>
  </si>
  <si>
    <t>WBS</t>
  </si>
  <si>
    <t>Tasks</t>
  </si>
  <si>
    <t>Task
Lead</t>
  </si>
  <si>
    <t>Start</t>
  </si>
  <si>
    <t>End</t>
  </si>
  <si>
    <t>Duration (Days)</t>
  </si>
  <si>
    <t>% Complete</t>
  </si>
  <si>
    <t>Working Days</t>
  </si>
  <si>
    <t>Days Complete</t>
  </si>
  <si>
    <t>Days Remaining</t>
  </si>
  <si>
    <t>Начало работ</t>
  </si>
  <si>
    <t>Sub Task level 2</t>
  </si>
  <si>
    <t>Выполнение работ</t>
  </si>
  <si>
    <t>M4</t>
  </si>
  <si>
    <t>ECR ADD S</t>
  </si>
  <si>
    <t>Конец Работ</t>
  </si>
  <si>
    <t>к</t>
  </si>
  <si>
    <t xml:space="preserve">to </t>
  </si>
  <si>
    <t xml:space="preserve">Договору на выполнение работ и оказание комплекса услуг </t>
  </si>
  <si>
    <t>NRO Service Agreement</t>
  </si>
  <si>
    <t>ECR/KK-09:191</t>
  </si>
  <si>
    <t xml:space="preserve"> ECR/KK-09:191</t>
  </si>
  <si>
    <t xml:space="preserve">От 01.10.2010 </t>
  </si>
  <si>
    <t xml:space="preserve">dated  01.10.2010 </t>
  </si>
  <si>
    <t xml:space="preserve">(далее – «Договор»), </t>
  </si>
  <si>
    <t xml:space="preserve"> (hereinafter “Agreement”),</t>
  </si>
  <si>
    <t xml:space="preserve"> </t>
  </si>
  <si>
    <t>Заключенному между:</t>
  </si>
  <si>
    <t>Concluded between:</t>
  </si>
  <si>
    <t xml:space="preserve">ЗАО «Эрикссон Корпорация АО», </t>
  </si>
  <si>
    <t xml:space="preserve">“Ericsson Corporatia AO” JSC, </t>
  </si>
  <si>
    <t>125 083 Москва, ул. Восьмого Марта, д.12 (далее – «ECR»), в лице г-на Волошенко Романа Борисовича, действующего на основании доверенности от 20.06.2012.</t>
  </si>
  <si>
    <t>12 Vosmogo Marta str., 125 083 Moscow (hereinafter referred to as “ECR”), represented by Mr. Roman B. Voloshenko acting under the Power of Attorney from 20.06.2012.</t>
  </si>
  <si>
    <t>и</t>
  </si>
  <si>
    <t>and</t>
  </si>
  <si>
    <t xml:space="preserve">ОАО «Мобильные ТелеСистемы», </t>
  </si>
  <si>
    <t>Mobile TeleSystems Open Joint Stock Company,</t>
  </si>
  <si>
    <t>#fin start# #fin end#</t>
  </si>
  <si>
    <t>ПОСКОЛЬКУ Стороны желают заключить Заказ на Работы #WO# к этому Договору (далее называемый «Заказ»).</t>
  </si>
  <si>
    <t>WHEREAS the Parties want to conclude the Work Order  #WO# under the Agreement (hereinafter referred to as the “Order”).</t>
  </si>
  <si>
    <t>ПРИНИМАЯ ВО ВНИМАНИЕ взаимные обязательства, сроки и условия, изложенные в настоящем Заказе, Стороны договариваются о следующем:</t>
  </si>
  <si>
    <t>CONSlDERING the mutual obligations, terms and conditions set forth in this Order, the Parties hereby agree on the following:</t>
  </si>
  <si>
    <t>СТАТЬЯ 1 – ПРЕДМЕТ ЗАКАЗА</t>
  </si>
  <si>
    <t>ARTICLE 1 – SCOPE OF THE ORDER</t>
  </si>
  <si>
    <t>1.1. Настоящий Заказ является неотъемлемой частью Договора.</t>
  </si>
  <si>
    <t>1.1. This Order shall be an integral part of the Agreement.</t>
  </si>
  <si>
    <t>1.2. Слова и выражения, определённые в Договоре, будут иметь тот же самый смысл при использовании в настоящем Заказе.</t>
  </si>
  <si>
    <t>1.2. Words and expressions defined in the Agreement shall have the same meaning when used in this Order.</t>
  </si>
  <si>
    <t>1.3. Стороны подтверждают и согласны с тем, что Заказ применим только к выполнению работ согласно списка прайс-позиций Приложения #WO#.1 «Цена Заказа на работы» к настоящему Заказу, состав которых определяется Приложением 2 «Объем работ» к договору № ECR/</t>
  </si>
  <si>
    <t>1.3.  The Parties acknowledge and agree that this Order applies to the performance of works as defined in Annex #WO#.1 hereto and detailed scope of which is subject to the provisions of Annex 2 to the Agreement № ECR/KK-09:191.</t>
  </si>
  <si>
    <t>СТАТЬЯ 2 – ЦЕНЫ</t>
  </si>
  <si>
    <t>ARTICLE 2 – PRICES</t>
  </si>
  <si>
    <t>СТАТЬЯ 3 – ГРАФИК ИСПОЛНЕНИЯ ЗАКАЗА</t>
  </si>
  <si>
    <t>ARTICLE 3 –ORDER IMPLEMENTATION PLAN</t>
  </si>
  <si>
    <t>Срок оказания услуг (выполнения работ) определяется Планом выполнения работ (Приложение #WO#.2 к настоящему заказу).</t>
  </si>
  <si>
    <t>The Services shall be delivered in accordance with the Implementation plan (Annex #WO#.2 to this Order).</t>
  </si>
  <si>
    <t xml:space="preserve">СТАТЬЯ 4 – ОБЪЕМ РАБОТ И РАСПРЕДЕЛЕНИЕ ОТВЕТСТВЕННОСТИ ПО ОБЪЕКТАМ </t>
  </si>
  <si>
    <t>ARTICLE 4 – SCOPE OF WORKS AND RESPONSIBILITY MATRIX PER SITE</t>
  </si>
  <si>
    <t>Распределение ответственности по объектам определяется Приложением 3 к Договору ECR/KK 09:191, Матрица распределения ответственности</t>
  </si>
  <si>
    <t>Responsibilities of the parties are defined as per Annex 3, to NRO Service agreement ECR/KK 09:191, Responsibility Matrix</t>
  </si>
  <si>
    <t>СТАТЬЯ 5 - ПРИЛОЖЕНИЯ</t>
  </si>
  <si>
    <t>ARTICLE 5 – ANNEXES</t>
  </si>
  <si>
    <t>Следующие Приложения являются частью Заказа:</t>
  </si>
  <si>
    <t>The following Annexes are the part of this Order:</t>
  </si>
  <si>
    <t>Приложение #WO#.1 к Заказу на Работы #WO# Цена Заказа на Работы.</t>
  </si>
  <si>
    <t>Annex #WO#.1 to the Work Order #WO# Work Order Price.</t>
  </si>
  <si>
    <t>Приложение #WO#.2 к Заказу на Работы #WO# План выполнения Работ.</t>
  </si>
  <si>
    <t>Annex #WO#.2 to the Work Order #WO# Implementation plan.</t>
  </si>
  <si>
    <t>В ПОДТВЕРЖДЕНИЕ ВЫШЕИЗЛОЖЕННОГО настоящий Заказ подписан в двух экземплярах.</t>
  </si>
  <si>
    <t>IN WITNESS HEREOF this Order has been executed in two original copies.</t>
  </si>
  <si>
    <t>Подписи Сторон / Signatures of the Parties</t>
  </si>
  <si>
    <t xml:space="preserve">For and on behalf of Mobile TeleSystems Open Joint Stock Company/ </t>
  </si>
  <si>
    <t>For  and on behalf of Ericsson Corporatia AO CJSC / От ЗАО «Эрикссон Корпорация АО»</t>
  </si>
  <si>
    <t>От ОАО "Мобильные ТелеСистемы"</t>
  </si>
  <si>
    <t xml:space="preserve">Roman B. Voloshenko / </t>
  </si>
  <si>
    <t>Волошенко Роман Борисович</t>
  </si>
  <si>
    <t xml:space="preserve">Attorney from 22.06.2012 / </t>
  </si>
  <si>
    <t>Доверенность от 22.06.2012</t>
  </si>
  <si>
    <t>Подпись/Signature</t>
  </si>
  <si>
    <t>Дата/Date</t>
  </si>
  <si>
    <t>#fin start#</t>
  </si>
  <si>
    <t>#fin end#</t>
  </si>
  <si>
    <t xml:space="preserve">NRO Service Agreement ECR/KK-09:191, Annex #WO#.1 to Work Order #WO#, Work Order Price </t>
  </si>
  <si>
    <t xml:space="preserve">К Договору на выполнение работ и оказание комплекса услуг ECR/KK-09:191, 
Приложение #WO#.1 к Заказу на работы #WO#, Цена Заказа на Работы </t>
  </si>
  <si>
    <t>#table1#</t>
  </si>
  <si>
    <t>For and on behalf of Ericsson Corporatia AO CJSC / От ЗАО «Эрикссон Корпорация АО»</t>
  </si>
  <si>
    <t>#break#</t>
  </si>
  <si>
    <t>NRO Service Agreement ECR/KK-09:191, Annex #WO#.2 to Work Order #WO#, Implementation Plan</t>
  </si>
  <si>
    <t>К Договору на выполнение работ и оказание комплекса услуг ECR/KK-09:191,</t>
  </si>
  <si>
    <t>Приложение #WO#.2 к Заказу на работы #WO#, План Выполнения Работ</t>
  </si>
  <si>
    <t xml:space="preserve">ПЛАН ВЫПОЛНЕНИЯ РАБОТ/ </t>
  </si>
  <si>
    <t xml:space="preserve">IMPLEMENTATION PLAN </t>
  </si>
  <si>
    <t>План выполнения Работ по Заказу
 / Implemenation plan considering Work Order</t>
  </si>
  <si>
    <t>#implementation1#</t>
  </si>
  <si>
    <t>*) Датой начала работ является дата подписания Заказа обеими сторонами с соответствующей корректировкой плана-графика</t>
  </si>
  <si>
    <t>Заказ и Приложения согласованы/WO and Annexes plan agreed</t>
  </si>
  <si>
    <t>Региональный менеджер проекта от ЗАО "Эрикссон Корпорация АО"/Ericsson Regional project manager</t>
  </si>
  <si>
    <t>Подпись/Signature  Рашифровка подписи/Сlarification of signature Дата/Date</t>
  </si>
  <si>
    <t>#qr_Code#</t>
  </si>
  <si>
    <t>109147 Москва, ул. Марксистская, дом 4 (далее – "Заказчик"), в лице #TechDirRusPostPR# #BranchNameRus# #TechDirRusRP#, действующего на основании Доверенности #TechDirAttorney# от #TechDirAttorneyDate#.</t>
  </si>
  <si>
    <t xml:space="preserve"> 4 Marksistskaya Str., 109147 Moscow, (hereinafter referred to as "the Customer"), represented by #TechDirEngPost# #BranchNameEng# #TechDirEng#, acting under the Power of Attorney #TechDirAttorney# from #TechDirAttorneyDate#.</t>
  </si>
  <si>
    <t>совместно с Финансовым директором филиала #BranchNameRus# #FinDirRusRP#, действующей на основании Доверенности #FinDirAttorney#от #FinDirAttorneyDate#.</t>
  </si>
  <si>
    <t>and Financial director #BranchNameEng# #Finance Director ENG#, acting under the Power of Attorney #FinDirAttorney#from #FinDirAttorneyDate#.</t>
  </si>
  <si>
    <t>#TechDirEng# / #Technical Director RUS#</t>
  </si>
  <si>
    <t>(Attorney #TechDirAttorney# from #TechDirAttorneyDate#)/</t>
  </si>
  <si>
    <t>(доверенность #TechDirAttorney# от #TechDirAttorneyDate#)</t>
  </si>
  <si>
    <t>Financial Director #BranchNameEng# / Финансовый директор #BranchNameRus#</t>
  </si>
  <si>
    <t>#FinDirEng#/ #FinDirRus#</t>
  </si>
  <si>
    <t>(Attorney #FinDirAttorney#from #FinDirAttorneyDate#)/</t>
  </si>
  <si>
    <t>(доверенность #FinDirAttorney#от #FinDirAttorneyDate#)</t>
  </si>
  <si>
    <t>Work order price List, #BranchNameEng#, #Address#, Russia, 2013</t>
  </si>
  <si>
    <t>Цена заказа на работы, #BranchNameRus#, #Address (Rus)#, Россия, 2013</t>
  </si>
  <si>
    <t>#TechDirEngPost# #BranchNameEng# /</t>
  </si>
  <si>
    <t>(Power of Attorney #TechDirAttorney# from #TechDirAttorneyDate#)/</t>
  </si>
  <si>
    <t>Financial Director #BranchNameEng# /</t>
  </si>
  <si>
    <t>Финансовый директор Филиала #BranchNameRus#</t>
  </si>
  <si>
    <t>Financial Director #BranchNameEng#/ Финансовый директор #BranchNameRus#</t>
  </si>
  <si>
    <t>ЗАКАЗ на РАБОТЫ № #WO# 
от  #WoDate#</t>
  </si>
  <si>
    <t>WORK ORDER № #WO#
dated  #WoDate#</t>
  </si>
  <si>
    <t>Общая сумма Заказа составляет #VatWo# Рублей РФ, включая НДС #Vat# Рублей РФ, как определено более подробно в Приложении #WO#.1 к настоящему Заказу («Цена Заказа на Работы»).</t>
  </si>
  <si>
    <t>The Total Order Price is #VatWo# RUR, including VAT of #Vat# RUR, as defined in details in Annex #WO#.1 hereto ("Work Order Price").</t>
  </si>
  <si>
    <t>#TechDirEngPost# #BranchNameEng# / #TechDirRusPost# #BranchNameRus#</t>
  </si>
  <si>
    <t>#TechDirRusPost# #BranchNameRus#</t>
  </si>
  <si>
    <t>#TechDirEngPost# #BranchNameEng#/ #TechDirRusPost# #BranchNameRus#</t>
  </si>
  <si>
    <t>(Power of Attorney #FinDirAttorney# from #FinDirAttorneyDate#) /</t>
  </si>
  <si>
    <t>(Power of Attorney #FinDirAttorney# from #FinDirAttorneyDate#)/</t>
  </si>
  <si>
    <t>No.</t>
  </si>
  <si>
    <t>Denomination/Наименование</t>
  </si>
  <si>
    <t>Quantity
Кол-во</t>
  </si>
  <si>
    <t>Unit 
Ед. изм.</t>
  </si>
  <si>
    <t xml:space="preserve">Unit Price, RUR/Цена за ед.,Рубли РФ </t>
  </si>
  <si>
    <t xml:space="preserve">Total Price, RUR/Общая цена, Рубли РФ </t>
  </si>
  <si>
    <t>IF(COUNTIF(price!#REF!;"ПИР")&gt;0;1;0)</t>
  </si>
  <si>
    <t>Services on Site solution (PIR), Проектно-изыскательские работы (ПИР)</t>
  </si>
  <si>
    <t>IF(COUNTIF(price!#REF!;"Услуги")&gt;0;A4+1;A4)</t>
  </si>
  <si>
    <t xml:space="preserve">Services on Site solution/УСЛУГИ </t>
  </si>
  <si>
    <t>IF(COUNTIF(price!#REF!;"СМР")&gt;0;A8+1;A8)</t>
  </si>
  <si>
    <t>Services on installation and integration / Строительно-монтажные и пуско-наладочные работы</t>
  </si>
  <si>
    <t>IF(COUNTIF(price!#REF!;"Материалы")&gt;0;A12+1;A12)</t>
  </si>
  <si>
    <t xml:space="preserve">Materials list / Cписок материалов </t>
  </si>
  <si>
    <t>IF(COUNTIF(price!#REF!;"Type Site")&gt;0;A15+1;A15)</t>
  </si>
  <si>
    <t>Work order price / Цена заказа на работы: </t>
  </si>
  <si>
    <t>VAT / НДС:</t>
  </si>
  <si>
    <t>Total work order price including VAT / Общая цена заказа на работы включая НДС:</t>
  </si>
  <si>
    <t>SERVICES UNDER TYPE SITE MODEL FOR GSM/UMTS RBS/NodeB/ РАБОТЫ В РАМКАХ ТИПОВОЙ МОДЕЛИ СТРОИТЕЛЬСТВА ОБЪЕКТА ДЛЯ GSM/UMTS RBS/NodeB #RbsType#</t>
  </si>
  <si>
    <t>Итого по разделу Проектно-изыскательские работы (ПИР) по #Site#:</t>
  </si>
  <si>
    <t>Итого по разделу УСЛУГИ по БС #Site#</t>
  </si>
  <si>
    <t>Итого по разделу Строительно-монтажные и пуско-наладочные работы по БС #Site#:</t>
  </si>
  <si>
    <t>Итого по разделу  Список материалов по БС #Site#:</t>
  </si>
  <si>
    <t>Цена заказа на работы, #BranchNameRus#, #AddressRus#, Россия, 2013</t>
  </si>
  <si>
    <t>Services under Type Site model (or other) for RBS/NodeB #RbsType# in #Address# /Работы в рамках типовой модели строительства объекта для RBS/NodeB #RbsType# в #AddressRus#</t>
  </si>
  <si>
    <t>#TechDirEngPost# #BranchNameEng#/
#TechDirRusPost# #BranchNameRus#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</si>
</sst>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 \-\ mmm\ \-\ yy"/>
    <numFmt numFmtId="165" formatCode="dd/mm/yy;@"/>
    <numFmt numFmtId="167" formatCode="_-* #,##0_р_._-;\-* #,##0_р_._-;_-* &quot;-&quot;??_р_._-;_-@_-"/>
  </numFmts>
  <fonts count="4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10"/>
      <name val="Arial"/>
    </font>
    <font>
      <i/>
      <sz val="8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9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b/>
      <u/>
      <sz val="9"/>
      <name val="Arial"/>
      <family val="2"/>
      <charset val="204"/>
    </font>
    <font>
      <b/>
      <sz val="10"/>
      <name val="Arial Cyr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indexed="10"/>
      <name val="Arial"/>
      <family val="2"/>
      <charset val="204"/>
    </font>
    <font>
      <b/>
      <sz val="9"/>
      <color indexed="8"/>
      <name val="Arial"/>
      <family val="2"/>
      <charset val="204"/>
    </font>
    <font>
      <sz val="9"/>
      <name val="Arial Cyr"/>
      <charset val="204"/>
    </font>
    <font>
      <sz val="9"/>
      <name val="Times New Roman"/>
      <family val="1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color indexed="9"/>
      <name val="Arial Cyr"/>
      <charset val="204"/>
    </font>
    <font>
      <b/>
      <sz val="10"/>
      <name val="Arial"/>
      <family val="2"/>
      <charset val="204"/>
    </font>
    <font>
      <sz val="8"/>
      <name val="Tahoma"/>
      <family val="2"/>
      <charset val="204"/>
    </font>
    <font>
      <b/>
      <sz val="9"/>
      <name val="Tahoma"/>
      <family val="2"/>
      <charset val="204"/>
    </font>
    <font>
      <sz val="10"/>
      <color indexed="10"/>
      <name val="Arial Cyr"/>
      <charset val="204"/>
    </font>
    <font>
      <sz val="8"/>
      <color indexed="10"/>
      <name val="Tahoma"/>
      <family val="2"/>
      <charset val="204"/>
    </font>
    <font>
      <i/>
      <sz val="8"/>
      <name val="Tahoma"/>
      <family val="2"/>
      <charset val="204"/>
    </font>
    <font>
      <sz val="8"/>
      <name val="Arial Cyr"/>
      <charset val="204"/>
    </font>
    <font>
      <sz val="10"/>
      <color indexed="10"/>
      <name val="Arial"/>
      <family val="2"/>
      <charset val="204"/>
    </font>
    <font>
      <i/>
      <sz val="7"/>
      <name val="Arial"/>
      <family val="2"/>
      <charset val="204"/>
    </font>
    <font>
      <sz val="5"/>
      <name val="Arial"/>
      <family val="2"/>
      <charset val="204"/>
    </font>
    <font>
      <sz val="10"/>
      <name val="Arial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7"/>
      <name val="Arial Cyr"/>
      <charset val="204"/>
    </font>
    <font>
      <b/>
      <sz val="7"/>
      <name val="Tahoma"/>
      <family val="2"/>
      <charset val="204"/>
    </font>
    <font>
      <b/>
      <sz val="8"/>
      <name val="Tahoma"/>
      <family val="2"/>
      <charset val="204"/>
    </font>
    <font>
      <sz val="7"/>
      <name val="Tahoma"/>
      <family val="2"/>
      <charset val="204"/>
    </font>
    <font>
      <sz val="9"/>
      <name val="Tahoma"/>
      <family val="2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3" fillId="0" borderId="0"/>
    <xf numFmtId="0" fontId="16" fillId="0" borderId="0"/>
    <xf numFmtId="9" fontId="3" fillId="0" borderId="0" applyFont="0" applyFill="0" applyBorder="0" applyAlignment="0" applyProtection="0"/>
  </cellStyleXfs>
  <cellXfs count="277">
    <xf numFmtId="0" fontId="0" fillId="0" borderId="0" xfId="0"/>
    <xf numFmtId="165" fontId="2" fillId="2" borderId="1" xfId="1" applyNumberFormat="1" applyFont="1" applyFill="1" applyBorder="1" applyAlignment="1" applyProtection="1">
      <alignment horizontal="right"/>
      <protection locked="0"/>
    </xf>
    <xf numFmtId="1" fontId="11" fillId="2" borderId="1" xfId="1" applyNumberFormat="1" applyFont="1" applyFill="1" applyBorder="1" applyAlignment="1" applyProtection="1">
      <alignment horizontal="center"/>
      <protection locked="0"/>
    </xf>
    <xf numFmtId="9" fontId="2" fillId="2" borderId="1" xfId="3" applyFont="1" applyFill="1" applyBorder="1" applyAlignment="1" applyProtection="1">
      <alignment horizontal="center"/>
      <protection locked="0"/>
    </xf>
    <xf numFmtId="165" fontId="2" fillId="2" borderId="2" xfId="1" applyNumberFormat="1" applyFont="1" applyFill="1" applyBorder="1" applyAlignment="1" applyProtection="1">
      <alignment horizontal="right"/>
      <protection locked="0"/>
    </xf>
    <xf numFmtId="1" fontId="2" fillId="2" borderId="2" xfId="1" applyNumberFormat="1" applyFont="1" applyFill="1" applyBorder="1" applyAlignment="1" applyProtection="1">
      <alignment horizontal="center"/>
      <protection locked="0"/>
    </xf>
    <xf numFmtId="1" fontId="11" fillId="2" borderId="2" xfId="1" applyNumberFormat="1" applyFont="1" applyFill="1" applyBorder="1" applyAlignment="1" applyProtection="1">
      <alignment horizontal="center"/>
      <protection locked="0"/>
    </xf>
    <xf numFmtId="0" fontId="3" fillId="2" borderId="0" xfId="1" applyFill="1" applyAlignment="1"/>
    <xf numFmtId="0" fontId="3" fillId="2" borderId="0" xfId="1" applyFill="1"/>
    <xf numFmtId="0" fontId="3" fillId="2" borderId="0" xfId="1" applyFill="1" applyBorder="1"/>
    <xf numFmtId="0" fontId="2" fillId="2" borderId="0" xfId="1" applyFont="1" applyFill="1"/>
    <xf numFmtId="14" fontId="3" fillId="2" borderId="0" xfId="1" applyNumberFormat="1" applyFont="1" applyFill="1" applyBorder="1" applyAlignment="1">
      <alignment horizontal="left"/>
    </xf>
    <xf numFmtId="0" fontId="4" fillId="2" borderId="0" xfId="1" applyFont="1" applyFill="1" applyAlignment="1">
      <alignment horizontal="right"/>
    </xf>
    <xf numFmtId="0" fontId="2" fillId="2" borderId="0" xfId="1" applyFont="1" applyFill="1" applyAlignment="1" applyProtection="1">
      <alignment horizontal="center"/>
      <protection locked="0"/>
    </xf>
    <xf numFmtId="14" fontId="5" fillId="2" borderId="0" xfId="1" applyNumberFormat="1" applyFont="1" applyFill="1"/>
    <xf numFmtId="14" fontId="6" fillId="2" borderId="0" xfId="1" applyNumberFormat="1" applyFont="1" applyFill="1"/>
    <xf numFmtId="0" fontId="7" fillId="2" borderId="3" xfId="1" applyFont="1" applyFill="1" applyBorder="1" applyAlignment="1"/>
    <xf numFmtId="0" fontId="7" fillId="2" borderId="3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left" wrapText="1"/>
    </xf>
    <xf numFmtId="0" fontId="8" fillId="2" borderId="3" xfId="1" applyFont="1" applyFill="1" applyBorder="1" applyAlignment="1">
      <alignment horizontal="center"/>
    </xf>
    <xf numFmtId="0" fontId="3" fillId="2" borderId="3" xfId="1" applyFill="1" applyBorder="1" applyAlignment="1">
      <alignment horizontal="center" textRotation="90" wrapText="1"/>
    </xf>
    <xf numFmtId="0" fontId="3" fillId="2" borderId="3" xfId="1" applyFill="1" applyBorder="1" applyAlignment="1">
      <alignment horizontal="center" textRotation="90"/>
    </xf>
    <xf numFmtId="0" fontId="3" fillId="2" borderId="3" xfId="1" applyFill="1" applyBorder="1" applyAlignment="1"/>
    <xf numFmtId="0" fontId="3" fillId="2" borderId="0" xfId="1" applyFill="1" applyBorder="1" applyAlignment="1"/>
    <xf numFmtId="0" fontId="7" fillId="2" borderId="1" xfId="1" applyNumberFormat="1" applyFont="1" applyFill="1" applyBorder="1" applyAlignment="1" applyProtection="1">
      <alignment horizontal="left"/>
      <protection locked="0"/>
    </xf>
    <xf numFmtId="0" fontId="9" fillId="2" borderId="1" xfId="1" applyFont="1" applyFill="1" applyBorder="1" applyAlignment="1" applyProtection="1">
      <alignment wrapText="1"/>
      <protection locked="0"/>
    </xf>
    <xf numFmtId="0" fontId="10" fillId="2" borderId="1" xfId="1" applyFont="1" applyFill="1" applyBorder="1" applyProtection="1">
      <protection locked="0"/>
    </xf>
    <xf numFmtId="1" fontId="2" fillId="2" borderId="1" xfId="1" applyNumberFormat="1" applyFont="1" applyFill="1" applyBorder="1" applyAlignment="1" applyProtection="1">
      <alignment horizontal="center"/>
      <protection locked="0"/>
    </xf>
    <xf numFmtId="1" fontId="2" fillId="2" borderId="1" xfId="3" applyNumberFormat="1" applyFont="1" applyFill="1" applyBorder="1" applyAlignment="1" applyProtection="1">
      <alignment horizontal="center"/>
      <protection locked="0"/>
    </xf>
    <xf numFmtId="0" fontId="2" fillId="2" borderId="1" xfId="1" applyFont="1" applyFill="1" applyBorder="1" applyProtection="1">
      <protection locked="0"/>
    </xf>
    <xf numFmtId="0" fontId="2" fillId="2" borderId="0" xfId="1" applyFont="1" applyFill="1" applyBorder="1" applyProtection="1">
      <protection locked="0"/>
    </xf>
    <xf numFmtId="0" fontId="2" fillId="2" borderId="2" xfId="1" applyFont="1" applyFill="1" applyBorder="1" applyProtection="1">
      <protection locked="0"/>
    </xf>
    <xf numFmtId="0" fontId="2" fillId="2" borderId="2" xfId="1" applyNumberFormat="1" applyFont="1" applyFill="1" applyBorder="1" applyAlignment="1" applyProtection="1">
      <alignment horizontal="left"/>
      <protection locked="0"/>
    </xf>
    <xf numFmtId="0" fontId="10" fillId="2" borderId="2" xfId="1" applyFont="1" applyFill="1" applyBorder="1" applyAlignment="1" applyProtection="1">
      <alignment wrapText="1"/>
      <protection locked="0"/>
    </xf>
    <xf numFmtId="0" fontId="10" fillId="2" borderId="2" xfId="1" applyFont="1" applyFill="1" applyBorder="1" applyProtection="1">
      <protection locked="0"/>
    </xf>
    <xf numFmtId="1" fontId="2" fillId="2" borderId="2" xfId="3" applyNumberFormat="1" applyFont="1" applyFill="1" applyBorder="1" applyAlignment="1" applyProtection="1">
      <alignment horizontal="center"/>
      <protection locked="0"/>
    </xf>
    <xf numFmtId="0" fontId="7" fillId="2" borderId="2" xfId="1" applyNumberFormat="1" applyFont="1" applyFill="1" applyBorder="1" applyAlignment="1" applyProtection="1">
      <alignment horizontal="left"/>
      <protection locked="0"/>
    </xf>
    <xf numFmtId="0" fontId="9" fillId="2" borderId="2" xfId="1" applyFont="1" applyFill="1" applyBorder="1" applyAlignment="1" applyProtection="1">
      <alignment wrapText="1"/>
      <protection locked="0"/>
    </xf>
    <xf numFmtId="0" fontId="2" fillId="2" borderId="0" xfId="1" applyFont="1" applyFill="1" applyBorder="1" applyProtection="1"/>
    <xf numFmtId="0" fontId="3" fillId="2" borderId="0" xfId="1" applyFill="1" applyBorder="1" applyProtection="1"/>
    <xf numFmtId="0" fontId="18" fillId="0" borderId="0" xfId="2" applyFont="1" applyAlignment="1">
      <alignment horizontal="center" vertical="top"/>
    </xf>
    <xf numFmtId="0" fontId="16" fillId="0" borderId="0" xfId="2"/>
    <xf numFmtId="0" fontId="16" fillId="0" borderId="0" xfId="2" applyFont="1"/>
    <xf numFmtId="0" fontId="16" fillId="0" borderId="0" xfId="2" applyAlignment="1">
      <alignment vertical="top"/>
    </xf>
    <xf numFmtId="0" fontId="19" fillId="0" borderId="0" xfId="2" applyFont="1" applyAlignment="1">
      <alignment vertical="top" wrapText="1"/>
    </xf>
    <xf numFmtId="0" fontId="16" fillId="0" borderId="0" xfId="2" applyAlignment="1">
      <alignment horizontal="center" vertical="top"/>
    </xf>
    <xf numFmtId="0" fontId="16" fillId="0" borderId="0" xfId="2" applyFill="1" applyAlignment="1">
      <alignment vertical="top"/>
    </xf>
    <xf numFmtId="0" fontId="24" fillId="0" borderId="0" xfId="2" applyFont="1" applyFill="1" applyAlignment="1">
      <alignment vertical="top"/>
    </xf>
    <xf numFmtId="0" fontId="24" fillId="0" borderId="0" xfId="2" applyFont="1" applyAlignment="1">
      <alignment vertical="top"/>
    </xf>
    <xf numFmtId="0" fontId="2" fillId="0" borderId="0" xfId="2" applyFont="1" applyAlignment="1">
      <alignment vertical="top" wrapText="1"/>
    </xf>
    <xf numFmtId="0" fontId="24" fillId="0" borderId="0" xfId="2" applyFont="1" applyAlignment="1">
      <alignment horizontal="center" vertical="top"/>
    </xf>
    <xf numFmtId="0" fontId="24" fillId="0" borderId="0" xfId="2" applyFont="1" applyBorder="1" applyAlignment="1">
      <alignment vertical="top"/>
    </xf>
    <xf numFmtId="0" fontId="24" fillId="0" borderId="0" xfId="2" applyFont="1" applyBorder="1" applyAlignment="1">
      <alignment vertical="top" wrapText="1"/>
    </xf>
    <xf numFmtId="0" fontId="27" fillId="0" borderId="0" xfId="2" applyFont="1" applyBorder="1" applyAlignment="1">
      <alignment vertical="top" wrapText="1"/>
    </xf>
    <xf numFmtId="0" fontId="28" fillId="0" borderId="0" xfId="2" applyFont="1" applyBorder="1" applyAlignment="1">
      <alignment vertical="top"/>
    </xf>
    <xf numFmtId="0" fontId="30" fillId="0" borderId="0" xfId="2" applyFont="1" applyFill="1" applyAlignment="1">
      <alignment horizontal="center" wrapText="1"/>
    </xf>
    <xf numFmtId="2" fontId="31" fillId="0" borderId="0" xfId="2" applyNumberFormat="1" applyFont="1" applyAlignment="1"/>
    <xf numFmtId="2" fontId="16" fillId="0" borderId="0" xfId="2" applyNumberFormat="1" applyFont="1" applyAlignment="1"/>
    <xf numFmtId="0" fontId="32" fillId="0" borderId="0" xfId="2" applyFont="1" applyAlignment="1">
      <alignment vertical="top"/>
    </xf>
    <xf numFmtId="0" fontId="16" fillId="0" borderId="0" xfId="2" applyBorder="1" applyAlignment="1">
      <alignment horizontal="center" vertical="top" wrapText="1"/>
    </xf>
    <xf numFmtId="0" fontId="30" fillId="0" borderId="0" xfId="2" applyFont="1" applyFill="1" applyAlignment="1">
      <alignment horizontal="left"/>
    </xf>
    <xf numFmtId="0" fontId="16" fillId="0" borderId="0" xfId="2" applyFont="1" applyAlignment="1">
      <alignment vertical="top"/>
    </xf>
    <xf numFmtId="0" fontId="2" fillId="0" borderId="0" xfId="2" applyFont="1" applyAlignment="1">
      <alignment wrapText="1"/>
    </xf>
    <xf numFmtId="0" fontId="20" fillId="0" borderId="0" xfId="2" applyFont="1" applyBorder="1" applyAlignment="1">
      <alignment vertical="top" wrapText="1"/>
    </xf>
    <xf numFmtId="0" fontId="30" fillId="0" borderId="0" xfId="2" applyFont="1" applyFill="1"/>
    <xf numFmtId="0" fontId="30" fillId="0" borderId="0" xfId="2" applyFont="1" applyFill="1" applyAlignment="1">
      <alignment horizontal="center"/>
    </xf>
    <xf numFmtId="0" fontId="30" fillId="0" borderId="0" xfId="2" applyFont="1" applyFill="1" applyBorder="1" applyAlignment="1">
      <alignment horizontal="center"/>
    </xf>
    <xf numFmtId="0" fontId="20" fillId="0" borderId="0" xfId="2" applyFont="1" applyFill="1" applyBorder="1" applyAlignment="1">
      <alignment vertical="top" wrapText="1"/>
    </xf>
    <xf numFmtId="0" fontId="33" fillId="0" borderId="0" xfId="2" applyFont="1" applyFill="1" applyBorder="1" applyAlignment="1">
      <alignment horizontal="center"/>
    </xf>
    <xf numFmtId="0" fontId="20" fillId="0" borderId="0" xfId="2" applyFont="1" applyFill="1" applyBorder="1" applyAlignment="1">
      <alignment horizontal="center" vertical="top" wrapText="1"/>
    </xf>
    <xf numFmtId="0" fontId="35" fillId="0" borderId="0" xfId="2" applyFont="1"/>
    <xf numFmtId="0" fontId="36" fillId="0" borderId="0" xfId="2" applyFont="1"/>
    <xf numFmtId="0" fontId="37" fillId="0" borderId="0" xfId="2" applyFont="1" applyAlignment="1">
      <alignment horizontal="center" wrapText="1"/>
    </xf>
    <xf numFmtId="0" fontId="16" fillId="0" borderId="0" xfId="2" applyAlignment="1">
      <alignment wrapText="1"/>
    </xf>
    <xf numFmtId="0" fontId="16" fillId="0" borderId="0" xfId="2" applyAlignment="1"/>
    <xf numFmtId="0" fontId="2" fillId="0" borderId="0" xfId="2" applyFont="1" applyFill="1" applyBorder="1" applyAlignment="1">
      <alignment vertical="top" wrapText="1"/>
    </xf>
    <xf numFmtId="0" fontId="16" fillId="0" borderId="3" xfId="2" applyBorder="1" applyAlignment="1"/>
    <xf numFmtId="0" fontId="35" fillId="0" borderId="3" xfId="2" applyFont="1" applyFill="1" applyBorder="1" applyAlignment="1">
      <alignment vertical="top"/>
    </xf>
    <xf numFmtId="0" fontId="16" fillId="0" borderId="0" xfId="2" applyFont="1" applyFill="1" applyBorder="1"/>
    <xf numFmtId="0" fontId="16" fillId="0" borderId="0" xfId="2" applyFont="1" applyAlignment="1">
      <alignment horizontal="center" vertical="top"/>
    </xf>
    <xf numFmtId="0" fontId="16" fillId="0" borderId="0" xfId="2" applyFont="1" applyAlignment="1">
      <alignment vertical="top" wrapText="1"/>
    </xf>
    <xf numFmtId="0" fontId="41" fillId="0" borderId="0" xfId="0" applyFont="1"/>
    <xf numFmtId="0" fontId="4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4" xfId="0" applyFont="1" applyBorder="1"/>
    <xf numFmtId="2" fontId="0" fillId="0" borderId="0" xfId="0" applyNumberFormat="1" applyFont="1"/>
    <xf numFmtId="0" fontId="0" fillId="0" borderId="0" xfId="0" applyFont="1"/>
    <xf numFmtId="49" fontId="43" fillId="0" borderId="0" xfId="0" applyNumberFormat="1" applyFont="1" applyFill="1" applyAlignment="1">
      <alignment horizontal="center"/>
    </xf>
    <xf numFmtId="0" fontId="43" fillId="0" borderId="0" xfId="0" applyNumberFormat="1" applyFont="1" applyFill="1" applyAlignment="1">
      <alignment horizontal="center" wrapText="1"/>
    </xf>
    <xf numFmtId="167" fontId="43" fillId="0" borderId="0" xfId="0" applyNumberFormat="1" applyFont="1" applyFill="1" applyAlignment="1">
      <alignment horizontal="center" wrapText="1"/>
    </xf>
    <xf numFmtId="2" fontId="43" fillId="0" borderId="0" xfId="0" applyNumberFormat="1" applyFont="1" applyFill="1" applyAlignment="1">
      <alignment horizontal="center" wrapText="1"/>
    </xf>
    <xf numFmtId="49" fontId="30" fillId="0" borderId="5" xfId="0" applyNumberFormat="1" applyFont="1" applyBorder="1"/>
    <xf numFmtId="0" fontId="44" fillId="0" borderId="5" xfId="0" applyFont="1" applyBorder="1" applyAlignment="1">
      <alignment wrapText="1"/>
    </xf>
    <xf numFmtId="0" fontId="44" fillId="0" borderId="5" xfId="0" applyFont="1" applyBorder="1" applyAlignment="1">
      <alignment horizontal="center" wrapText="1"/>
    </xf>
    <xf numFmtId="0" fontId="30" fillId="0" borderId="5" xfId="0" applyFont="1" applyBorder="1" applyAlignment="1">
      <alignment horizontal="center"/>
    </xf>
    <xf numFmtId="2" fontId="30" fillId="0" borderId="6" xfId="0" applyNumberFormat="1" applyFont="1" applyBorder="1" applyAlignment="1">
      <alignment horizontal="center"/>
    </xf>
    <xf numFmtId="0" fontId="30" fillId="0" borderId="7" xfId="0" applyNumberFormat="1" applyFont="1" applyBorder="1" applyAlignment="1">
      <alignment horizontal="left" vertical="top"/>
    </xf>
    <xf numFmtId="0" fontId="30" fillId="0" borderId="8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2" fontId="30" fillId="0" borderId="8" xfId="0" applyNumberFormat="1" applyFont="1" applyBorder="1" applyAlignment="1">
      <alignment horizontal="right" vertical="center" wrapText="1"/>
    </xf>
    <xf numFmtId="2" fontId="30" fillId="0" borderId="8" xfId="0" applyNumberFormat="1" applyFont="1" applyBorder="1" applyAlignment="1">
      <alignment horizontal="right" vertical="center"/>
    </xf>
    <xf numFmtId="0" fontId="30" fillId="0" borderId="8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NumberFormat="1" applyFont="1" applyBorder="1" applyAlignment="1">
      <alignment horizontal="left" vertical="top"/>
    </xf>
    <xf numFmtId="0" fontId="30" fillId="0" borderId="7" xfId="0" applyNumberFormat="1" applyFont="1" applyBorder="1" applyAlignment="1">
      <alignment vertical="top"/>
    </xf>
    <xf numFmtId="0" fontId="30" fillId="0" borderId="9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2" fontId="30" fillId="0" borderId="10" xfId="0" applyNumberFormat="1" applyFont="1" applyBorder="1" applyAlignment="1">
      <alignment horizontal="right" vertical="center" wrapText="1"/>
    </xf>
    <xf numFmtId="0" fontId="30" fillId="0" borderId="11" xfId="0" applyNumberFormat="1" applyFont="1" applyBorder="1" applyAlignment="1">
      <alignment horizontal="left" vertical="top"/>
    </xf>
    <xf numFmtId="0" fontId="30" fillId="0" borderId="11" xfId="0" applyNumberFormat="1" applyFont="1" applyBorder="1" applyAlignment="1">
      <alignment vertical="top"/>
    </xf>
    <xf numFmtId="0" fontId="44" fillId="0" borderId="11" xfId="0" applyFont="1" applyBorder="1" applyAlignment="1">
      <alignment vertical="center"/>
    </xf>
    <xf numFmtId="0" fontId="44" fillId="0" borderId="11" xfId="0" applyFont="1" applyBorder="1" applyAlignment="1">
      <alignment horizontal="center" vertical="center"/>
    </xf>
    <xf numFmtId="0" fontId="30" fillId="0" borderId="11" xfId="0" applyFont="1" applyBorder="1" applyAlignment="1">
      <alignment horizontal="right" vertical="center"/>
    </xf>
    <xf numFmtId="2" fontId="30" fillId="0" borderId="12" xfId="0" applyNumberFormat="1" applyFont="1" applyBorder="1" applyAlignment="1">
      <alignment horizontal="center" vertical="center"/>
    </xf>
    <xf numFmtId="0" fontId="30" fillId="0" borderId="8" xfId="0" applyFont="1" applyBorder="1" applyAlignment="1">
      <alignment vertical="center" wrapText="1"/>
    </xf>
    <xf numFmtId="0" fontId="30" fillId="0" borderId="8" xfId="0" applyFont="1" applyBorder="1" applyAlignment="1">
      <alignment vertical="center"/>
    </xf>
    <xf numFmtId="0" fontId="30" fillId="0" borderId="8" xfId="0" applyFont="1" applyBorder="1" applyAlignment="1">
      <alignment horizontal="right" vertical="center"/>
    </xf>
    <xf numFmtId="0" fontId="30" fillId="0" borderId="11" xfId="0" applyNumberFormat="1" applyFont="1" applyBorder="1" applyAlignment="1">
      <alignment horizontal="left" vertical="center"/>
    </xf>
    <xf numFmtId="0" fontId="44" fillId="0" borderId="8" xfId="0" applyFont="1" applyBorder="1" applyAlignment="1">
      <alignment vertical="center" wrapText="1"/>
    </xf>
    <xf numFmtId="0" fontId="44" fillId="0" borderId="8" xfId="0" applyFont="1" applyBorder="1" applyAlignment="1">
      <alignment horizontal="center" vertical="center" wrapText="1"/>
    </xf>
    <xf numFmtId="0" fontId="44" fillId="0" borderId="8" xfId="0" applyFont="1" applyBorder="1" applyAlignment="1">
      <alignment vertical="center"/>
    </xf>
    <xf numFmtId="2" fontId="44" fillId="0" borderId="8" xfId="0" applyNumberFormat="1" applyFont="1" applyBorder="1" applyAlignment="1">
      <alignment vertical="center"/>
    </xf>
    <xf numFmtId="0" fontId="30" fillId="0" borderId="7" xfId="0" applyNumberFormat="1" applyFont="1" applyBorder="1" applyAlignment="1">
      <alignment horizontal="left" vertical="center"/>
    </xf>
    <xf numFmtId="0" fontId="44" fillId="0" borderId="8" xfId="0" applyFont="1" applyFill="1" applyBorder="1" applyAlignment="1">
      <alignment vertical="center"/>
    </xf>
    <xf numFmtId="0" fontId="30" fillId="0" borderId="8" xfId="0" applyFont="1" applyFill="1" applyBorder="1" applyAlignment="1">
      <alignment horizontal="center" vertical="center"/>
    </xf>
    <xf numFmtId="3" fontId="45" fillId="0" borderId="8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left" vertical="center"/>
    </xf>
    <xf numFmtId="0" fontId="30" fillId="0" borderId="9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left" vertical="center" wrapText="1"/>
    </xf>
    <xf numFmtId="0" fontId="30" fillId="0" borderId="8" xfId="0" applyFont="1" applyFill="1" applyBorder="1" applyAlignment="1">
      <alignment horizontal="center" vertical="center" wrapText="1"/>
    </xf>
    <xf numFmtId="2" fontId="45" fillId="0" borderId="8" xfId="0" applyNumberFormat="1" applyFont="1" applyFill="1" applyBorder="1" applyAlignment="1">
      <alignment horizontal="center" vertical="center" wrapText="1"/>
    </xf>
    <xf numFmtId="2" fontId="45" fillId="0" borderId="8" xfId="0" applyNumberFormat="1" applyFont="1" applyFill="1" applyBorder="1" applyAlignment="1">
      <alignment horizontal="right" vertical="center"/>
    </xf>
    <xf numFmtId="49" fontId="46" fillId="0" borderId="14" xfId="0" applyNumberFormat="1" applyFont="1" applyFill="1" applyBorder="1" applyAlignment="1">
      <alignment horizontal="left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left" vertical="center" wrapText="1"/>
    </xf>
    <xf numFmtId="0" fontId="30" fillId="0" borderId="11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 wrapText="1"/>
    </xf>
    <xf numFmtId="2" fontId="45" fillId="0" borderId="11" xfId="0" applyNumberFormat="1" applyFont="1" applyFill="1" applyBorder="1" applyAlignment="1">
      <alignment horizontal="center" vertical="center"/>
    </xf>
    <xf numFmtId="2" fontId="45" fillId="0" borderId="11" xfId="0" applyNumberFormat="1" applyFont="1" applyFill="1" applyBorder="1" applyAlignment="1">
      <alignment horizontal="right" vertical="center"/>
    </xf>
    <xf numFmtId="49" fontId="46" fillId="0" borderId="0" xfId="0" applyNumberFormat="1" applyFont="1" applyFill="1" applyBorder="1" applyAlignment="1">
      <alignment horizontal="left" vertical="center"/>
    </xf>
    <xf numFmtId="0" fontId="30" fillId="0" borderId="8" xfId="0" applyFont="1" applyFill="1" applyBorder="1" applyAlignment="1">
      <alignment horizontal="left" vertical="center" wrapText="1"/>
    </xf>
    <xf numFmtId="2" fontId="45" fillId="0" borderId="8" xfId="0" applyNumberFormat="1" applyFont="1" applyFill="1" applyBorder="1" applyAlignment="1">
      <alignment horizontal="center" vertical="center"/>
    </xf>
    <xf numFmtId="0" fontId="30" fillId="0" borderId="5" xfId="0" applyNumberFormat="1" applyFont="1" applyBorder="1"/>
    <xf numFmtId="0" fontId="30" fillId="0" borderId="4" xfId="0" applyFont="1" applyBorder="1"/>
    <xf numFmtId="0" fontId="44" fillId="0" borderId="0" xfId="0" applyFont="1" applyBorder="1"/>
    <xf numFmtId="0" fontId="35" fillId="0" borderId="0" xfId="0" applyFont="1" applyAlignment="1">
      <alignment vertical="top"/>
    </xf>
    <xf numFmtId="2" fontId="44" fillId="0" borderId="16" xfId="0" applyNumberFormat="1" applyFont="1" applyBorder="1" applyAlignment="1">
      <alignment vertical="center"/>
    </xf>
    <xf numFmtId="0" fontId="30" fillId="0" borderId="7" xfId="0" applyNumberFormat="1" applyFont="1" applyBorder="1"/>
    <xf numFmtId="2" fontId="44" fillId="0" borderId="0" xfId="0" applyNumberFormat="1" applyFont="1" applyBorder="1" applyAlignment="1">
      <alignment vertical="center"/>
    </xf>
    <xf numFmtId="2" fontId="44" fillId="0" borderId="17" xfId="0" applyNumberFormat="1" applyFont="1" applyBorder="1"/>
    <xf numFmtId="0" fontId="30" fillId="0" borderId="11" xfId="0" applyNumberFormat="1" applyFont="1" applyBorder="1"/>
    <xf numFmtId="0" fontId="30" fillId="0" borderId="15" xfId="0" applyFont="1" applyBorder="1"/>
    <xf numFmtId="2" fontId="44" fillId="0" borderId="3" xfId="0" applyNumberFormat="1" applyFont="1" applyBorder="1" applyAlignment="1">
      <alignment vertical="center"/>
    </xf>
    <xf numFmtId="0" fontId="27" fillId="0" borderId="0" xfId="2" applyFont="1" applyBorder="1" applyAlignment="1">
      <alignment vertical="top" wrapText="1"/>
    </xf>
    <xf numFmtId="0" fontId="16" fillId="0" borderId="0" xfId="2" applyAlignment="1">
      <alignment vertical="top"/>
    </xf>
    <xf numFmtId="164" fontId="2" fillId="2" borderId="19" xfId="1" applyNumberFormat="1" applyFont="1" applyFill="1" applyBorder="1" applyAlignment="1">
      <alignment horizontal="center" vertical="center" textRotation="90"/>
    </xf>
    <xf numFmtId="164" fontId="3" fillId="2" borderId="3" xfId="1" applyNumberFormat="1" applyFill="1" applyBorder="1" applyAlignment="1">
      <alignment horizontal="center" vertical="center" textRotation="90"/>
    </xf>
    <xf numFmtId="164" fontId="3" fillId="2" borderId="20" xfId="1" applyNumberFormat="1" applyFill="1" applyBorder="1" applyAlignment="1">
      <alignment horizontal="center" vertical="center" textRotation="90"/>
    </xf>
    <xf numFmtId="0" fontId="30" fillId="0" borderId="18" xfId="2" applyFont="1" applyFill="1" applyBorder="1" applyAlignment="1">
      <alignment horizontal="center"/>
    </xf>
    <xf numFmtId="0" fontId="26" fillId="0" borderId="0" xfId="2" applyFont="1" applyBorder="1" applyAlignment="1">
      <alignment horizontal="center" vertical="top" wrapText="1"/>
    </xf>
    <xf numFmtId="0" fontId="30" fillId="0" borderId="3" xfId="2" applyFont="1" applyFill="1" applyBorder="1" applyAlignment="1">
      <alignment horizontal="left"/>
    </xf>
    <xf numFmtId="0" fontId="27" fillId="0" borderId="0" xfId="2" applyFont="1" applyBorder="1" applyAlignment="1">
      <alignment horizontal="center" vertical="top" wrapText="1"/>
    </xf>
    <xf numFmtId="0" fontId="30" fillId="0" borderId="0" xfId="2" applyFont="1" applyFill="1" applyAlignment="1">
      <alignment horizontal="left" wrapText="1"/>
    </xf>
    <xf numFmtId="0" fontId="27" fillId="0" borderId="0" xfId="2" applyFont="1" applyBorder="1" applyAlignment="1">
      <alignment vertical="top" wrapText="1"/>
    </xf>
    <xf numFmtId="0" fontId="20" fillId="0" borderId="18" xfId="2" applyFont="1" applyBorder="1" applyAlignment="1">
      <alignment horizontal="center" vertical="top" wrapText="1"/>
    </xf>
    <xf numFmtId="0" fontId="19" fillId="0" borderId="3" xfId="2" applyFont="1" applyBorder="1" applyAlignment="1">
      <alignment horizontal="center" vertical="top" wrapText="1"/>
    </xf>
    <xf numFmtId="0" fontId="2" fillId="0" borderId="0" xfId="2" applyFont="1" applyAlignment="1">
      <alignment vertical="top" wrapText="1"/>
    </xf>
    <xf numFmtId="0" fontId="2" fillId="0" borderId="0" xfId="2" applyFont="1" applyAlignment="1">
      <alignment horizontal="left" wrapText="1"/>
    </xf>
    <xf numFmtId="0" fontId="2" fillId="0" borderId="0" xfId="2" applyFont="1" applyAlignment="1">
      <alignment wrapText="1"/>
    </xf>
    <xf numFmtId="0" fontId="19" fillId="0" borderId="3" xfId="2" applyFont="1" applyBorder="1" applyAlignment="1">
      <alignment vertical="top" wrapText="1"/>
    </xf>
    <xf numFmtId="0" fontId="30" fillId="0" borderId="0" xfId="2" applyFont="1" applyFill="1" applyAlignment="1">
      <alignment horizontal="left"/>
    </xf>
    <xf numFmtId="0" fontId="44" fillId="0" borderId="9" xfId="0" applyFont="1" applyBorder="1" applyAlignment="1">
      <alignment wrapText="1"/>
    </xf>
    <xf numFmtId="0" fontId="44" fillId="0" borderId="10" xfId="0" applyFont="1" applyBorder="1" applyAlignment="1">
      <alignment wrapText="1"/>
    </xf>
    <xf numFmtId="0" fontId="44" fillId="0" borderId="13" xfId="0" applyFont="1" applyBorder="1" applyAlignment="1">
      <alignment wrapText="1"/>
    </xf>
    <xf numFmtId="2" fontId="44" fillId="0" borderId="9" xfId="0" applyNumberFormat="1" applyFont="1" applyBorder="1" applyAlignment="1">
      <alignment vertical="center"/>
    </xf>
    <xf numFmtId="2" fontId="44" fillId="0" borderId="13" xfId="0" applyNumberFormat="1" applyFont="1" applyBorder="1" applyAlignment="1">
      <alignment vertical="center"/>
    </xf>
    <xf numFmtId="0" fontId="44" fillId="0" borderId="9" xfId="0" applyFont="1" applyFill="1" applyBorder="1" applyAlignment="1">
      <alignment horizontal="left" vertical="top" wrapText="1"/>
    </xf>
    <xf numFmtId="0" fontId="44" fillId="0" borderId="13" xfId="0" applyFont="1" applyFill="1" applyBorder="1" applyAlignment="1">
      <alignment horizontal="left" vertical="top" wrapText="1"/>
    </xf>
    <xf numFmtId="0" fontId="44" fillId="0" borderId="18" xfId="0" applyFont="1" applyBorder="1"/>
    <xf numFmtId="0" fontId="44" fillId="0" borderId="0" xfId="0" applyFont="1" applyBorder="1"/>
    <xf numFmtId="0" fontId="44" fillId="0" borderId="3" xfId="0" applyFont="1" applyBorder="1" applyAlignment="1">
      <alignment wrapText="1"/>
    </xf>
    <xf numFmtId="2" fontId="44" fillId="0" borderId="10" xfId="0" applyNumberFormat="1" applyFont="1" applyBorder="1" applyAlignment="1">
      <alignment vertical="center"/>
    </xf>
    <xf numFmtId="0" fontId="44" fillId="0" borderId="9" xfId="0" applyFont="1" applyBorder="1" applyAlignment="1">
      <alignment vertical="center" wrapText="1"/>
    </xf>
    <xf numFmtId="0" fontId="44" fillId="0" borderId="13" xfId="0" applyFont="1" applyBorder="1" applyAlignment="1">
      <alignment vertical="center" wrapText="1"/>
    </xf>
    <xf numFmtId="0" fontId="30" fillId="0" borderId="0" xfId="2" applyFont="1" applyFill="1" applyAlignment="1">
      <alignment horizontal="center" wrapText="1"/>
    </xf>
    <xf numFmtId="0" fontId="31" fillId="0" borderId="0" xfId="2" applyFont="1" applyAlignment="1">
      <alignment wrapText="1"/>
    </xf>
    <xf numFmtId="0" fontId="44" fillId="0" borderId="9" xfId="0" applyFont="1" applyBorder="1" applyAlignment="1">
      <alignment horizontal="left" vertical="center" wrapText="1"/>
    </xf>
    <xf numFmtId="0" fontId="44" fillId="0" borderId="13" xfId="0" applyFont="1" applyBorder="1" applyAlignment="1">
      <alignment horizontal="left" vertical="center" wrapText="1"/>
    </xf>
    <xf numFmtId="0" fontId="43" fillId="0" borderId="3" xfId="0" applyFont="1" applyFill="1" applyBorder="1" applyAlignment="1">
      <alignment horizontal="center" wrapText="1"/>
    </xf>
    <xf numFmtId="0" fontId="20" fillId="0" borderId="0" xfId="2" applyFont="1" applyAlignment="1">
      <alignment vertical="top" wrapText="1"/>
    </xf>
    <xf numFmtId="0" fontId="16" fillId="0" borderId="0" xfId="2" applyAlignment="1">
      <alignment vertical="top"/>
    </xf>
    <xf numFmtId="0" fontId="17" fillId="0" borderId="0" xfId="2" applyFont="1" applyAlignment="1">
      <alignment horizontal="center" vertical="top" wrapText="1"/>
    </xf>
    <xf numFmtId="0" fontId="18" fillId="0" borderId="0" xfId="2" applyFont="1" applyAlignment="1">
      <alignment horizontal="center" vertical="top"/>
    </xf>
    <xf numFmtId="0" fontId="19" fillId="0" borderId="0" xfId="2" applyFont="1" applyAlignment="1">
      <alignment horizontal="center" vertical="top" wrapText="1"/>
    </xf>
    <xf numFmtId="0" fontId="18" fillId="0" borderId="0" xfId="2" applyFont="1" applyAlignment="1">
      <alignment horizontal="center" vertical="top" wrapText="1"/>
    </xf>
    <xf numFmtId="0" fontId="16" fillId="0" borderId="0" xfId="2" applyAlignment="1">
      <alignment vertical="top" wrapText="1"/>
    </xf>
    <xf numFmtId="0" fontId="19" fillId="0" borderId="0" xfId="2" applyFont="1" applyAlignment="1">
      <alignment vertical="top" wrapText="1"/>
    </xf>
    <xf numFmtId="0" fontId="21" fillId="0" borderId="0" xfId="2" applyFont="1" applyAlignment="1">
      <alignment vertical="top" wrapText="1"/>
    </xf>
    <xf numFmtId="0" fontId="18" fillId="0" borderId="0" xfId="2" applyFont="1" applyAlignment="1">
      <alignment vertical="top" wrapText="1"/>
    </xf>
    <xf numFmtId="0" fontId="16" fillId="0" borderId="0" xfId="2" applyFont="1" applyAlignment="1"/>
    <xf numFmtId="0" fontId="20" fillId="0" borderId="0" xfId="2" applyFont="1" applyAlignment="1">
      <alignment horizontal="center" vertical="top" wrapText="1"/>
    </xf>
    <xf numFmtId="0" fontId="16" fillId="0" borderId="0" xfId="2" applyAlignment="1">
      <alignment horizontal="center" vertical="top"/>
    </xf>
    <xf numFmtId="0" fontId="21" fillId="0" borderId="0" xfId="2" applyFont="1" applyAlignment="1">
      <alignment horizontal="center" vertical="top" wrapText="1"/>
    </xf>
    <xf numFmtId="0" fontId="21" fillId="0" borderId="0" xfId="2" applyFont="1" applyAlignment="1">
      <alignment horizontal="left" vertical="top" wrapText="1"/>
    </xf>
    <xf numFmtId="0" fontId="20" fillId="0" borderId="0" xfId="2" applyFont="1" applyAlignment="1">
      <alignment horizontal="left" vertical="top" wrapText="1"/>
    </xf>
    <xf numFmtId="0" fontId="20" fillId="0" borderId="0" xfId="2" applyFont="1" applyFill="1" applyAlignment="1">
      <alignment vertical="top" wrapText="1"/>
    </xf>
    <xf numFmtId="0" fontId="16" fillId="0" borderId="0" xfId="2" applyFill="1" applyAlignment="1">
      <alignment vertical="top"/>
    </xf>
    <xf numFmtId="0" fontId="22" fillId="0" borderId="0" xfId="2" applyFont="1" applyFill="1" applyAlignment="1">
      <alignment vertical="top" wrapText="1"/>
    </xf>
    <xf numFmtId="0" fontId="23" fillId="0" borderId="0" xfId="2" applyFont="1" applyFill="1" applyAlignment="1">
      <alignment vertical="top" wrapText="1"/>
    </xf>
    <xf numFmtId="0" fontId="24" fillId="0" borderId="0" xfId="2" applyFont="1" applyFill="1" applyAlignment="1">
      <alignment vertical="top"/>
    </xf>
    <xf numFmtId="0" fontId="19" fillId="0" borderId="0" xfId="2" applyFont="1" applyFill="1" applyAlignment="1">
      <alignment vertical="top" wrapText="1"/>
    </xf>
    <xf numFmtId="0" fontId="19" fillId="0" borderId="0" xfId="2" applyFont="1" applyFill="1" applyAlignment="1">
      <alignment horizontal="center" vertical="top"/>
    </xf>
    <xf numFmtId="0" fontId="24" fillId="0" borderId="0" xfId="2" applyFont="1" applyFill="1" applyAlignment="1">
      <alignment horizontal="center" vertical="top"/>
    </xf>
    <xf numFmtId="0" fontId="25" fillId="0" borderId="0" xfId="2" applyFont="1" applyAlignment="1">
      <alignment vertical="top"/>
    </xf>
    <xf numFmtId="0" fontId="24" fillId="0" borderId="0" xfId="2" applyFont="1" applyAlignment="1">
      <alignment vertical="top"/>
    </xf>
    <xf numFmtId="0" fontId="24" fillId="0" borderId="0" xfId="2" applyFont="1" applyAlignment="1">
      <alignment vertical="top" wrapText="1"/>
    </xf>
    <xf numFmtId="0" fontId="16" fillId="0" borderId="0" xfId="2" applyFont="1" applyAlignment="1">
      <alignment vertical="top"/>
    </xf>
    <xf numFmtId="0" fontId="23" fillId="0" borderId="0" xfId="2" applyFont="1" applyAlignment="1">
      <alignment vertical="top" wrapText="1"/>
    </xf>
    <xf numFmtId="0" fontId="29" fillId="0" borderId="3" xfId="2" applyFont="1" applyBorder="1" applyAlignment="1">
      <alignment vertical="top" wrapText="1"/>
    </xf>
    <xf numFmtId="0" fontId="34" fillId="0" borderId="0" xfId="2" applyFont="1" applyAlignment="1">
      <alignment horizontal="center" wrapText="1"/>
    </xf>
    <xf numFmtId="0" fontId="16" fillId="0" borderId="0" xfId="2" applyAlignment="1">
      <alignment wrapText="1"/>
    </xf>
    <xf numFmtId="0" fontId="16" fillId="0" borderId="0" xfId="2" applyAlignment="1"/>
    <xf numFmtId="0" fontId="39" fillId="0" borderId="0" xfId="2" applyFont="1" applyBorder="1" applyAlignment="1">
      <alignment horizontal="center" vertical="top" wrapText="1"/>
    </xf>
    <xf numFmtId="0" fontId="16" fillId="0" borderId="0" xfId="2" applyFont="1" applyAlignment="1">
      <alignment horizontal="center" vertical="top" wrapText="1"/>
    </xf>
    <xf numFmtId="0" fontId="2" fillId="0" borderId="0" xfId="2" applyFont="1" applyFill="1" applyBorder="1" applyAlignment="1">
      <alignment horizontal="left" vertical="top" wrapText="1"/>
    </xf>
    <xf numFmtId="0" fontId="38" fillId="0" borderId="18" xfId="2" applyFont="1" applyFill="1" applyBorder="1" applyAlignment="1">
      <alignment horizontal="center" vertical="top" wrapText="1"/>
    </xf>
    <xf numFmtId="0" fontId="16" fillId="0" borderId="0" xfId="2" applyFont="1" applyAlignment="1">
      <alignment vertical="top" wrapText="1"/>
    </xf>
    <xf numFmtId="0" fontId="16" fillId="0" borderId="18" xfId="2" applyFont="1" applyBorder="1" applyAlignment="1">
      <alignment horizontal="center" vertical="top"/>
    </xf>
    <xf numFmtId="0" fontId="39" fillId="0" borderId="0" xfId="2" applyFont="1" applyBorder="1" applyAlignment="1">
      <alignment vertical="top" wrapText="1"/>
    </xf>
    <xf numFmtId="0" fontId="37" fillId="0" borderId="0" xfId="2" applyFont="1" applyAlignment="1">
      <alignment horizontal="center" wrapText="1"/>
    </xf>
    <xf numFmtId="0" fontId="2" fillId="0" borderId="0" xfId="2" applyFont="1" applyAlignment="1">
      <alignment horizontal="center"/>
    </xf>
    <xf numFmtId="0" fontId="16" fillId="0" borderId="18" xfId="2" applyFont="1" applyBorder="1" applyAlignment="1">
      <alignment horizontal="center" vertical="top" wrapText="1"/>
    </xf>
    <xf numFmtId="0" fontId="40" fillId="0" borderId="0" xfId="2" applyFont="1" applyAlignment="1">
      <alignment vertical="top" wrapText="1"/>
    </xf>
    <xf numFmtId="14" fontId="3" fillId="2" borderId="0" xfId="1" applyNumberFormat="1" applyFill="1"/>
    <xf numFmtId="14" fontId="1" fillId="2" borderId="3" xfId="1" applyNumberFormat="1" applyFont="1" applyFill="1" applyBorder="1" applyAlignment="1" applyProtection="1">
      <protection locked="0"/>
    </xf>
    <xf numFmtId="0" fontId="2" fillId="2" borderId="21" xfId="1" applyNumberFormat="1" applyFont="1" applyFill="1" applyBorder="1" applyAlignment="1" applyProtection="1">
      <alignment horizontal="left"/>
      <protection locked="0"/>
    </xf>
    <xf numFmtId="0" fontId="10" fillId="2" borderId="21" xfId="1" applyFont="1" applyFill="1" applyBorder="1" applyAlignment="1" applyProtection="1">
      <alignment wrapText="1"/>
      <protection locked="0"/>
    </xf>
    <xf numFmtId="0" fontId="10" fillId="2" borderId="21" xfId="1" applyFont="1" applyFill="1" applyBorder="1" applyProtection="1">
      <protection locked="0"/>
    </xf>
    <xf numFmtId="165" fontId="2" fillId="2" borderId="21" xfId="1" applyNumberFormat="1" applyFont="1" applyFill="1" applyBorder="1" applyAlignment="1" applyProtection="1">
      <alignment horizontal="right"/>
      <protection locked="0"/>
    </xf>
    <xf numFmtId="1" fontId="2" fillId="2" borderId="21" xfId="1" applyNumberFormat="1" applyFont="1" applyFill="1" applyBorder="1" applyAlignment="1" applyProtection="1">
      <alignment horizontal="center"/>
      <protection locked="0"/>
    </xf>
    <xf numFmtId="9" fontId="2" fillId="2" borderId="0" xfId="3" applyFont="1" applyFill="1" applyBorder="1" applyAlignment="1" applyProtection="1">
      <alignment horizontal="center"/>
      <protection locked="0"/>
    </xf>
    <xf numFmtId="1" fontId="2" fillId="2" borderId="21" xfId="3" applyNumberFormat="1" applyFont="1" applyFill="1" applyBorder="1" applyAlignment="1" applyProtection="1">
      <alignment horizontal="center"/>
      <protection locked="0"/>
    </xf>
    <xf numFmtId="0" fontId="2" fillId="2" borderId="21" xfId="1" applyFont="1" applyFill="1" applyBorder="1" applyProtection="1">
      <protection locked="0"/>
    </xf>
    <xf numFmtId="0" fontId="37" fillId="0" borderId="0" xfId="2" applyFont="1" applyBorder="1" applyAlignment="1">
      <alignment horizontal="center" wrapText="1"/>
    </xf>
    <xf numFmtId="0" fontId="37" fillId="0" borderId="0" xfId="2" applyFont="1" applyBorder="1" applyAlignment="1">
      <alignment wrapText="1"/>
    </xf>
    <xf numFmtId="0" fontId="16" fillId="0" borderId="0" xfId="2" applyBorder="1"/>
    <xf numFmtId="0" fontId="37" fillId="0" borderId="0" xfId="2" applyFont="1" applyBorder="1" applyAlignment="1">
      <alignment horizontal="center" wrapText="1"/>
    </xf>
    <xf numFmtId="0" fontId="16" fillId="0" borderId="0" xfId="2" applyBorder="1" applyAlignment="1">
      <alignment wrapText="1"/>
    </xf>
    <xf numFmtId="0" fontId="16" fillId="0" borderId="0" xfId="2" applyFont="1" applyBorder="1"/>
    <xf numFmtId="0" fontId="16" fillId="0" borderId="0" xfId="2" applyBorder="1" applyAlignment="1"/>
    <xf numFmtId="1" fontId="2" fillId="2" borderId="0" xfId="1" applyNumberFormat="1" applyFont="1" applyFill="1" applyBorder="1" applyAlignment="1" applyProtection="1">
      <alignment horizontal="center"/>
      <protection locked="0"/>
    </xf>
    <xf numFmtId="0" fontId="35" fillId="0" borderId="0" xfId="2" applyFont="1" applyFill="1" applyBorder="1" applyAlignment="1">
      <alignment vertical="top"/>
    </xf>
    <xf numFmtId="0" fontId="2" fillId="0" borderId="0" xfId="2" applyFont="1" applyBorder="1" applyAlignment="1">
      <alignment horizontal="center"/>
    </xf>
    <xf numFmtId="0" fontId="16" fillId="0" borderId="0" xfId="2" applyFont="1" applyBorder="1" applyAlignment="1">
      <alignment vertical="top"/>
    </xf>
    <xf numFmtId="0" fontId="2" fillId="0" borderId="0" xfId="2" applyFont="1" applyBorder="1" applyAlignment="1">
      <alignment vertical="top" wrapText="1"/>
    </xf>
    <xf numFmtId="0" fontId="16" fillId="0" borderId="0" xfId="2" applyFont="1" applyBorder="1" applyAlignment="1">
      <alignment vertical="top"/>
    </xf>
    <xf numFmtId="0" fontId="16" fillId="0" borderId="0" xfId="2" applyFont="1" applyBorder="1" applyAlignment="1">
      <alignment vertical="top" wrapText="1"/>
    </xf>
    <xf numFmtId="0" fontId="2" fillId="0" borderId="0" xfId="2" applyFont="1" applyBorder="1" applyAlignment="1">
      <alignment vertical="top" wrapText="1"/>
    </xf>
    <xf numFmtId="0" fontId="19" fillId="0" borderId="0" xfId="2" applyFont="1" applyBorder="1" applyAlignment="1">
      <alignment vertical="top" wrapText="1"/>
    </xf>
    <xf numFmtId="0" fontId="19" fillId="0" borderId="0" xfId="2" applyFont="1" applyBorder="1" applyAlignment="1">
      <alignment vertical="top" wrapText="1"/>
    </xf>
    <xf numFmtId="0" fontId="20" fillId="0" borderId="0" xfId="2" applyFont="1" applyBorder="1" applyAlignment="1">
      <alignment horizontal="center" vertical="top" wrapText="1"/>
    </xf>
    <xf numFmtId="0" fontId="16" fillId="0" borderId="0" xfId="2" applyFont="1" applyBorder="1" applyAlignment="1">
      <alignment horizontal="center" vertical="top"/>
    </xf>
    <xf numFmtId="0" fontId="16" fillId="0" borderId="0" xfId="2" applyFont="1" applyBorder="1" applyAlignment="1">
      <alignment horizontal="center" vertical="top" wrapText="1"/>
    </xf>
    <xf numFmtId="0" fontId="19" fillId="0" borderId="0" xfId="2" applyFont="1" applyBorder="1" applyAlignment="1">
      <alignment horizontal="center" vertical="top" wrapText="1"/>
    </xf>
    <xf numFmtId="0" fontId="16" fillId="0" borderId="0" xfId="2" applyFont="1" applyBorder="1" applyAlignment="1">
      <alignment vertical="top" wrapText="1"/>
    </xf>
    <xf numFmtId="0" fontId="38" fillId="0" borderId="0" xfId="2" applyFont="1" applyFill="1" applyBorder="1" applyAlignment="1">
      <alignment vertical="top" wrapText="1"/>
    </xf>
    <xf numFmtId="0" fontId="2" fillId="0" borderId="0" xfId="2" applyFont="1" applyFill="1" applyBorder="1" applyAlignment="1">
      <alignment vertical="top" wrapText="1"/>
    </xf>
    <xf numFmtId="0" fontId="38" fillId="0" borderId="22" xfId="2" applyFont="1" applyFill="1" applyBorder="1" applyAlignment="1">
      <alignment horizontal="center" vertical="top" wrapText="1"/>
    </xf>
    <xf numFmtId="0" fontId="26" fillId="0" borderId="0" xfId="2" applyFont="1" applyBorder="1" applyAlignment="1">
      <alignment vertical="top" wrapText="1"/>
    </xf>
    <xf numFmtId="0" fontId="3" fillId="2" borderId="0" xfId="1" applyFill="1" applyBorder="1" applyAlignment="1" applyProtection="1"/>
    <xf numFmtId="0" fontId="2" fillId="0" borderId="0" xfId="2" applyFont="1" applyBorder="1" applyAlignment="1">
      <alignment horizontal="left" vertical="top" wrapText="1"/>
    </xf>
    <xf numFmtId="0" fontId="3" fillId="2" borderId="0" xfId="1" applyFill="1" applyBorder="1" applyAlignment="1" applyProtection="1">
      <alignment horizontal="left"/>
    </xf>
    <xf numFmtId="0" fontId="24" fillId="0" borderId="0" xfId="2" applyFont="1" applyBorder="1" applyAlignment="1">
      <alignment horizontal="left" vertical="top"/>
    </xf>
    <xf numFmtId="0" fontId="40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vertical="top"/>
    </xf>
  </cellXfs>
  <cellStyles count="4">
    <cellStyle name="Normal" xfId="0" builtinId="0"/>
    <cellStyle name="Normal 2" xfId="1"/>
    <cellStyle name="Normal_PrintOut" xfId="2"/>
    <cellStyle name="Percent 2" xfId="3"/>
  </cellStyles>
  <dxfs count="9"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0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1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</xdr:col>
      <xdr:colOff>409575</xdr:colOff>
      <xdr:row>0</xdr:row>
      <xdr:rowOff>0</xdr:rowOff>
    </xdr:to>
    <xdr:pic>
      <xdr:nvPicPr>
        <xdr:cNvPr id="41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V50"/>
  <sheetViews>
    <sheetView tabSelected="1" topLeftCell="A25" zoomScale="205" zoomScaleNormal="205" workbookViewId="0">
      <selection activeCell="A31" sqref="A31:F31"/>
    </sheetView>
  </sheetViews>
  <sheetFormatPr defaultColWidth="9.140625" defaultRowHeight="12.75" x14ac:dyDescent="0.2"/>
  <cols>
    <col min="1" max="1" width="2.85546875" style="9" customWidth="1"/>
    <col min="2" max="2" width="15.5703125" style="9" customWidth="1"/>
    <col min="3" max="3" width="10.140625" style="9" hidden="1" customWidth="1"/>
    <col min="4" max="5" width="6.7109375" style="9" customWidth="1"/>
    <col min="6" max="6" width="4.7109375" style="9" customWidth="1"/>
    <col min="7" max="7" width="5.85546875" style="9" hidden="1" customWidth="1"/>
    <col min="8" max="10" width="3.7109375" style="9" hidden="1" customWidth="1"/>
    <col min="11" max="11" width="2.7109375" style="9" hidden="1" customWidth="1"/>
    <col min="12" max="137" width="0.42578125" style="9" customWidth="1"/>
    <col min="138" max="16384" width="9.140625" style="9"/>
  </cols>
  <sheetData>
    <row r="1" spans="1:137" ht="15" customHeight="1" x14ac:dyDescent="0.2">
      <c r="A1" s="221" t="s">
        <v>89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1"/>
      <c r="BQ1" s="221"/>
      <c r="BR1" s="221"/>
      <c r="BS1" s="221"/>
      <c r="BT1" s="221"/>
      <c r="BU1" s="221"/>
      <c r="BV1" s="221"/>
      <c r="BW1" s="221"/>
      <c r="BX1" s="221"/>
      <c r="BY1" s="221"/>
      <c r="BZ1" s="221"/>
      <c r="CA1" s="221"/>
      <c r="CB1" s="221"/>
      <c r="CC1" s="221"/>
      <c r="CD1" s="221"/>
      <c r="CE1" s="221"/>
      <c r="CF1" s="221"/>
      <c r="CG1" s="221"/>
      <c r="CH1" s="221"/>
      <c r="CI1" s="221"/>
      <c r="CJ1" s="221"/>
      <c r="CK1" s="221"/>
      <c r="CL1" s="221"/>
      <c r="CM1" s="221"/>
      <c r="CN1" s="221"/>
      <c r="CO1" s="221"/>
      <c r="CP1" s="221"/>
      <c r="CQ1" s="221"/>
      <c r="CR1" s="221"/>
      <c r="CS1" s="221"/>
      <c r="CT1" s="221"/>
      <c r="CU1" s="221"/>
      <c r="CV1" s="221"/>
      <c r="CW1" s="221"/>
      <c r="CX1" s="221"/>
      <c r="CY1" s="221"/>
      <c r="CZ1" s="221"/>
      <c r="DA1" s="221"/>
      <c r="DB1" s="221"/>
      <c r="DC1" s="221"/>
      <c r="DD1" s="221"/>
      <c r="DE1" s="221"/>
      <c r="DF1" s="221"/>
      <c r="DG1" s="221"/>
      <c r="DH1" s="221"/>
      <c r="DI1" s="221"/>
      <c r="DJ1" s="221"/>
      <c r="DK1" s="221"/>
      <c r="DL1" s="221"/>
      <c r="DM1" s="221"/>
      <c r="DN1" s="221"/>
      <c r="DO1" s="221"/>
      <c r="DP1" s="221"/>
      <c r="DQ1" s="221"/>
      <c r="DR1" s="221"/>
      <c r="DS1" s="221"/>
      <c r="DT1" s="221"/>
      <c r="DU1" s="221"/>
      <c r="DV1" s="221"/>
      <c r="DW1" s="221"/>
      <c r="DX1" s="221"/>
      <c r="DY1" s="221"/>
      <c r="DZ1" s="221"/>
      <c r="EA1" s="221"/>
      <c r="EB1" s="221"/>
      <c r="EC1" s="221"/>
      <c r="ED1" s="221"/>
      <c r="EE1" s="221"/>
      <c r="EF1" s="221"/>
      <c r="EG1" s="221"/>
    </row>
    <row r="2" spans="1:137" ht="15" customHeight="1" x14ac:dyDescent="0.2">
      <c r="A2" s="221" t="s">
        <v>90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221"/>
      <c r="CU2" s="221"/>
      <c r="CV2" s="221"/>
      <c r="CW2" s="221"/>
      <c r="CX2" s="221"/>
      <c r="CY2" s="221"/>
      <c r="CZ2" s="221"/>
      <c r="DA2" s="221"/>
      <c r="DB2" s="221"/>
      <c r="DC2" s="221"/>
      <c r="DD2" s="221"/>
      <c r="DE2" s="221"/>
      <c r="DF2" s="221"/>
      <c r="DG2" s="221"/>
      <c r="DH2" s="221"/>
      <c r="DI2" s="221"/>
      <c r="DJ2" s="221"/>
      <c r="DK2" s="221"/>
      <c r="DL2" s="221"/>
      <c r="DM2" s="221"/>
      <c r="DN2" s="221"/>
      <c r="DO2" s="221"/>
      <c r="DP2" s="221"/>
      <c r="DQ2" s="221"/>
      <c r="DR2" s="221"/>
      <c r="DS2" s="221"/>
      <c r="DT2" s="221"/>
      <c r="DU2" s="221"/>
      <c r="DV2" s="221"/>
      <c r="DW2" s="221"/>
      <c r="DX2" s="221"/>
      <c r="DY2" s="221"/>
      <c r="DZ2" s="221"/>
      <c r="EA2" s="221"/>
      <c r="EB2" s="221"/>
      <c r="EC2" s="221"/>
      <c r="ED2" s="221"/>
      <c r="EE2" s="221"/>
      <c r="EF2" s="221"/>
      <c r="EG2" s="221"/>
    </row>
    <row r="3" spans="1:137" ht="15" customHeight="1" x14ac:dyDescent="0.2">
      <c r="A3" s="221" t="s">
        <v>91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  <c r="DH3" s="221"/>
      <c r="DI3" s="221"/>
      <c r="DJ3" s="221"/>
      <c r="DK3" s="221"/>
      <c r="DL3" s="221"/>
      <c r="DM3" s="221"/>
      <c r="DN3" s="221"/>
      <c r="DO3" s="221"/>
      <c r="DP3" s="221"/>
      <c r="DQ3" s="221"/>
      <c r="DR3" s="221"/>
      <c r="DS3" s="221"/>
      <c r="DT3" s="221"/>
      <c r="DU3" s="221"/>
      <c r="DV3" s="221"/>
      <c r="DW3" s="221"/>
      <c r="DX3" s="221"/>
      <c r="DY3" s="221"/>
      <c r="DZ3" s="221"/>
      <c r="EA3" s="221"/>
      <c r="EB3" s="221"/>
      <c r="EC3" s="221"/>
      <c r="ED3" s="221"/>
      <c r="EE3" s="221"/>
      <c r="EF3" s="221"/>
      <c r="EG3" s="221"/>
    </row>
    <row r="4" spans="1:137" ht="13.5" customHeight="1" x14ac:dyDescent="0.25">
      <c r="A4" s="41"/>
      <c r="B4" s="41"/>
      <c r="C4" s="41"/>
      <c r="D4" s="156"/>
      <c r="E4" s="156"/>
      <c r="F4" s="156"/>
      <c r="G4" s="15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</row>
    <row r="5" spans="1:137" ht="15" customHeight="1" x14ac:dyDescent="0.2">
      <c r="A5" s="195" t="s">
        <v>92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5"/>
      <c r="DK5" s="195"/>
      <c r="DL5" s="195"/>
      <c r="DM5" s="195"/>
      <c r="DN5" s="195"/>
      <c r="DO5" s="195"/>
      <c r="DP5" s="195"/>
      <c r="DQ5" s="195"/>
      <c r="DR5" s="195"/>
      <c r="DS5" s="195"/>
      <c r="DT5" s="195"/>
      <c r="DU5" s="195"/>
      <c r="DV5" s="195"/>
      <c r="DW5" s="195"/>
      <c r="DX5" s="195"/>
      <c r="DY5" s="195"/>
      <c r="DZ5" s="195"/>
      <c r="EA5" s="195"/>
      <c r="EB5" s="195"/>
      <c r="EC5" s="195"/>
      <c r="ED5" s="195"/>
      <c r="EE5" s="195"/>
      <c r="EF5" s="195"/>
      <c r="EG5" s="195"/>
    </row>
    <row r="6" spans="1:137" ht="12.75" customHeight="1" x14ac:dyDescent="0.2">
      <c r="A6" s="195" t="s">
        <v>93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  <c r="DO6" s="195"/>
      <c r="DP6" s="195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</row>
    <row r="7" spans="1:137" ht="12.75" customHeight="1" x14ac:dyDescent="0.2">
      <c r="A7" s="202" t="s">
        <v>94</v>
      </c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2"/>
      <c r="BP7" s="202"/>
      <c r="BQ7" s="202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  <c r="CR7" s="202"/>
      <c r="CS7" s="202"/>
      <c r="CT7" s="202"/>
      <c r="CU7" s="202"/>
      <c r="CV7" s="202"/>
      <c r="CW7" s="202"/>
      <c r="CX7" s="202"/>
      <c r="CY7" s="202"/>
      <c r="CZ7" s="202"/>
      <c r="DA7" s="202"/>
      <c r="DB7" s="202"/>
      <c r="DC7" s="202"/>
      <c r="DD7" s="202"/>
      <c r="DE7" s="202"/>
      <c r="DF7" s="202"/>
      <c r="DG7" s="202"/>
      <c r="DH7" s="202"/>
      <c r="DI7" s="202"/>
      <c r="DJ7" s="202"/>
      <c r="DK7" s="202"/>
      <c r="DL7" s="202"/>
      <c r="DM7" s="202"/>
      <c r="DN7" s="202"/>
      <c r="DO7" s="202"/>
      <c r="DP7" s="202"/>
      <c r="DQ7" s="202"/>
      <c r="DR7" s="202"/>
      <c r="DS7" s="202"/>
      <c r="DT7" s="202"/>
      <c r="DU7" s="202"/>
      <c r="DV7" s="202"/>
      <c r="DW7" s="202"/>
      <c r="DX7" s="202"/>
      <c r="DY7" s="202"/>
      <c r="DZ7" s="202"/>
      <c r="EA7" s="202"/>
      <c r="EB7" s="202"/>
      <c r="EC7" s="202"/>
      <c r="ED7" s="202"/>
      <c r="EE7" s="202"/>
      <c r="EF7" s="202"/>
      <c r="EG7" s="202"/>
    </row>
    <row r="8" spans="1:137" ht="12.75" customHeight="1" x14ac:dyDescent="0.25">
      <c r="A8" s="41"/>
      <c r="B8" s="41"/>
      <c r="C8" s="41"/>
      <c r="D8" s="41"/>
      <c r="E8" s="41"/>
      <c r="F8" s="41"/>
      <c r="G8" s="41"/>
      <c r="H8" s="236"/>
      <c r="I8" s="236"/>
      <c r="J8" s="236"/>
      <c r="K8" s="1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</row>
    <row r="9" spans="1:137" ht="12.75" hidden="1" customHeight="1" x14ac:dyDescent="0.2">
      <c r="A9" s="9">
        <f>F13/131 + 0.01</f>
        <v>0.22374045801526718</v>
      </c>
      <c r="B9" s="8">
        <v>0</v>
      </c>
      <c r="C9" s="235">
        <v>40910</v>
      </c>
      <c r="D9" s="8"/>
      <c r="E9" s="8"/>
      <c r="F9" s="11"/>
      <c r="G9" s="7"/>
      <c r="H9" s="7"/>
      <c r="I9" s="7"/>
      <c r="J9" s="12" t="s">
        <v>1</v>
      </c>
      <c r="K9" s="13">
        <v>2</v>
      </c>
      <c r="L9" s="14">
        <f>(C9-WEEKDAY(C9,1)+K9)+7*B9</f>
        <v>40910</v>
      </c>
      <c r="M9" s="15">
        <f>L9+$A$9</f>
        <v>40910.223740458016</v>
      </c>
      <c r="N9" s="15">
        <f>M9+$A$9</f>
        <v>40910.447480916031</v>
      </c>
      <c r="O9" s="15">
        <f>N9+$A$9</f>
        <v>40910.671221374047</v>
      </c>
      <c r="P9" s="15">
        <f>O9+$A$9</f>
        <v>40910.894961832062</v>
      </c>
      <c r="Q9" s="15">
        <f>P9+$A$9</f>
        <v>40911.118702290078</v>
      </c>
      <c r="R9" s="15">
        <f>Q9+$A$9</f>
        <v>40911.342442748093</v>
      </c>
      <c r="S9" s="15">
        <f>R9+$A$9</f>
        <v>40911.566183206109</v>
      </c>
      <c r="T9" s="15">
        <f>S9+$A$9</f>
        <v>40911.789923664124</v>
      </c>
      <c r="U9" s="15">
        <f>T9+$A$9</f>
        <v>40912.01366412214</v>
      </c>
      <c r="V9" s="15">
        <f>U9+$A$9</f>
        <v>40912.237404580155</v>
      </c>
      <c r="W9" s="15">
        <f>V9+$A$9</f>
        <v>40912.461145038171</v>
      </c>
      <c r="X9" s="15">
        <f>W9+$A$9</f>
        <v>40912.684885496186</v>
      </c>
      <c r="Y9" s="15">
        <f>X9+$A$9</f>
        <v>40912.908625954202</v>
      </c>
      <c r="Z9" s="15">
        <f>Y9+$A$9</f>
        <v>40913.132366412217</v>
      </c>
      <c r="AA9" s="15">
        <f>Z9+$A$9</f>
        <v>40913.356106870233</v>
      </c>
      <c r="AB9" s="15">
        <f>AA9+$A$9</f>
        <v>40913.579847328248</v>
      </c>
      <c r="AC9" s="15">
        <f>AB9+$A$9</f>
        <v>40913.803587786264</v>
      </c>
      <c r="AD9" s="15">
        <f>AC9+$A$9</f>
        <v>40914.027328244279</v>
      </c>
      <c r="AE9" s="15">
        <f>AD9+$A$9</f>
        <v>40914.251068702295</v>
      </c>
      <c r="AF9" s="15">
        <f>AE9+$A$9</f>
        <v>40914.474809160311</v>
      </c>
      <c r="AG9" s="15">
        <f>AF9+$A$9</f>
        <v>40914.698549618326</v>
      </c>
      <c r="AH9" s="15">
        <f>AG9+$A$9</f>
        <v>40914.922290076342</v>
      </c>
      <c r="AI9" s="15">
        <f>AH9+$A$9</f>
        <v>40915.146030534357</v>
      </c>
      <c r="AJ9" s="15">
        <f>AI9+$A$9</f>
        <v>40915.369770992373</v>
      </c>
      <c r="AK9" s="15">
        <f>AJ9+$A$9</f>
        <v>40915.593511450388</v>
      </c>
      <c r="AL9" s="15">
        <f>AK9+$A$9</f>
        <v>40915.817251908404</v>
      </c>
      <c r="AM9" s="15">
        <f>AL9+$A$9</f>
        <v>40916.040992366419</v>
      </c>
      <c r="AN9" s="15">
        <f>AM9+$A$9</f>
        <v>40916.264732824435</v>
      </c>
      <c r="AO9" s="15">
        <f>AN9+$A$9</f>
        <v>40916.48847328245</v>
      </c>
      <c r="AP9" s="15">
        <f>AO9+$A$9</f>
        <v>40916.712213740466</v>
      </c>
      <c r="AQ9" s="15">
        <f>AP9+$A$9</f>
        <v>40916.935954198481</v>
      </c>
      <c r="AR9" s="15">
        <f>AQ9+$A$9</f>
        <v>40917.159694656497</v>
      </c>
      <c r="AS9" s="15">
        <f>AR9+$A$9</f>
        <v>40917.383435114512</v>
      </c>
      <c r="AT9" s="15">
        <f>AS9+$A$9</f>
        <v>40917.607175572528</v>
      </c>
      <c r="AU9" s="15">
        <f>AT9+$A$9</f>
        <v>40917.830916030543</v>
      </c>
      <c r="AV9" s="15">
        <f>AU9+$A$9</f>
        <v>40918.054656488559</v>
      </c>
      <c r="AW9" s="15">
        <f>AV9+$A$9</f>
        <v>40918.278396946575</v>
      </c>
      <c r="AX9" s="15">
        <f>AW9+$A$9</f>
        <v>40918.50213740459</v>
      </c>
      <c r="AY9" s="15">
        <f>AX9+$A$9</f>
        <v>40918.725877862606</v>
      </c>
      <c r="AZ9" s="15">
        <f>AY9+$A$9</f>
        <v>40918.949618320621</v>
      </c>
      <c r="BA9" s="15">
        <f>AZ9+$A$9</f>
        <v>40919.173358778637</v>
      </c>
      <c r="BB9" s="15">
        <f>BA9+$A$9</f>
        <v>40919.397099236652</v>
      </c>
      <c r="BC9" s="15">
        <f>BB9+$A$9</f>
        <v>40919.620839694668</v>
      </c>
      <c r="BD9" s="15">
        <f>BC9+$A$9</f>
        <v>40919.844580152683</v>
      </c>
      <c r="BE9" s="15">
        <f>BD9+$A$9</f>
        <v>40920.068320610699</v>
      </c>
      <c r="BF9" s="15">
        <f>BE9+$A$9</f>
        <v>40920.292061068714</v>
      </c>
      <c r="BG9" s="15">
        <f>BF9+$A$9</f>
        <v>40920.51580152673</v>
      </c>
      <c r="BH9" s="15">
        <f>BG9+$A$9</f>
        <v>40920.739541984745</v>
      </c>
      <c r="BI9" s="15">
        <f>BH9+$A$9</f>
        <v>40920.963282442761</v>
      </c>
      <c r="BJ9" s="15">
        <f>BI9+$A$9</f>
        <v>40921.187022900776</v>
      </c>
      <c r="BK9" s="15">
        <f>BJ9+$A$9</f>
        <v>40921.410763358792</v>
      </c>
      <c r="BL9" s="15">
        <f>BK9+$A$9</f>
        <v>40921.634503816807</v>
      </c>
      <c r="BM9" s="15">
        <f>BL9+$A$9</f>
        <v>40921.858244274823</v>
      </c>
      <c r="BN9" s="15">
        <f>BM9+$A$9</f>
        <v>40922.081984732838</v>
      </c>
      <c r="BO9" s="15">
        <f>BN9+$A$9</f>
        <v>40922.305725190854</v>
      </c>
      <c r="BP9" s="15">
        <f>BO9+$A$9</f>
        <v>40922.52946564887</v>
      </c>
      <c r="BQ9" s="15">
        <f>BP9+$A$9</f>
        <v>40922.753206106885</v>
      </c>
      <c r="BR9" s="15">
        <f>BQ9+$A$9</f>
        <v>40922.976946564901</v>
      </c>
      <c r="BS9" s="15">
        <f>BR9+$A$9</f>
        <v>40923.200687022916</v>
      </c>
      <c r="BT9" s="15">
        <f>BS9+$A$9</f>
        <v>40923.424427480932</v>
      </c>
      <c r="BU9" s="15">
        <f>BT9+$A$9</f>
        <v>40923.648167938947</v>
      </c>
      <c r="BV9" s="15">
        <f>BU9+$A$9</f>
        <v>40923.871908396963</v>
      </c>
      <c r="BW9" s="15">
        <f>BV9+$A$9</f>
        <v>40924.095648854978</v>
      </c>
      <c r="BX9" s="15">
        <f>BW9+$A$9</f>
        <v>40924.319389312994</v>
      </c>
      <c r="BY9" s="15">
        <f>BX9+$A$9</f>
        <v>40924.543129771009</v>
      </c>
      <c r="BZ9" s="15">
        <f>BY9+$A$9</f>
        <v>40924.766870229025</v>
      </c>
      <c r="CA9" s="15">
        <f>BZ9+$A$9</f>
        <v>40924.99061068704</v>
      </c>
      <c r="CB9" s="15">
        <f>CA9+$A$9</f>
        <v>40925.214351145056</v>
      </c>
      <c r="CC9" s="15">
        <f>CB9+$A$9</f>
        <v>40925.438091603071</v>
      </c>
      <c r="CD9" s="15">
        <f>CC9+$A$9</f>
        <v>40925.661832061087</v>
      </c>
      <c r="CE9" s="15">
        <f>CD9+$A$9</f>
        <v>40925.885572519102</v>
      </c>
      <c r="CF9" s="15">
        <f>CE9+$A$9</f>
        <v>40926.109312977118</v>
      </c>
      <c r="CG9" s="15">
        <f>CF9+$A$9</f>
        <v>40926.333053435133</v>
      </c>
      <c r="CH9" s="15">
        <f>CG9+$A$9</f>
        <v>40926.556793893149</v>
      </c>
      <c r="CI9" s="15">
        <f>CH9+$A$9</f>
        <v>40926.780534351165</v>
      </c>
      <c r="CJ9" s="15">
        <f>CI9+$A$9</f>
        <v>40927.00427480918</v>
      </c>
      <c r="CK9" s="15">
        <f>CJ9+$A$9</f>
        <v>40927.228015267196</v>
      </c>
      <c r="CL9" s="15">
        <f>CK9+$A$9</f>
        <v>40927.451755725211</v>
      </c>
      <c r="CM9" s="15">
        <f>CL9+$A$9</f>
        <v>40927.675496183227</v>
      </c>
      <c r="CN9" s="15">
        <f>CM9+$A$9</f>
        <v>40927.899236641242</v>
      </c>
      <c r="CO9" s="15">
        <f>CN9+$A$9</f>
        <v>40928.122977099258</v>
      </c>
      <c r="CP9" s="15">
        <f>CO9+$A$9</f>
        <v>40928.346717557273</v>
      </c>
      <c r="CQ9" s="15">
        <f>CP9+$A$9</f>
        <v>40928.570458015289</v>
      </c>
      <c r="CR9" s="15">
        <f>CQ9+$A$9</f>
        <v>40928.794198473304</v>
      </c>
      <c r="CS9" s="15">
        <f>CR9+$A$9</f>
        <v>40929.01793893132</v>
      </c>
      <c r="CT9" s="15">
        <f>CS9+$A$9</f>
        <v>40929.241679389335</v>
      </c>
      <c r="CU9" s="15">
        <f>CT9+$A$9</f>
        <v>40929.465419847351</v>
      </c>
      <c r="CV9" s="15">
        <f>CU9+$A$9</f>
        <v>40929.689160305366</v>
      </c>
      <c r="CW9" s="15">
        <f>CV9+$A$9</f>
        <v>40929.912900763382</v>
      </c>
      <c r="CX9" s="15">
        <f>CW9+$A$9</f>
        <v>40930.136641221397</v>
      </c>
      <c r="CY9" s="15">
        <f>CX9+$A$9</f>
        <v>40930.360381679413</v>
      </c>
      <c r="CZ9" s="15">
        <f>CY9+$A$9</f>
        <v>40930.584122137428</v>
      </c>
      <c r="DA9" s="15">
        <f>CZ9+$A$9</f>
        <v>40930.807862595444</v>
      </c>
      <c r="DB9" s="15">
        <f>DA9+$A$9</f>
        <v>40931.03160305346</v>
      </c>
      <c r="DC9" s="15">
        <f>DB9+$A$9</f>
        <v>40931.255343511475</v>
      </c>
      <c r="DD9" s="15">
        <f>DC9+$A$9</f>
        <v>40931.479083969491</v>
      </c>
      <c r="DE9" s="15">
        <f>DD9+$A$9</f>
        <v>40931.702824427506</v>
      </c>
      <c r="DF9" s="15">
        <f>DE9+$A$9</f>
        <v>40931.926564885522</v>
      </c>
      <c r="DG9" s="15">
        <f>DF9+$A$9</f>
        <v>40932.150305343537</v>
      </c>
      <c r="DH9" s="15">
        <f>DG9+$A$9</f>
        <v>40932.374045801553</v>
      </c>
      <c r="DI9" s="15">
        <f>DH9+$A$9</f>
        <v>40932.597786259568</v>
      </c>
      <c r="DJ9" s="15">
        <f>DI9+$A$9</f>
        <v>40932.821526717584</v>
      </c>
      <c r="DK9" s="15">
        <f>DJ9+$A$9</f>
        <v>40933.045267175599</v>
      </c>
      <c r="DL9" s="15">
        <f>DK9+$A$9</f>
        <v>40933.269007633615</v>
      </c>
      <c r="DM9" s="15">
        <f>DL9+$A$9</f>
        <v>40933.49274809163</v>
      </c>
      <c r="DN9" s="15">
        <f>DM9+$A$9</f>
        <v>40933.716488549646</v>
      </c>
      <c r="DO9" s="15">
        <f>DN9+$A$9</f>
        <v>40933.940229007661</v>
      </c>
      <c r="DP9" s="15">
        <f>DO9+$A$9</f>
        <v>40934.163969465677</v>
      </c>
      <c r="DQ9" s="15">
        <f>DP9+$A$9</f>
        <v>40934.387709923692</v>
      </c>
      <c r="DR9" s="15">
        <f>DQ9+$A$9</f>
        <v>40934.611450381708</v>
      </c>
      <c r="DS9" s="15">
        <f>DR9+$A$9</f>
        <v>40934.835190839724</v>
      </c>
      <c r="DT9" s="15">
        <f>DS9+$A$9</f>
        <v>40935.058931297739</v>
      </c>
      <c r="DU9" s="15">
        <f>DT9+$A$9</f>
        <v>40935.282671755755</v>
      </c>
      <c r="DV9" s="15">
        <f>DU9+$A$9</f>
        <v>40935.50641221377</v>
      </c>
      <c r="DW9" s="15">
        <f>DV9+$A$9</f>
        <v>40935.730152671786</v>
      </c>
      <c r="DX9" s="15">
        <f>DW9+$A$9</f>
        <v>40935.953893129801</v>
      </c>
      <c r="DY9" s="15">
        <f>DX9+$A$9</f>
        <v>40936.177633587817</v>
      </c>
      <c r="DZ9" s="15">
        <f>DY9+$A$9</f>
        <v>40936.401374045832</v>
      </c>
      <c r="EA9" s="15">
        <f>DZ9+$A$9</f>
        <v>40936.625114503848</v>
      </c>
      <c r="EB9" s="15">
        <f>EA9+$A$9</f>
        <v>40936.848854961863</v>
      </c>
      <c r="EC9" s="15">
        <f>EB9+$A$9</f>
        <v>40937.072595419879</v>
      </c>
      <c r="ED9" s="15">
        <f>EC9+$A$9</f>
        <v>40937.296335877894</v>
      </c>
      <c r="EE9" s="15">
        <f>ED9+$A$9</f>
        <v>40937.52007633591</v>
      </c>
      <c r="EF9" s="15">
        <f>EE9+$A$9</f>
        <v>40937.743816793925</v>
      </c>
      <c r="EG9" s="15">
        <f>EF9+$A$9</f>
        <v>40937.967557251941</v>
      </c>
    </row>
    <row r="10" spans="1:137" s="23" customFormat="1" ht="62.25" customHeight="1" x14ac:dyDescent="0.2">
      <c r="A10" s="16" t="s">
        <v>2</v>
      </c>
      <c r="B10" s="17" t="s">
        <v>3</v>
      </c>
      <c r="C10" s="18" t="s">
        <v>4</v>
      </c>
      <c r="D10" s="19" t="s">
        <v>5</v>
      </c>
      <c r="E10" s="19" t="s">
        <v>6</v>
      </c>
      <c r="F10" s="20" t="s">
        <v>7</v>
      </c>
      <c r="G10" s="21" t="s">
        <v>8</v>
      </c>
      <c r="H10" s="20" t="s">
        <v>9</v>
      </c>
      <c r="I10" s="21" t="s">
        <v>10</v>
      </c>
      <c r="J10" s="21" t="s">
        <v>11</v>
      </c>
      <c r="K10" s="22"/>
      <c r="L10" s="157">
        <f>L9</f>
        <v>40910</v>
      </c>
      <c r="M10" s="158"/>
      <c r="N10" s="158"/>
      <c r="O10" s="158"/>
      <c r="P10" s="158"/>
      <c r="Q10" s="158"/>
      <c r="R10" s="159"/>
      <c r="S10" s="157">
        <f>S9</f>
        <v>40911.566183206109</v>
      </c>
      <c r="T10" s="158"/>
      <c r="U10" s="158"/>
      <c r="V10" s="158"/>
      <c r="W10" s="158"/>
      <c r="X10" s="158"/>
      <c r="Y10" s="159"/>
      <c r="Z10" s="157">
        <f>Z9</f>
        <v>40913.132366412217</v>
      </c>
      <c r="AA10" s="158"/>
      <c r="AB10" s="158"/>
      <c r="AC10" s="158"/>
      <c r="AD10" s="158"/>
      <c r="AE10" s="158"/>
      <c r="AF10" s="159"/>
      <c r="AG10" s="157">
        <f>AG9</f>
        <v>40914.698549618326</v>
      </c>
      <c r="AH10" s="158"/>
      <c r="AI10" s="158"/>
      <c r="AJ10" s="158"/>
      <c r="AK10" s="158"/>
      <c r="AL10" s="158"/>
      <c r="AM10" s="159"/>
      <c r="AN10" s="157">
        <f>AN9</f>
        <v>40916.264732824435</v>
      </c>
      <c r="AO10" s="158"/>
      <c r="AP10" s="158"/>
      <c r="AQ10" s="158"/>
      <c r="AR10" s="158"/>
      <c r="AS10" s="158"/>
      <c r="AT10" s="159"/>
      <c r="AU10" s="157">
        <f>AU9</f>
        <v>40917.830916030543</v>
      </c>
      <c r="AV10" s="158"/>
      <c r="AW10" s="158"/>
      <c r="AX10" s="158"/>
      <c r="AY10" s="158"/>
      <c r="AZ10" s="158"/>
      <c r="BA10" s="159"/>
      <c r="BB10" s="157">
        <f>BB9</f>
        <v>40919.397099236652</v>
      </c>
      <c r="BC10" s="158"/>
      <c r="BD10" s="158"/>
      <c r="BE10" s="158"/>
      <c r="BF10" s="158"/>
      <c r="BG10" s="158"/>
      <c r="BH10" s="159"/>
      <c r="BI10" s="157">
        <f>BI9</f>
        <v>40920.963282442761</v>
      </c>
      <c r="BJ10" s="158"/>
      <c r="BK10" s="158"/>
      <c r="BL10" s="158"/>
      <c r="BM10" s="158"/>
      <c r="BN10" s="158"/>
      <c r="BO10" s="159"/>
      <c r="BP10" s="157">
        <f>BP9</f>
        <v>40922.52946564887</v>
      </c>
      <c r="BQ10" s="158"/>
      <c r="BR10" s="158"/>
      <c r="BS10" s="158"/>
      <c r="BT10" s="158"/>
      <c r="BU10" s="158"/>
      <c r="BV10" s="159"/>
      <c r="BW10" s="157">
        <f>BW9</f>
        <v>40924.095648854978</v>
      </c>
      <c r="BX10" s="158"/>
      <c r="BY10" s="158"/>
      <c r="BZ10" s="158"/>
      <c r="CA10" s="158"/>
      <c r="CB10" s="158"/>
      <c r="CC10" s="159"/>
      <c r="CD10" s="157">
        <f>CD9</f>
        <v>40925.661832061087</v>
      </c>
      <c r="CE10" s="158"/>
      <c r="CF10" s="158"/>
      <c r="CG10" s="158"/>
      <c r="CH10" s="158"/>
      <c r="CI10" s="158"/>
      <c r="CJ10" s="159"/>
      <c r="CK10" s="157">
        <f>CK9</f>
        <v>40927.228015267196</v>
      </c>
      <c r="CL10" s="158"/>
      <c r="CM10" s="158"/>
      <c r="CN10" s="158"/>
      <c r="CO10" s="158"/>
      <c r="CP10" s="158"/>
      <c r="CQ10" s="159"/>
      <c r="CR10" s="157">
        <f>CR9</f>
        <v>40928.794198473304</v>
      </c>
      <c r="CS10" s="158"/>
      <c r="CT10" s="158"/>
      <c r="CU10" s="158"/>
      <c r="CV10" s="158"/>
      <c r="CW10" s="158"/>
      <c r="CX10" s="159"/>
      <c r="CY10" s="157">
        <f>CY9</f>
        <v>40930.360381679413</v>
      </c>
      <c r="CZ10" s="158"/>
      <c r="DA10" s="158"/>
      <c r="DB10" s="158"/>
      <c r="DC10" s="158"/>
      <c r="DD10" s="158"/>
      <c r="DE10" s="159"/>
      <c r="DF10" s="157">
        <f>DF9</f>
        <v>40931.926564885522</v>
      </c>
      <c r="DG10" s="158"/>
      <c r="DH10" s="158"/>
      <c r="DI10" s="158"/>
      <c r="DJ10" s="158"/>
      <c r="DK10" s="158"/>
      <c r="DL10" s="159"/>
      <c r="DM10" s="157">
        <f>DM9</f>
        <v>40933.49274809163</v>
      </c>
      <c r="DN10" s="158"/>
      <c r="DO10" s="158"/>
      <c r="DP10" s="158"/>
      <c r="DQ10" s="158"/>
      <c r="DR10" s="158"/>
      <c r="DS10" s="159"/>
      <c r="DT10" s="157">
        <f>DT9</f>
        <v>40935.058931297739</v>
      </c>
      <c r="DU10" s="158"/>
      <c r="DV10" s="158"/>
      <c r="DW10" s="158"/>
      <c r="DX10" s="158"/>
      <c r="DY10" s="158"/>
      <c r="DZ10" s="159"/>
      <c r="EA10" s="157">
        <f>EA9</f>
        <v>40936.625114503848</v>
      </c>
      <c r="EB10" s="158"/>
      <c r="EC10" s="158"/>
      <c r="ED10" s="158"/>
      <c r="EE10" s="158"/>
      <c r="EF10" s="158"/>
      <c r="EG10" s="159"/>
    </row>
    <row r="11" spans="1:137" s="30" customFormat="1" x14ac:dyDescent="0.25">
      <c r="A11" s="24">
        <f ca="1">IF(ISERROR(VALUE(SUBSTITUTE(OFFSET(A11,-1,0,1,1),".",""))),1,IF(ISERROR(FIND("`",SUBSTITUTE(OFFSET(A11,-1,0,1,1),".","`",1))),VALUE(OFFSET(A11,-1,0,1,1))+1,VALUE(LEFT(OFFSET(A11,-1,0,1,1),FIND("`",SUBSTITUTE(OFFSET(A11,-1,0,1,1),".","`",1))-1))+1))</f>
        <v>1</v>
      </c>
      <c r="B11" s="25" t="s">
        <v>12</v>
      </c>
      <c r="C11" s="26" t="s">
        <v>0</v>
      </c>
      <c r="D11" s="1">
        <f>MIN(D12:D12)</f>
        <v>40910</v>
      </c>
      <c r="E11" s="1">
        <f>D11+F11-1</f>
        <v>40910</v>
      </c>
      <c r="F11" s="2">
        <f>MAX(E12:E12)-D11+1</f>
        <v>1</v>
      </c>
      <c r="G11" s="3">
        <v>1</v>
      </c>
      <c r="H11" s="27">
        <f t="shared" ref="H11:H19" si="0">NETWORKDAYS(D11,E11)</f>
        <v>1</v>
      </c>
      <c r="I11" s="28">
        <f t="shared" ref="I11:I19" si="1">ROUNDDOWN(G11*F11,0)</f>
        <v>1</v>
      </c>
      <c r="J11" s="27">
        <f t="shared" ref="J11:J19" si="2">F11-I11</f>
        <v>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</row>
    <row r="12" spans="1:137" s="30" customFormat="1" ht="12.75" hidden="1" customHeight="1" x14ac:dyDescent="0.25">
      <c r="A12" s="32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1.1</v>
      </c>
      <c r="B12" s="33" t="s">
        <v>13</v>
      </c>
      <c r="C12" s="34"/>
      <c r="D12" s="4">
        <f>D13</f>
        <v>40910</v>
      </c>
      <c r="E12" s="4">
        <f>D12+F12-1</f>
        <v>40910</v>
      </c>
      <c r="F12" s="5">
        <v>1</v>
      </c>
      <c r="G12" s="3">
        <v>1</v>
      </c>
      <c r="H12" s="5">
        <f t="shared" si="0"/>
        <v>1</v>
      </c>
      <c r="I12" s="35">
        <f t="shared" si="1"/>
        <v>1</v>
      </c>
      <c r="J12" s="5">
        <f t="shared" si="2"/>
        <v>0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</row>
    <row r="13" spans="1:137" s="30" customFormat="1" x14ac:dyDescent="0.25">
      <c r="A13" s="36">
        <f ca="1">IF(ISERROR(VALUE(SUBSTITUTE(OFFSET(A13,-1,0,1,1),".",""))),1,IF(ISERROR(FIND("`",SUBSTITUTE(OFFSET(A13,-1,0,1,1),".","`",1))),VALUE(OFFSET(A13,-1,0,1,1))+1,VALUE(LEFT(OFFSET(A13,-1,0,1,1),FIND("`",SUBSTITUTE(OFFSET(A13,-1,0,1,1),".","`",1))-1))+1))</f>
        <v>2</v>
      </c>
      <c r="B13" s="37" t="s">
        <v>14</v>
      </c>
      <c r="C13" s="34" t="s">
        <v>0</v>
      </c>
      <c r="D13" s="1">
        <f>MIN(D14:D15)</f>
        <v>40910</v>
      </c>
      <c r="E13" s="1">
        <f>D13+F13-1</f>
        <v>40937</v>
      </c>
      <c r="F13" s="5">
        <f>MAX(E14:E15)-D13+1</f>
        <v>28</v>
      </c>
      <c r="G13" s="3">
        <v>1</v>
      </c>
      <c r="H13" s="5">
        <f t="shared" si="0"/>
        <v>20</v>
      </c>
      <c r="I13" s="35">
        <f t="shared" si="1"/>
        <v>28</v>
      </c>
      <c r="J13" s="5">
        <f t="shared" si="2"/>
        <v>0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</row>
    <row r="14" spans="1:137" s="30" customFormat="1" x14ac:dyDescent="0.25">
      <c r="A14" s="32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33" t="s">
        <v>15</v>
      </c>
      <c r="C14" s="34"/>
      <c r="D14" s="4">
        <v>40910</v>
      </c>
      <c r="E14" s="4">
        <f>D14+F14-1</f>
        <v>40930</v>
      </c>
      <c r="F14" s="5">
        <v>21</v>
      </c>
      <c r="G14" s="3">
        <v>1</v>
      </c>
      <c r="H14" s="5">
        <f t="shared" si="0"/>
        <v>15</v>
      </c>
      <c r="I14" s="35">
        <f t="shared" si="1"/>
        <v>21</v>
      </c>
      <c r="J14" s="5">
        <f t="shared" si="2"/>
        <v>0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</row>
    <row r="15" spans="1:137" s="30" customFormat="1" x14ac:dyDescent="0.25">
      <c r="A15" s="32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2.2</v>
      </c>
      <c r="B15" s="33" t="s">
        <v>16</v>
      </c>
      <c r="C15" s="34"/>
      <c r="D15" s="4">
        <f>E14+1</f>
        <v>40931</v>
      </c>
      <c r="E15" s="4">
        <f>D15+F15-1</f>
        <v>40937</v>
      </c>
      <c r="F15" s="5">
        <v>7</v>
      </c>
      <c r="G15" s="3">
        <v>1</v>
      </c>
      <c r="H15" s="5">
        <f t="shared" si="0"/>
        <v>5</v>
      </c>
      <c r="I15" s="35">
        <f t="shared" si="1"/>
        <v>7</v>
      </c>
      <c r="J15" s="5">
        <f t="shared" si="2"/>
        <v>0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</row>
    <row r="16" spans="1:137" s="30" customFormat="1" ht="12.75" hidden="1" customHeight="1" x14ac:dyDescent="0.25">
      <c r="A16" s="32"/>
      <c r="B16" s="33"/>
      <c r="C16" s="34"/>
      <c r="D16" s="1"/>
      <c r="E16" s="1"/>
      <c r="F16" s="5"/>
      <c r="G16" s="3"/>
      <c r="H16" s="5"/>
      <c r="I16" s="35"/>
      <c r="J16" s="5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</row>
    <row r="17" spans="1:137" s="30" customFormat="1" ht="12.75" hidden="1" customHeight="1" x14ac:dyDescent="0.25">
      <c r="A17" s="32"/>
      <c r="B17" s="33"/>
      <c r="C17" s="34"/>
      <c r="D17" s="1"/>
      <c r="E17" s="1"/>
      <c r="F17" s="5"/>
      <c r="G17" s="3"/>
      <c r="H17" s="5"/>
      <c r="I17" s="35"/>
      <c r="J17" s="5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</row>
    <row r="18" spans="1:137" s="30" customFormat="1" x14ac:dyDescent="0.25">
      <c r="A18" s="36">
        <f ca="1">IF(ISERROR(VALUE(SUBSTITUTE(OFFSET(A18,-1,0,1,1),".",""))),1,IF(ISERROR(FIND("`",SUBSTITUTE(OFFSET(A18,-1,0,1,1),".","`",1))),VALUE(OFFSET(A18,-1,0,1,1))+1,VALUE(LEFT(OFFSET(A18,-1,0,1,1),FIND("`",SUBSTITUTE(OFFSET(A18,-1,0,1,1),".","`",1))-1))+1))</f>
        <v>1</v>
      </c>
      <c r="B18" s="37" t="s">
        <v>17</v>
      </c>
      <c r="C18" s="34" t="s">
        <v>0</v>
      </c>
      <c r="D18" s="1">
        <f>MIN(D19:D19)</f>
        <v>40937</v>
      </c>
      <c r="E18" s="1">
        <f>D18+F18-1</f>
        <v>40937</v>
      </c>
      <c r="F18" s="6">
        <f>MAX(E19:E19)-D18+1</f>
        <v>1</v>
      </c>
      <c r="G18" s="3">
        <v>1</v>
      </c>
      <c r="H18" s="5">
        <f t="shared" si="0"/>
        <v>0</v>
      </c>
      <c r="I18" s="35">
        <f t="shared" si="1"/>
        <v>1</v>
      </c>
      <c r="J18" s="5">
        <f t="shared" si="2"/>
        <v>0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</row>
    <row r="19" spans="1:137" s="30" customFormat="1" ht="12.75" hidden="1" customHeight="1" x14ac:dyDescent="0.25">
      <c r="A19" s="237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1.1</v>
      </c>
      <c r="B19" s="238" t="s">
        <v>13</v>
      </c>
      <c r="C19" s="239"/>
      <c r="D19" s="240">
        <f>E15</f>
        <v>40937</v>
      </c>
      <c r="E19" s="240">
        <f>D19+F19-1</f>
        <v>40937</v>
      </c>
      <c r="F19" s="241">
        <v>1</v>
      </c>
      <c r="G19" s="242">
        <v>1</v>
      </c>
      <c r="H19" s="241">
        <f t="shared" si="0"/>
        <v>0</v>
      </c>
      <c r="I19" s="243">
        <f t="shared" si="1"/>
        <v>1</v>
      </c>
      <c r="J19" s="241">
        <f t="shared" si="2"/>
        <v>0</v>
      </c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  <c r="BJ19" s="244"/>
      <c r="BK19" s="244"/>
      <c r="BL19" s="244"/>
      <c r="BM19" s="244"/>
      <c r="BN19" s="244"/>
      <c r="BO19" s="244"/>
      <c r="BP19" s="244"/>
      <c r="BQ19" s="244"/>
      <c r="BR19" s="244"/>
      <c r="BS19" s="244"/>
      <c r="BT19" s="244"/>
      <c r="BU19" s="244"/>
      <c r="BV19" s="244"/>
      <c r="BW19" s="244"/>
      <c r="BX19" s="244"/>
      <c r="BY19" s="244"/>
      <c r="BZ19" s="244"/>
      <c r="CA19" s="244"/>
      <c r="CB19" s="244"/>
      <c r="CC19" s="244"/>
      <c r="CD19" s="244"/>
      <c r="CE19" s="244"/>
      <c r="CF19" s="244"/>
      <c r="CG19" s="244"/>
      <c r="CH19" s="244"/>
      <c r="CI19" s="244"/>
      <c r="CJ19" s="244"/>
      <c r="CK19" s="244"/>
      <c r="CL19" s="244"/>
      <c r="CM19" s="244"/>
      <c r="CN19" s="244"/>
      <c r="CO19" s="244"/>
      <c r="CP19" s="244"/>
      <c r="CQ19" s="244"/>
      <c r="CR19" s="244"/>
      <c r="CS19" s="244"/>
      <c r="CT19" s="244"/>
      <c r="CU19" s="244"/>
      <c r="CV19" s="244"/>
      <c r="CW19" s="244"/>
      <c r="CX19" s="244"/>
      <c r="CY19" s="244"/>
      <c r="CZ19" s="244"/>
      <c r="DA19" s="244"/>
      <c r="DB19" s="244"/>
      <c r="DC19" s="244"/>
      <c r="DD19" s="244"/>
      <c r="DE19" s="244"/>
      <c r="DF19" s="244"/>
      <c r="DG19" s="244"/>
      <c r="DH19" s="244"/>
      <c r="DI19" s="244"/>
      <c r="DJ19" s="244"/>
      <c r="DK19" s="244"/>
      <c r="DL19" s="244"/>
      <c r="DM19" s="244"/>
      <c r="DN19" s="244"/>
      <c r="DO19" s="244"/>
      <c r="DP19" s="244"/>
      <c r="DQ19" s="244"/>
      <c r="DR19" s="244"/>
      <c r="DS19" s="244"/>
      <c r="DT19" s="244"/>
      <c r="DU19" s="244"/>
      <c r="DV19" s="244"/>
      <c r="DW19" s="244"/>
      <c r="DX19" s="244"/>
      <c r="DY19" s="244"/>
      <c r="DZ19" s="244"/>
      <c r="EA19" s="244"/>
      <c r="EB19" s="244"/>
      <c r="EC19" s="244"/>
      <c r="ED19" s="244"/>
      <c r="EE19" s="244"/>
      <c r="EF19" s="244"/>
      <c r="EG19" s="244"/>
    </row>
    <row r="20" spans="1:137" s="38" customFormat="1" ht="19.5" customHeight="1" x14ac:dyDescent="0.2">
      <c r="A20" s="245" t="s">
        <v>96</v>
      </c>
      <c r="B20" s="245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245"/>
      <c r="BO20" s="245"/>
      <c r="BP20" s="245"/>
      <c r="BQ20" s="245"/>
      <c r="BR20" s="245"/>
      <c r="BS20" s="245"/>
      <c r="BT20" s="245"/>
      <c r="BU20" s="245"/>
      <c r="BV20" s="245"/>
      <c r="BW20" s="245"/>
      <c r="BX20" s="245"/>
      <c r="BY20" s="245"/>
      <c r="BZ20" s="245"/>
      <c r="CA20" s="245"/>
      <c r="CB20" s="245"/>
      <c r="CC20" s="245"/>
      <c r="CD20" s="245"/>
      <c r="CE20" s="245"/>
      <c r="CF20" s="245"/>
      <c r="CG20" s="245"/>
      <c r="CH20" s="245"/>
      <c r="CI20" s="245"/>
      <c r="CJ20" s="245"/>
      <c r="CK20" s="245"/>
      <c r="CL20" s="245"/>
      <c r="CM20" s="245"/>
      <c r="CN20" s="245"/>
      <c r="CO20" s="245"/>
      <c r="CP20" s="245"/>
      <c r="CQ20" s="245"/>
      <c r="CR20" s="245"/>
      <c r="CS20" s="245"/>
      <c r="CT20" s="245"/>
      <c r="CU20" s="245"/>
      <c r="CV20" s="245"/>
      <c r="CW20" s="245"/>
      <c r="CX20" s="245"/>
      <c r="CY20" s="245"/>
      <c r="CZ20" s="245"/>
      <c r="DA20" s="245"/>
      <c r="DB20" s="245"/>
      <c r="DC20" s="245"/>
      <c r="DD20" s="245"/>
      <c r="DE20" s="245"/>
      <c r="DF20" s="245"/>
      <c r="DG20" s="245"/>
      <c r="DH20" s="245"/>
      <c r="DI20" s="245"/>
      <c r="DJ20" s="245"/>
      <c r="DK20" s="245"/>
      <c r="DL20" s="245"/>
      <c r="DM20" s="245"/>
      <c r="DN20" s="245"/>
      <c r="DO20" s="245"/>
      <c r="DP20" s="245"/>
      <c r="DQ20" s="245"/>
      <c r="DR20" s="245"/>
      <c r="DS20" s="245"/>
      <c r="DT20" s="245"/>
      <c r="DU20" s="245"/>
      <c r="DV20" s="245"/>
      <c r="DW20" s="245"/>
      <c r="DX20" s="245"/>
      <c r="DY20" s="245"/>
      <c r="DZ20" s="245"/>
      <c r="EA20" s="245"/>
      <c r="EB20" s="245"/>
      <c r="EC20" s="245"/>
      <c r="ED20" s="245"/>
      <c r="EE20" s="245"/>
      <c r="EF20" s="245"/>
      <c r="EG20" s="245"/>
    </row>
    <row r="21" spans="1:137" s="38" customFormat="1" ht="15" customHeight="1" x14ac:dyDescent="0.25">
      <c r="B21" s="246"/>
      <c r="C21" s="246"/>
      <c r="D21" s="246"/>
      <c r="E21" s="246"/>
      <c r="F21" s="246"/>
      <c r="G21" s="246"/>
      <c r="H21" s="247"/>
      <c r="I21" s="247"/>
    </row>
    <row r="22" spans="1:137" s="38" customFormat="1" ht="24" customHeight="1" x14ac:dyDescent="0.25">
      <c r="A22" s="248"/>
      <c r="B22" s="248"/>
      <c r="C22" s="249"/>
      <c r="H22" s="250"/>
      <c r="I22" s="247"/>
      <c r="AQ22" s="268" t="s">
        <v>97</v>
      </c>
      <c r="AR22" s="268"/>
      <c r="AS22" s="268"/>
      <c r="AT22" s="268"/>
      <c r="AU22" s="268"/>
      <c r="AV22" s="268"/>
      <c r="AW22" s="268"/>
      <c r="AX22" s="268"/>
      <c r="AY22" s="268"/>
      <c r="AZ22" s="268"/>
      <c r="BA22" s="268"/>
      <c r="BB22" s="268"/>
      <c r="BC22" s="268"/>
      <c r="BD22" s="268"/>
      <c r="BE22" s="268"/>
      <c r="BF22" s="268"/>
      <c r="BG22" s="268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  <c r="BS22" s="268"/>
      <c r="BT22" s="268"/>
      <c r="BU22" s="268"/>
      <c r="BV22" s="268"/>
      <c r="BW22" s="268"/>
      <c r="BX22" s="268"/>
      <c r="BY22" s="268"/>
      <c r="BZ22" s="268"/>
      <c r="CA22" s="268"/>
      <c r="CB22" s="268"/>
      <c r="CC22" s="268"/>
      <c r="CD22" s="268"/>
      <c r="CE22" s="268"/>
      <c r="CF22" s="268"/>
      <c r="CG22" s="268"/>
      <c r="CH22" s="268"/>
      <c r="CI22" s="268"/>
      <c r="CJ22" s="268"/>
      <c r="CK22" s="268"/>
      <c r="CL22" s="268"/>
      <c r="CM22" s="268"/>
      <c r="CN22" s="268"/>
      <c r="CO22" s="268"/>
      <c r="CP22" s="268"/>
      <c r="CQ22" s="268"/>
      <c r="CR22" s="268"/>
      <c r="CS22" s="268"/>
      <c r="CT22" s="268"/>
      <c r="CU22" s="268"/>
      <c r="CV22" s="268"/>
      <c r="CW22" s="268"/>
      <c r="CX22" s="268"/>
      <c r="CY22" s="268"/>
      <c r="CZ22" s="268"/>
      <c r="DA22" s="268"/>
      <c r="DB22" s="268"/>
      <c r="DC22" s="268"/>
      <c r="DD22" s="268"/>
      <c r="DE22" s="268"/>
      <c r="DF22" s="268"/>
      <c r="DG22" s="268"/>
      <c r="DH22" s="268"/>
      <c r="DI22" s="268"/>
      <c r="DJ22" s="268"/>
      <c r="DK22" s="268"/>
      <c r="DL22" s="268"/>
      <c r="DM22" s="268"/>
      <c r="DN22" s="268"/>
      <c r="DO22" s="268"/>
      <c r="DP22" s="268"/>
      <c r="DQ22" s="268"/>
      <c r="DR22" s="268"/>
      <c r="DS22" s="268"/>
      <c r="DT22" s="268"/>
      <c r="DU22" s="268"/>
      <c r="DV22" s="268"/>
      <c r="DW22" s="268"/>
      <c r="DX22" s="268"/>
      <c r="DY22" s="268"/>
      <c r="DZ22" s="268"/>
      <c r="EA22" s="268"/>
      <c r="EB22" s="268"/>
      <c r="EC22" s="268"/>
      <c r="ED22" s="268"/>
      <c r="EE22" s="268"/>
      <c r="EF22" s="268"/>
      <c r="EG22" s="268"/>
    </row>
    <row r="23" spans="1:137" s="38" customFormat="1" ht="24" customHeight="1" x14ac:dyDescent="0.25">
      <c r="A23" s="248"/>
      <c r="B23" s="248"/>
      <c r="C23" s="249"/>
      <c r="H23" s="250"/>
      <c r="I23" s="247"/>
      <c r="AQ23" s="268" t="s">
        <v>98</v>
      </c>
      <c r="AR23" s="268"/>
      <c r="AS23" s="268"/>
      <c r="AT23" s="268"/>
      <c r="AU23" s="268"/>
      <c r="AV23" s="268"/>
      <c r="AW23" s="268"/>
      <c r="AX23" s="268"/>
      <c r="AY23" s="268"/>
      <c r="AZ23" s="268"/>
      <c r="BA23" s="268"/>
      <c r="BB23" s="268"/>
      <c r="BC23" s="268"/>
      <c r="BD23" s="268"/>
      <c r="BE23" s="268"/>
      <c r="BF23" s="268"/>
      <c r="BG23" s="268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68"/>
      <c r="BU23" s="268"/>
      <c r="BV23" s="268"/>
      <c r="BW23" s="268"/>
      <c r="BX23" s="268"/>
      <c r="BY23" s="268"/>
      <c r="BZ23" s="268"/>
      <c r="CA23" s="268"/>
      <c r="CB23" s="268"/>
      <c r="CC23" s="268"/>
      <c r="CD23" s="268"/>
      <c r="CE23" s="268"/>
      <c r="CF23" s="268"/>
      <c r="CG23" s="268"/>
      <c r="CH23" s="268"/>
      <c r="CI23" s="268"/>
      <c r="CJ23" s="268"/>
      <c r="CK23" s="268"/>
      <c r="CL23" s="268"/>
      <c r="CM23" s="268"/>
      <c r="CN23" s="268"/>
      <c r="CO23" s="268"/>
      <c r="CP23" s="268"/>
      <c r="CQ23" s="268"/>
      <c r="CR23" s="268"/>
      <c r="CS23" s="268"/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68"/>
      <c r="DG23" s="268"/>
      <c r="DH23" s="268"/>
      <c r="DI23" s="268"/>
      <c r="DJ23" s="268"/>
      <c r="DK23" s="268"/>
      <c r="DL23" s="268"/>
      <c r="DM23" s="268"/>
      <c r="DN23" s="268"/>
      <c r="DO23" s="268"/>
      <c r="DP23" s="268"/>
      <c r="DQ23" s="268"/>
      <c r="DR23" s="268"/>
      <c r="DS23" s="268"/>
      <c r="DT23" s="268"/>
      <c r="DU23" s="268"/>
      <c r="DV23" s="268"/>
      <c r="DW23" s="268"/>
      <c r="DX23" s="268"/>
      <c r="DY23" s="268"/>
      <c r="DZ23" s="268"/>
      <c r="EA23" s="268"/>
      <c r="EB23" s="268"/>
      <c r="EC23" s="268"/>
      <c r="ED23" s="268"/>
      <c r="EE23" s="268"/>
      <c r="EF23" s="268"/>
      <c r="EG23" s="268"/>
    </row>
    <row r="24" spans="1:137" s="30" customFormat="1" ht="15" x14ac:dyDescent="0.25">
      <c r="A24" s="248"/>
      <c r="B24" s="248"/>
      <c r="C24" s="249"/>
      <c r="D24" s="251"/>
      <c r="E24" s="75"/>
      <c r="F24" s="75"/>
      <c r="G24" s="75"/>
      <c r="H24" s="250"/>
      <c r="I24" s="247"/>
      <c r="J24" s="252"/>
    </row>
    <row r="25" spans="1:137" s="30" customFormat="1" ht="15.75" thickBot="1" x14ac:dyDescent="0.3">
      <c r="A25" s="248"/>
      <c r="B25" s="248"/>
      <c r="C25" s="249"/>
      <c r="D25" s="251"/>
      <c r="E25" s="253"/>
      <c r="F25" s="253"/>
      <c r="G25" s="253"/>
      <c r="H25" s="250"/>
      <c r="I25" s="247"/>
      <c r="J25" s="252"/>
    </row>
    <row r="26" spans="1:137" s="30" customFormat="1" ht="15" customHeight="1" thickTop="1" x14ac:dyDescent="0.25">
      <c r="A26" s="248"/>
      <c r="B26" s="248"/>
      <c r="C26" s="249"/>
      <c r="H26" s="250"/>
      <c r="I26" s="247"/>
      <c r="J26" s="252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7"/>
      <c r="AN26" s="267"/>
      <c r="AO26" s="267"/>
      <c r="AP26" s="267"/>
      <c r="AQ26" s="269" t="s">
        <v>99</v>
      </c>
      <c r="AR26" s="269"/>
      <c r="AS26" s="269"/>
      <c r="AT26" s="269"/>
      <c r="AU26" s="269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269"/>
      <c r="BQ26" s="269"/>
      <c r="BR26" s="269"/>
      <c r="BS26" s="269"/>
      <c r="BT26" s="269"/>
      <c r="BU26" s="269"/>
      <c r="BV26" s="269"/>
      <c r="BW26" s="269"/>
      <c r="BX26" s="269"/>
      <c r="BY26" s="269"/>
      <c r="BZ26" s="269"/>
      <c r="CA26" s="269"/>
      <c r="CB26" s="269"/>
      <c r="CC26" s="269"/>
      <c r="CD26" s="269"/>
      <c r="CE26" s="269"/>
      <c r="CF26" s="269"/>
      <c r="CG26" s="269"/>
      <c r="CH26" s="269"/>
      <c r="CI26" s="269"/>
      <c r="CJ26" s="269"/>
      <c r="CK26" s="269"/>
      <c r="CL26" s="269"/>
      <c r="CM26" s="269"/>
      <c r="CN26" s="269"/>
      <c r="CO26" s="269"/>
      <c r="CP26" s="269"/>
      <c r="CQ26" s="269"/>
      <c r="CR26" s="269"/>
      <c r="CS26" s="269"/>
      <c r="CT26" s="269"/>
      <c r="CU26" s="269"/>
      <c r="CV26" s="269"/>
      <c r="CW26" s="269"/>
      <c r="CX26" s="269"/>
      <c r="CY26" s="269"/>
      <c r="CZ26" s="269"/>
      <c r="DA26" s="269"/>
      <c r="DB26" s="269"/>
      <c r="DC26" s="269"/>
      <c r="DD26" s="269"/>
      <c r="DE26" s="269"/>
      <c r="DF26" s="269"/>
      <c r="DG26" s="269"/>
      <c r="DH26" s="269"/>
      <c r="DI26" s="269"/>
      <c r="DJ26" s="269"/>
      <c r="DK26" s="269"/>
      <c r="DL26" s="269"/>
      <c r="DM26" s="269"/>
      <c r="DN26" s="269"/>
      <c r="DO26" s="269"/>
      <c r="DP26" s="269"/>
      <c r="DQ26" s="269"/>
      <c r="DR26" s="269"/>
      <c r="DS26" s="269"/>
      <c r="DT26" s="269"/>
      <c r="DU26" s="269"/>
      <c r="DV26" s="269"/>
      <c r="DW26" s="269"/>
      <c r="DX26" s="269"/>
      <c r="DY26" s="269"/>
      <c r="DZ26" s="269"/>
      <c r="EA26" s="269"/>
      <c r="EB26" s="269"/>
      <c r="EC26" s="269"/>
      <c r="ED26" s="269"/>
      <c r="EE26" s="269"/>
      <c r="EF26" s="269"/>
      <c r="EG26" s="269"/>
    </row>
    <row r="27" spans="1:137" s="30" customFormat="1" ht="15" customHeight="1" x14ac:dyDescent="0.2">
      <c r="A27" s="254" t="s">
        <v>72</v>
      </c>
      <c r="B27" s="254"/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4"/>
      <c r="AQ27" s="254"/>
      <c r="AR27" s="254"/>
      <c r="AS27" s="254"/>
      <c r="AT27" s="254"/>
      <c r="AU27" s="254"/>
      <c r="AV27" s="254"/>
      <c r="AW27" s="254"/>
      <c r="AX27" s="254"/>
      <c r="AY27" s="254"/>
      <c r="AZ27" s="254"/>
      <c r="BA27" s="254"/>
      <c r="BB27" s="254"/>
      <c r="BC27" s="254"/>
      <c r="BD27" s="254"/>
      <c r="BE27" s="254"/>
      <c r="BF27" s="254"/>
      <c r="BG27" s="254"/>
      <c r="BH27" s="254"/>
      <c r="BI27" s="254"/>
      <c r="BJ27" s="254"/>
      <c r="BK27" s="254"/>
      <c r="BL27" s="254"/>
      <c r="BM27" s="254"/>
      <c r="BN27" s="254"/>
      <c r="BO27" s="254"/>
      <c r="BP27" s="254"/>
      <c r="BQ27" s="254"/>
      <c r="BR27" s="254"/>
      <c r="BS27" s="254"/>
      <c r="BT27" s="254"/>
      <c r="BU27" s="254"/>
      <c r="BV27" s="254"/>
      <c r="BW27" s="254"/>
      <c r="BX27" s="254"/>
      <c r="BY27" s="254"/>
      <c r="BZ27" s="254"/>
      <c r="CA27" s="254"/>
      <c r="CB27" s="254"/>
      <c r="CC27" s="254"/>
      <c r="CD27" s="254"/>
      <c r="CE27" s="254"/>
      <c r="CF27" s="254"/>
      <c r="CG27" s="254"/>
      <c r="CH27" s="254"/>
      <c r="CI27" s="254"/>
      <c r="CJ27" s="254"/>
      <c r="CK27" s="254"/>
      <c r="CL27" s="254"/>
      <c r="CM27" s="254"/>
      <c r="CN27" s="254"/>
      <c r="CO27" s="254"/>
      <c r="CP27" s="254"/>
      <c r="CQ27" s="254"/>
      <c r="CR27" s="254"/>
      <c r="CS27" s="254"/>
      <c r="CT27" s="254"/>
      <c r="CU27" s="254"/>
      <c r="CV27" s="254"/>
      <c r="CW27" s="254"/>
      <c r="CX27" s="254"/>
      <c r="CY27" s="254"/>
      <c r="CZ27" s="254"/>
      <c r="DA27" s="254"/>
      <c r="DB27" s="254"/>
      <c r="DC27" s="254"/>
      <c r="DD27" s="254"/>
      <c r="DE27" s="254"/>
      <c r="DF27" s="254"/>
      <c r="DG27" s="254"/>
      <c r="DH27" s="254"/>
      <c r="DI27" s="254"/>
      <c r="DJ27" s="254"/>
      <c r="DK27" s="254"/>
      <c r="DL27" s="254"/>
      <c r="DM27" s="254"/>
      <c r="DN27" s="254"/>
      <c r="DO27" s="254"/>
      <c r="DP27" s="254"/>
      <c r="DQ27" s="254"/>
      <c r="DR27" s="254"/>
      <c r="DS27" s="254"/>
      <c r="DT27" s="254"/>
      <c r="DU27" s="254"/>
      <c r="DV27" s="254"/>
      <c r="DW27" s="254"/>
      <c r="DX27" s="254"/>
      <c r="DY27" s="254"/>
      <c r="DZ27" s="254"/>
      <c r="EA27" s="254"/>
      <c r="EB27" s="254"/>
      <c r="EC27" s="254"/>
      <c r="ED27" s="254"/>
      <c r="EE27" s="254"/>
      <c r="EF27" s="254"/>
      <c r="EG27" s="254"/>
    </row>
    <row r="28" spans="1:137" s="38" customFormat="1" ht="15" x14ac:dyDescent="0.25">
      <c r="A28" s="250"/>
      <c r="B28" s="250"/>
      <c r="C28" s="250"/>
      <c r="D28" s="255"/>
      <c r="E28" s="255"/>
      <c r="F28" s="255"/>
      <c r="G28" s="255"/>
      <c r="H28" s="250"/>
      <c r="I28" s="250"/>
    </row>
    <row r="29" spans="1:137" s="39" customFormat="1" ht="15" customHeight="1" x14ac:dyDescent="0.25">
      <c r="A29" s="256" t="s">
        <v>73</v>
      </c>
      <c r="B29" s="256"/>
      <c r="C29" s="256"/>
      <c r="D29" s="256"/>
      <c r="E29" s="256"/>
      <c r="F29" s="256"/>
      <c r="G29" s="271"/>
      <c r="H29" s="250"/>
      <c r="I29" s="250"/>
      <c r="AC29" s="272" t="s">
        <v>87</v>
      </c>
      <c r="AD29" s="272"/>
      <c r="AE29" s="272"/>
      <c r="AF29" s="272"/>
      <c r="AG29" s="272"/>
      <c r="AH29" s="272"/>
      <c r="AI29" s="272"/>
      <c r="AJ29" s="272"/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2"/>
      <c r="BY29" s="272"/>
      <c r="BZ29" s="272"/>
      <c r="CA29" s="272"/>
      <c r="CB29" s="272"/>
      <c r="CC29" s="272"/>
      <c r="CD29" s="272"/>
      <c r="CE29" s="272"/>
      <c r="CF29" s="272"/>
      <c r="CG29" s="272"/>
      <c r="CH29" s="272"/>
      <c r="CI29" s="272"/>
      <c r="CJ29" s="272"/>
      <c r="CK29" s="272"/>
      <c r="CL29" s="272"/>
      <c r="CM29" s="272"/>
      <c r="CN29" s="272"/>
      <c r="CO29" s="272"/>
      <c r="CP29" s="272"/>
      <c r="CQ29" s="272"/>
      <c r="CR29" s="272"/>
      <c r="CS29" s="272"/>
      <c r="CT29" s="272"/>
      <c r="CU29" s="272"/>
      <c r="CV29" s="272"/>
      <c r="CW29" s="272"/>
      <c r="CX29" s="272"/>
      <c r="CY29" s="272"/>
      <c r="CZ29" s="272"/>
      <c r="DA29" s="272"/>
      <c r="DB29" s="272"/>
      <c r="DC29" s="272"/>
      <c r="DD29" s="272"/>
      <c r="DE29" s="272"/>
      <c r="DF29" s="272"/>
      <c r="DG29" s="272"/>
      <c r="DH29" s="272"/>
      <c r="DI29" s="272"/>
      <c r="DJ29" s="272"/>
      <c r="DK29" s="272"/>
      <c r="DL29" s="272"/>
      <c r="DM29" s="272"/>
      <c r="DN29" s="272"/>
      <c r="DO29" s="272"/>
      <c r="DP29" s="272"/>
      <c r="DQ29" s="272"/>
      <c r="DR29" s="272"/>
      <c r="DS29" s="272"/>
      <c r="DT29" s="272"/>
      <c r="DU29" s="272"/>
      <c r="DV29" s="272"/>
      <c r="DW29" s="272"/>
      <c r="DX29" s="272"/>
      <c r="DY29" s="272"/>
      <c r="DZ29" s="272"/>
      <c r="EA29" s="272"/>
      <c r="EB29" s="272"/>
      <c r="EC29" s="272"/>
      <c r="ED29" s="272"/>
      <c r="EE29" s="272"/>
      <c r="EF29" s="272"/>
      <c r="EG29" s="272"/>
    </row>
    <row r="30" spans="1:137" s="39" customFormat="1" ht="15" customHeight="1" x14ac:dyDescent="0.25">
      <c r="A30" s="256" t="s">
        <v>75</v>
      </c>
      <c r="B30" s="256"/>
      <c r="C30" s="256"/>
      <c r="D30" s="256"/>
      <c r="E30" s="256"/>
      <c r="F30" s="256"/>
      <c r="G30" s="256"/>
      <c r="H30" s="250"/>
      <c r="I30" s="250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  <c r="AO30" s="273"/>
      <c r="AP30" s="273"/>
      <c r="AQ30" s="273"/>
      <c r="AR30" s="273"/>
      <c r="AS30" s="273"/>
      <c r="AT30" s="273"/>
      <c r="AU30" s="273"/>
      <c r="AV30" s="273"/>
      <c r="AW30" s="273"/>
      <c r="AX30" s="273"/>
      <c r="AY30" s="273"/>
      <c r="AZ30" s="273"/>
      <c r="BA30" s="273"/>
      <c r="BB30" s="273"/>
      <c r="BC30" s="273"/>
      <c r="BD30" s="273"/>
      <c r="BE30" s="273"/>
      <c r="BF30" s="273"/>
      <c r="BG30" s="273"/>
      <c r="BH30" s="273"/>
      <c r="BI30" s="273"/>
      <c r="BJ30" s="273"/>
      <c r="BK30" s="273"/>
      <c r="BL30" s="273"/>
      <c r="BM30" s="273"/>
      <c r="BN30" s="273"/>
      <c r="BO30" s="273"/>
      <c r="BP30" s="273"/>
      <c r="BQ30" s="273"/>
      <c r="BR30" s="273"/>
      <c r="BS30" s="273"/>
      <c r="BT30" s="273"/>
      <c r="BU30" s="273"/>
      <c r="BV30" s="273"/>
      <c r="BW30" s="273"/>
      <c r="BX30" s="273"/>
      <c r="BY30" s="273"/>
      <c r="BZ30" s="273"/>
      <c r="CA30" s="273"/>
      <c r="CB30" s="273"/>
      <c r="CC30" s="273"/>
      <c r="CD30" s="273"/>
      <c r="CE30" s="273"/>
      <c r="CF30" s="273"/>
      <c r="CG30" s="273"/>
      <c r="CH30" s="273"/>
      <c r="CI30" s="273"/>
      <c r="CJ30" s="273"/>
      <c r="CK30" s="273"/>
      <c r="CL30" s="273"/>
      <c r="CM30" s="273"/>
      <c r="CN30" s="273"/>
      <c r="CO30" s="273"/>
      <c r="CP30" s="273"/>
      <c r="CQ30" s="273"/>
      <c r="CR30" s="273"/>
      <c r="CS30" s="273"/>
      <c r="CT30" s="273"/>
      <c r="CU30" s="273"/>
      <c r="CV30" s="273"/>
      <c r="CW30" s="273"/>
      <c r="CX30" s="273"/>
      <c r="CY30" s="273"/>
      <c r="CZ30" s="273"/>
      <c r="DA30" s="273"/>
      <c r="DB30" s="273"/>
      <c r="DC30" s="273"/>
      <c r="DD30" s="273"/>
      <c r="DE30" s="273"/>
      <c r="DF30" s="273"/>
      <c r="DG30" s="273"/>
      <c r="DH30" s="273"/>
      <c r="DI30" s="273"/>
      <c r="DJ30" s="273"/>
      <c r="DK30" s="273"/>
      <c r="DL30" s="273"/>
      <c r="DM30" s="273"/>
      <c r="DN30" s="273"/>
      <c r="DO30" s="273"/>
      <c r="DP30" s="273"/>
      <c r="DQ30" s="273"/>
      <c r="DR30" s="273"/>
      <c r="DS30" s="273"/>
      <c r="DT30" s="273"/>
      <c r="DU30" s="273"/>
      <c r="DV30" s="273"/>
      <c r="DW30" s="273"/>
      <c r="DX30" s="273"/>
      <c r="DY30" s="273"/>
      <c r="DZ30" s="273"/>
      <c r="EA30" s="273"/>
      <c r="EB30" s="273"/>
      <c r="EC30" s="273"/>
      <c r="ED30" s="273"/>
      <c r="EE30" s="273"/>
      <c r="EF30" s="273"/>
      <c r="EG30" s="273"/>
    </row>
    <row r="31" spans="1:137" s="39" customFormat="1" ht="15" customHeight="1" x14ac:dyDescent="0.25">
      <c r="A31" s="256" t="s">
        <v>153</v>
      </c>
      <c r="B31" s="276"/>
      <c r="C31" s="276"/>
      <c r="D31" s="276"/>
      <c r="E31" s="276"/>
      <c r="F31" s="276"/>
      <c r="G31" s="271"/>
      <c r="H31" s="250"/>
      <c r="I31" s="250"/>
      <c r="AC31" s="272" t="s">
        <v>76</v>
      </c>
      <c r="AD31" s="272"/>
      <c r="AE31" s="272"/>
      <c r="AF31" s="272"/>
      <c r="AG31" s="272"/>
      <c r="AH31" s="272"/>
      <c r="AI31" s="272"/>
      <c r="AJ31" s="272"/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2"/>
      <c r="BY31" s="272"/>
      <c r="BZ31" s="272"/>
      <c r="CA31" s="272"/>
      <c r="CB31" s="272"/>
      <c r="CC31" s="272"/>
      <c r="CD31" s="272"/>
      <c r="CE31" s="272"/>
      <c r="CF31" s="272"/>
      <c r="CG31" s="272"/>
      <c r="CH31" s="272"/>
      <c r="CI31" s="272"/>
      <c r="CJ31" s="272"/>
      <c r="CK31" s="272"/>
      <c r="CL31" s="272"/>
      <c r="CM31" s="272"/>
      <c r="CN31" s="272"/>
      <c r="CO31" s="272"/>
      <c r="CP31" s="272"/>
      <c r="CQ31" s="272"/>
      <c r="CR31" s="272"/>
      <c r="CS31" s="272"/>
      <c r="CT31" s="272"/>
      <c r="CU31" s="272"/>
      <c r="CV31" s="272"/>
      <c r="CW31" s="272"/>
      <c r="CX31" s="272"/>
      <c r="CY31" s="272"/>
      <c r="CZ31" s="272"/>
      <c r="DA31" s="272"/>
      <c r="DB31" s="272"/>
      <c r="DC31" s="272"/>
      <c r="DD31" s="272"/>
      <c r="DE31" s="272"/>
      <c r="DF31" s="272"/>
      <c r="DG31" s="272"/>
      <c r="DH31" s="272"/>
      <c r="DI31" s="272"/>
      <c r="DJ31" s="272"/>
      <c r="DK31" s="272"/>
      <c r="DL31" s="272"/>
      <c r="DM31" s="272"/>
      <c r="DN31" s="272"/>
      <c r="DO31" s="272"/>
      <c r="DP31" s="272"/>
      <c r="DQ31" s="272"/>
      <c r="DR31" s="272"/>
      <c r="DS31" s="272"/>
      <c r="DT31" s="272"/>
      <c r="DU31" s="272"/>
      <c r="DV31" s="272"/>
      <c r="DW31" s="272"/>
      <c r="DX31" s="272"/>
      <c r="DY31" s="272"/>
      <c r="DZ31" s="272"/>
      <c r="EA31" s="272"/>
      <c r="EB31" s="272"/>
      <c r="EC31" s="272"/>
      <c r="ED31" s="272"/>
      <c r="EE31" s="272"/>
      <c r="EF31" s="272"/>
      <c r="EG31" s="272"/>
    </row>
    <row r="32" spans="1:137" s="39" customFormat="1" ht="15" customHeight="1" x14ac:dyDescent="0.25">
      <c r="A32" s="256" t="s">
        <v>105</v>
      </c>
      <c r="B32" s="256"/>
      <c r="C32" s="256"/>
      <c r="D32" s="256"/>
      <c r="E32" s="256"/>
      <c r="F32" s="256"/>
      <c r="G32" s="271"/>
      <c r="H32" s="250"/>
      <c r="I32" s="247"/>
      <c r="AC32" s="272" t="s">
        <v>77</v>
      </c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2"/>
      <c r="AX32" s="272"/>
      <c r="AY32" s="272"/>
      <c r="AZ32" s="272"/>
      <c r="BA32" s="272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2"/>
      <c r="BT32" s="272"/>
      <c r="BU32" s="272"/>
      <c r="BV32" s="272"/>
      <c r="BW32" s="272"/>
      <c r="BX32" s="272"/>
      <c r="BY32" s="272"/>
      <c r="BZ32" s="272"/>
      <c r="CA32" s="272"/>
      <c r="CB32" s="272"/>
      <c r="CC32" s="272"/>
      <c r="CD32" s="272"/>
      <c r="CE32" s="272"/>
      <c r="CF32" s="272"/>
      <c r="CG32" s="272"/>
      <c r="CH32" s="272"/>
      <c r="CI32" s="272"/>
      <c r="CJ32" s="272"/>
      <c r="CK32" s="272"/>
      <c r="CL32" s="272"/>
      <c r="CM32" s="272"/>
      <c r="CN32" s="272"/>
      <c r="CO32" s="272"/>
      <c r="CP32" s="272"/>
      <c r="CQ32" s="272"/>
      <c r="CR32" s="272"/>
      <c r="CS32" s="272"/>
      <c r="CT32" s="272"/>
      <c r="CU32" s="272"/>
      <c r="CV32" s="272"/>
      <c r="CW32" s="272"/>
      <c r="CX32" s="272"/>
      <c r="CY32" s="272"/>
      <c r="CZ32" s="272"/>
      <c r="DA32" s="272"/>
      <c r="DB32" s="272"/>
      <c r="DC32" s="272"/>
      <c r="DD32" s="272"/>
      <c r="DE32" s="272"/>
      <c r="DF32" s="272"/>
      <c r="DG32" s="272"/>
      <c r="DH32" s="272"/>
      <c r="DI32" s="272"/>
      <c r="DJ32" s="272"/>
      <c r="DK32" s="272"/>
      <c r="DL32" s="272"/>
      <c r="DM32" s="272"/>
      <c r="DN32" s="272"/>
      <c r="DO32" s="272"/>
      <c r="DP32" s="272"/>
      <c r="DQ32" s="272"/>
      <c r="DR32" s="272"/>
      <c r="DS32" s="272"/>
      <c r="DT32" s="272"/>
      <c r="DU32" s="272"/>
      <c r="DV32" s="272"/>
      <c r="DW32" s="272"/>
      <c r="DX32" s="272"/>
      <c r="DY32" s="272"/>
      <c r="DZ32" s="272"/>
      <c r="EA32" s="272"/>
      <c r="EB32" s="272"/>
      <c r="EC32" s="272"/>
      <c r="ED32" s="272"/>
      <c r="EE32" s="272"/>
      <c r="EF32" s="272"/>
      <c r="EG32" s="272"/>
    </row>
    <row r="33" spans="1:137" ht="15" customHeight="1" x14ac:dyDescent="0.25">
      <c r="A33" s="256" t="s">
        <v>115</v>
      </c>
      <c r="B33" s="256"/>
      <c r="C33" s="256"/>
      <c r="D33" s="256"/>
      <c r="E33" s="256"/>
      <c r="F33" s="256"/>
      <c r="G33" s="23"/>
      <c r="H33" s="250"/>
      <c r="I33" s="247"/>
      <c r="AC33" s="272" t="s">
        <v>78</v>
      </c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2"/>
      <c r="BT33" s="272"/>
      <c r="BU33" s="272"/>
      <c r="BV33" s="272"/>
      <c r="BW33" s="272"/>
      <c r="BX33" s="272"/>
      <c r="BY33" s="272"/>
      <c r="BZ33" s="272"/>
      <c r="CA33" s="272"/>
      <c r="CB33" s="272"/>
      <c r="CC33" s="272"/>
      <c r="CD33" s="272"/>
      <c r="CE33" s="272"/>
      <c r="CF33" s="272"/>
      <c r="CG33" s="272"/>
      <c r="CH33" s="272"/>
      <c r="CI33" s="272"/>
      <c r="CJ33" s="272"/>
      <c r="CK33" s="272"/>
      <c r="CL33" s="272"/>
      <c r="CM33" s="272"/>
      <c r="CN33" s="272"/>
      <c r="CO33" s="272"/>
      <c r="CP33" s="272"/>
      <c r="CQ33" s="272"/>
      <c r="CR33" s="272"/>
      <c r="CS33" s="272"/>
      <c r="CT33" s="272"/>
      <c r="CU33" s="272"/>
      <c r="CV33" s="272"/>
      <c r="CW33" s="272"/>
      <c r="CX33" s="272"/>
      <c r="CY33" s="272"/>
      <c r="CZ33" s="272"/>
      <c r="DA33" s="272"/>
      <c r="DB33" s="272"/>
      <c r="DC33" s="272"/>
      <c r="DD33" s="272"/>
      <c r="DE33" s="272"/>
      <c r="DF33" s="272"/>
      <c r="DG33" s="272"/>
      <c r="DH33" s="272"/>
      <c r="DI33" s="272"/>
      <c r="DJ33" s="272"/>
      <c r="DK33" s="272"/>
      <c r="DL33" s="272"/>
      <c r="DM33" s="272"/>
      <c r="DN33" s="272"/>
      <c r="DO33" s="272"/>
      <c r="DP33" s="272"/>
      <c r="DQ33" s="272"/>
      <c r="DR33" s="272"/>
      <c r="DS33" s="272"/>
      <c r="DT33" s="272"/>
      <c r="DU33" s="272"/>
      <c r="DV33" s="272"/>
      <c r="DW33" s="272"/>
      <c r="DX33" s="272"/>
      <c r="DY33" s="272"/>
      <c r="DZ33" s="272"/>
      <c r="EA33" s="272"/>
      <c r="EB33" s="272"/>
      <c r="EC33" s="272"/>
      <c r="ED33" s="272"/>
      <c r="EE33" s="272"/>
      <c r="EF33" s="272"/>
      <c r="EG33" s="272"/>
    </row>
    <row r="34" spans="1:137" ht="15" customHeight="1" x14ac:dyDescent="0.25">
      <c r="A34" s="256" t="s">
        <v>107</v>
      </c>
      <c r="B34" s="256"/>
      <c r="C34" s="256"/>
      <c r="D34" s="256"/>
      <c r="E34" s="256"/>
      <c r="F34" s="256"/>
      <c r="G34" s="23"/>
      <c r="H34" s="250"/>
      <c r="I34" s="247"/>
      <c r="AC34" s="272" t="s">
        <v>79</v>
      </c>
      <c r="AD34" s="272"/>
      <c r="AE34" s="272"/>
      <c r="AF34" s="272"/>
      <c r="AG34" s="272"/>
      <c r="AH34" s="272"/>
      <c r="AI34" s="272"/>
      <c r="AJ34" s="272"/>
      <c r="AK34" s="272"/>
      <c r="AL34" s="272"/>
      <c r="AM34" s="272"/>
      <c r="AN34" s="272"/>
      <c r="AO34" s="272"/>
      <c r="AP34" s="272"/>
      <c r="AQ34" s="272"/>
      <c r="AR34" s="272"/>
      <c r="AS34" s="272"/>
      <c r="AT34" s="272"/>
      <c r="AU34" s="272"/>
      <c r="AV34" s="272"/>
      <c r="AW34" s="272"/>
      <c r="AX34" s="272"/>
      <c r="AY34" s="272"/>
      <c r="AZ34" s="272"/>
      <c r="BA34" s="272"/>
      <c r="BB34" s="272"/>
      <c r="BC34" s="272"/>
      <c r="BD34" s="272"/>
      <c r="BE34" s="272"/>
      <c r="BF34" s="272"/>
      <c r="BG34" s="272"/>
      <c r="BH34" s="272"/>
      <c r="BI34" s="272"/>
      <c r="BJ34" s="272"/>
      <c r="BK34" s="272"/>
      <c r="BL34" s="272"/>
      <c r="BM34" s="272"/>
      <c r="BN34" s="272"/>
      <c r="BO34" s="272"/>
      <c r="BP34" s="272"/>
      <c r="BQ34" s="272"/>
      <c r="BR34" s="272"/>
      <c r="BS34" s="272"/>
      <c r="BT34" s="272"/>
      <c r="BU34" s="272"/>
      <c r="BV34" s="272"/>
      <c r="BW34" s="272"/>
      <c r="BX34" s="272"/>
      <c r="BY34" s="272"/>
      <c r="BZ34" s="272"/>
      <c r="CA34" s="272"/>
      <c r="CB34" s="272"/>
      <c r="CC34" s="272"/>
      <c r="CD34" s="272"/>
      <c r="CE34" s="272"/>
      <c r="CF34" s="272"/>
      <c r="CG34" s="272"/>
      <c r="CH34" s="272"/>
      <c r="CI34" s="272"/>
      <c r="CJ34" s="272"/>
      <c r="CK34" s="272"/>
      <c r="CL34" s="272"/>
      <c r="CM34" s="272"/>
      <c r="CN34" s="272"/>
      <c r="CO34" s="272"/>
      <c r="CP34" s="272"/>
      <c r="CQ34" s="272"/>
      <c r="CR34" s="272"/>
      <c r="CS34" s="272"/>
      <c r="CT34" s="272"/>
      <c r="CU34" s="272"/>
      <c r="CV34" s="272"/>
      <c r="CW34" s="272"/>
      <c r="CX34" s="272"/>
      <c r="CY34" s="272"/>
      <c r="CZ34" s="272"/>
      <c r="DA34" s="272"/>
      <c r="DB34" s="272"/>
      <c r="DC34" s="272"/>
      <c r="DD34" s="272"/>
      <c r="DE34" s="272"/>
      <c r="DF34" s="272"/>
      <c r="DG34" s="272"/>
      <c r="DH34" s="272"/>
      <c r="DI34" s="272"/>
      <c r="DJ34" s="272"/>
      <c r="DK34" s="272"/>
      <c r="DL34" s="272"/>
      <c r="DM34" s="272"/>
      <c r="DN34" s="272"/>
      <c r="DO34" s="272"/>
      <c r="DP34" s="272"/>
      <c r="DQ34" s="272"/>
      <c r="DR34" s="272"/>
      <c r="DS34" s="272"/>
      <c r="DT34" s="272"/>
      <c r="DU34" s="272"/>
      <c r="DV34" s="272"/>
      <c r="DW34" s="272"/>
      <c r="DX34" s="272"/>
      <c r="DY34" s="272"/>
      <c r="DZ34" s="272"/>
      <c r="EA34" s="272"/>
      <c r="EB34" s="272"/>
      <c r="EC34" s="272"/>
      <c r="ED34" s="272"/>
      <c r="EE34" s="272"/>
      <c r="EF34" s="272"/>
      <c r="EG34" s="272"/>
    </row>
    <row r="35" spans="1:137" ht="15" x14ac:dyDescent="0.25">
      <c r="A35" s="259"/>
      <c r="B35" s="255"/>
      <c r="C35" s="255"/>
      <c r="D35" s="255"/>
      <c r="E35" s="260"/>
      <c r="F35" s="51"/>
      <c r="G35" s="51"/>
      <c r="H35" s="250"/>
      <c r="I35" s="247"/>
    </row>
    <row r="36" spans="1:137" ht="15" x14ac:dyDescent="0.25">
      <c r="A36" s="230"/>
      <c r="B36" s="258"/>
      <c r="C36" s="258"/>
      <c r="D36" s="255"/>
      <c r="E36" s="261"/>
      <c r="F36" s="261"/>
      <c r="G36" s="261"/>
      <c r="H36" s="250"/>
      <c r="I36" s="247"/>
    </row>
    <row r="37" spans="1:137" ht="15" customHeight="1" x14ac:dyDescent="0.25">
      <c r="A37" s="262" t="s">
        <v>80</v>
      </c>
      <c r="B37" s="262"/>
      <c r="C37" s="262"/>
      <c r="D37" s="262"/>
      <c r="E37" s="262"/>
      <c r="F37" s="262"/>
      <c r="H37" s="247"/>
      <c r="I37" s="247"/>
      <c r="AC37" s="262" t="s">
        <v>80</v>
      </c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2"/>
      <c r="BX37" s="262"/>
      <c r="BY37" s="262"/>
      <c r="BZ37" s="262"/>
      <c r="CA37" s="262"/>
      <c r="CB37" s="262"/>
      <c r="CC37" s="262"/>
      <c r="CD37" s="262"/>
      <c r="CE37" s="262"/>
      <c r="CF37" s="262"/>
      <c r="CG37" s="262"/>
      <c r="CH37" s="262"/>
      <c r="CI37" s="262"/>
      <c r="CJ37" s="262"/>
      <c r="CK37" s="262"/>
      <c r="CL37" s="262"/>
      <c r="CM37" s="262"/>
      <c r="CN37" s="262"/>
      <c r="CO37" s="262"/>
      <c r="CP37" s="262"/>
      <c r="CQ37" s="262"/>
      <c r="CR37" s="262"/>
      <c r="CS37" s="262"/>
      <c r="CT37" s="262"/>
      <c r="CU37" s="262"/>
      <c r="CV37" s="262"/>
      <c r="CW37" s="262"/>
      <c r="CX37" s="262"/>
      <c r="CY37" s="262"/>
      <c r="CZ37" s="262"/>
      <c r="DA37" s="262"/>
      <c r="DB37" s="262"/>
      <c r="DC37" s="262"/>
      <c r="DD37" s="262"/>
      <c r="DE37" s="262"/>
      <c r="DF37" s="262"/>
      <c r="DG37" s="262"/>
      <c r="DH37" s="262"/>
      <c r="DI37" s="262"/>
      <c r="DJ37" s="262"/>
      <c r="DK37" s="262"/>
      <c r="DL37" s="262"/>
      <c r="DM37" s="262"/>
      <c r="DN37" s="262"/>
      <c r="DO37" s="262"/>
      <c r="DP37" s="262"/>
      <c r="DQ37" s="262"/>
      <c r="DR37" s="262"/>
      <c r="DS37" s="262"/>
      <c r="DT37" s="262"/>
      <c r="DU37" s="262"/>
      <c r="DV37" s="262"/>
      <c r="DW37" s="262"/>
      <c r="DX37" s="262"/>
      <c r="DY37" s="262"/>
      <c r="DZ37" s="262"/>
      <c r="EA37" s="262"/>
      <c r="EB37" s="262"/>
      <c r="EC37" s="262"/>
      <c r="ED37" s="262"/>
      <c r="EE37" s="262"/>
      <c r="EF37" s="262"/>
      <c r="EG37" s="262"/>
    </row>
    <row r="38" spans="1:137" ht="15" x14ac:dyDescent="0.25">
      <c r="A38" s="224"/>
      <c r="B38" s="264"/>
      <c r="C38" s="264"/>
      <c r="D38" s="263"/>
      <c r="E38" s="265"/>
      <c r="F38" s="265"/>
      <c r="G38" s="265"/>
      <c r="H38" s="247"/>
      <c r="I38" s="247"/>
    </row>
    <row r="39" spans="1:137" ht="15" customHeight="1" x14ac:dyDescent="0.25">
      <c r="A39" s="262" t="s">
        <v>81</v>
      </c>
      <c r="B39" s="262"/>
      <c r="C39" s="262"/>
      <c r="D39" s="262"/>
      <c r="E39" s="262"/>
      <c r="F39" s="262"/>
      <c r="H39" s="247"/>
      <c r="I39" s="247"/>
      <c r="AC39" s="262" t="s">
        <v>81</v>
      </c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  <c r="BJ39" s="262"/>
      <c r="BK39" s="262"/>
      <c r="BL39" s="262"/>
      <c r="BM39" s="262"/>
      <c r="BN39" s="262"/>
      <c r="BO39" s="262"/>
      <c r="BP39" s="262"/>
      <c r="BQ39" s="262"/>
      <c r="BR39" s="262"/>
      <c r="BS39" s="262"/>
      <c r="BT39" s="262"/>
      <c r="BU39" s="262"/>
      <c r="BV39" s="262"/>
      <c r="BW39" s="262"/>
      <c r="BX39" s="262"/>
      <c r="BY39" s="262"/>
      <c r="BZ39" s="262"/>
      <c r="CA39" s="262"/>
      <c r="CB39" s="262"/>
      <c r="CC39" s="262"/>
      <c r="CD39" s="262"/>
      <c r="CE39" s="262"/>
      <c r="CF39" s="262"/>
      <c r="CG39" s="262"/>
      <c r="CH39" s="262"/>
      <c r="CI39" s="262"/>
      <c r="CJ39" s="262"/>
      <c r="CK39" s="262"/>
      <c r="CL39" s="262"/>
      <c r="CM39" s="262"/>
      <c r="CN39" s="262"/>
      <c r="CO39" s="262"/>
      <c r="CP39" s="262"/>
      <c r="CQ39" s="262"/>
      <c r="CR39" s="262"/>
      <c r="CS39" s="262"/>
      <c r="CT39" s="262"/>
      <c r="CU39" s="262"/>
      <c r="CV39" s="262"/>
      <c r="CW39" s="262"/>
      <c r="CX39" s="262"/>
      <c r="CY39" s="262"/>
      <c r="CZ39" s="262"/>
      <c r="DA39" s="262"/>
      <c r="DB39" s="262"/>
      <c r="DC39" s="262"/>
      <c r="DD39" s="262"/>
      <c r="DE39" s="262"/>
      <c r="DF39" s="262"/>
      <c r="DG39" s="262"/>
      <c r="DH39" s="262"/>
      <c r="DI39" s="262"/>
      <c r="DJ39" s="262"/>
      <c r="DK39" s="262"/>
      <c r="DL39" s="262"/>
      <c r="DM39" s="262"/>
      <c r="DN39" s="262"/>
      <c r="DO39" s="262"/>
      <c r="DP39" s="262"/>
      <c r="DQ39" s="262"/>
      <c r="DR39" s="262"/>
      <c r="DS39" s="262"/>
      <c r="DT39" s="262"/>
      <c r="DU39" s="262"/>
      <c r="DV39" s="262"/>
      <c r="DW39" s="262"/>
      <c r="DX39" s="262"/>
      <c r="DY39" s="262"/>
      <c r="DZ39" s="262"/>
      <c r="EA39" s="262"/>
      <c r="EB39" s="262"/>
      <c r="EC39" s="262"/>
      <c r="ED39" s="262"/>
      <c r="EE39" s="262"/>
      <c r="EF39" s="262"/>
      <c r="EG39" s="262"/>
    </row>
    <row r="40" spans="1:137" ht="15" x14ac:dyDescent="0.25">
      <c r="A40" s="257"/>
      <c r="B40" s="257"/>
      <c r="C40" s="257"/>
      <c r="D40" s="255"/>
      <c r="E40" s="63"/>
      <c r="F40" s="63"/>
      <c r="G40" s="63"/>
      <c r="H40" s="250"/>
      <c r="I40" s="247"/>
    </row>
    <row r="41" spans="1:137" ht="22.5" customHeight="1" x14ac:dyDescent="0.25">
      <c r="A41" s="272" t="s">
        <v>118</v>
      </c>
      <c r="B41" s="272"/>
      <c r="C41" s="272"/>
      <c r="D41" s="272"/>
      <c r="E41" s="272"/>
      <c r="F41" s="272"/>
      <c r="G41" s="274"/>
      <c r="H41" s="247" t="s">
        <v>82</v>
      </c>
      <c r="I41" s="247"/>
    </row>
    <row r="42" spans="1:137" ht="15" customHeight="1" x14ac:dyDescent="0.25">
      <c r="A42" s="275" t="s">
        <v>109</v>
      </c>
      <c r="B42" s="275"/>
      <c r="C42" s="275"/>
      <c r="D42" s="275"/>
      <c r="E42" s="275"/>
      <c r="F42" s="275"/>
      <c r="G42" s="274"/>
      <c r="H42" s="247"/>
      <c r="I42" s="247"/>
    </row>
    <row r="43" spans="1:137" ht="20.25" customHeight="1" x14ac:dyDescent="0.25">
      <c r="A43" s="272" t="s">
        <v>127</v>
      </c>
      <c r="B43" s="272"/>
      <c r="C43" s="272"/>
      <c r="D43" s="272"/>
      <c r="E43" s="272"/>
      <c r="F43" s="272"/>
      <c r="G43" s="274"/>
      <c r="H43" s="250"/>
      <c r="I43" s="247"/>
    </row>
    <row r="44" spans="1:137" ht="23.25" customHeight="1" x14ac:dyDescent="0.25">
      <c r="A44" s="272" t="s">
        <v>111</v>
      </c>
      <c r="B44" s="272"/>
      <c r="C44" s="272"/>
      <c r="D44" s="272"/>
      <c r="E44" s="272"/>
      <c r="F44" s="272"/>
      <c r="G44" s="272"/>
      <c r="H44" s="250"/>
      <c r="I44" s="247"/>
    </row>
    <row r="45" spans="1:137" ht="15" x14ac:dyDescent="0.25">
      <c r="A45" s="259"/>
      <c r="B45" s="266"/>
      <c r="C45" s="266"/>
      <c r="D45" s="255"/>
      <c r="E45" s="155"/>
      <c r="F45" s="54"/>
      <c r="G45" s="54"/>
      <c r="H45" s="250"/>
      <c r="I45" s="247"/>
    </row>
    <row r="46" spans="1:137" ht="15" x14ac:dyDescent="0.25">
      <c r="A46" s="230"/>
      <c r="B46" s="258"/>
      <c r="C46" s="258"/>
      <c r="D46" s="255"/>
      <c r="E46" s="165"/>
      <c r="F46" s="165"/>
      <c r="G46" s="165"/>
      <c r="H46" s="250"/>
      <c r="I46" s="247"/>
    </row>
    <row r="47" spans="1:137" ht="15" customHeight="1" x14ac:dyDescent="0.25">
      <c r="A47" s="262" t="s">
        <v>80</v>
      </c>
      <c r="B47" s="262"/>
      <c r="C47" s="262"/>
      <c r="D47" s="262"/>
      <c r="E47" s="262"/>
      <c r="F47" s="262"/>
      <c r="G47" s="270"/>
      <c r="H47" s="250"/>
      <c r="I47" s="247"/>
    </row>
    <row r="48" spans="1:137" ht="15" x14ac:dyDescent="0.25">
      <c r="A48" s="224"/>
      <c r="B48" s="264"/>
      <c r="C48" s="264"/>
      <c r="D48" s="255"/>
      <c r="E48" s="163"/>
      <c r="F48" s="163"/>
      <c r="G48" s="163"/>
      <c r="H48" s="250"/>
      <c r="I48" s="247"/>
    </row>
    <row r="49" spans="1:9" ht="15" customHeight="1" x14ac:dyDescent="0.25">
      <c r="A49" s="262" t="s">
        <v>81</v>
      </c>
      <c r="B49" s="262"/>
      <c r="C49" s="262"/>
      <c r="D49" s="262"/>
      <c r="E49" s="262"/>
      <c r="F49" s="262"/>
      <c r="G49" s="262"/>
      <c r="H49" s="247" t="s">
        <v>83</v>
      </c>
      <c r="I49" s="247"/>
    </row>
    <row r="50" spans="1:9" ht="15" x14ac:dyDescent="0.25">
      <c r="A50" s="255"/>
      <c r="B50" s="255"/>
      <c r="C50" s="255"/>
      <c r="D50" s="255"/>
      <c r="E50" s="255"/>
      <c r="F50" s="255"/>
      <c r="G50" s="255"/>
      <c r="H50" s="250"/>
      <c r="I50" s="250"/>
    </row>
  </sheetData>
  <mergeCells count="59">
    <mergeCell ref="A49:G49"/>
    <mergeCell ref="AC31:EG31"/>
    <mergeCell ref="AC32:EG32"/>
    <mergeCell ref="AC33:EG33"/>
    <mergeCell ref="AC34:EG34"/>
    <mergeCell ref="AC37:EG37"/>
    <mergeCell ref="A48:C48"/>
    <mergeCell ref="E48:G48"/>
    <mergeCell ref="A20:EG20"/>
    <mergeCell ref="A27:EG27"/>
    <mergeCell ref="AQ22:EG22"/>
    <mergeCell ref="AQ26:EG26"/>
    <mergeCell ref="AQ23:EG23"/>
    <mergeCell ref="AC29:EG29"/>
    <mergeCell ref="A46:C46"/>
    <mergeCell ref="E46:G46"/>
    <mergeCell ref="A44:G44"/>
    <mergeCell ref="A47:F47"/>
    <mergeCell ref="A40:C40"/>
    <mergeCell ref="A41:F41"/>
    <mergeCell ref="A42:F42"/>
    <mergeCell ref="A43:F43"/>
    <mergeCell ref="A38:C38"/>
    <mergeCell ref="E38:G38"/>
    <mergeCell ref="AC39:EG39"/>
    <mergeCell ref="A37:F37"/>
    <mergeCell ref="A39:F39"/>
    <mergeCell ref="A36:C36"/>
    <mergeCell ref="E36:G36"/>
    <mergeCell ref="A33:F33"/>
    <mergeCell ref="A34:F34"/>
    <mergeCell ref="A30:G30"/>
    <mergeCell ref="A31:F31"/>
    <mergeCell ref="A32:F32"/>
    <mergeCell ref="A29:F29"/>
    <mergeCell ref="A1:EG1"/>
    <mergeCell ref="A2:EG2"/>
    <mergeCell ref="A3:EG3"/>
    <mergeCell ref="A5:EG5"/>
    <mergeCell ref="A6:EG6"/>
    <mergeCell ref="A7:EG7"/>
    <mergeCell ref="CY10:DE10"/>
    <mergeCell ref="EA10:EG10"/>
    <mergeCell ref="DT10:DZ10"/>
    <mergeCell ref="S10:Y10"/>
    <mergeCell ref="BW10:CC10"/>
    <mergeCell ref="BP10:BV10"/>
    <mergeCell ref="DF10:DL10"/>
    <mergeCell ref="DM10:DS10"/>
    <mergeCell ref="BB10:BH10"/>
    <mergeCell ref="BI10:BO10"/>
    <mergeCell ref="L10:R10"/>
    <mergeCell ref="Z10:AF10"/>
    <mergeCell ref="AG10:AM10"/>
    <mergeCell ref="AN10:AT10"/>
    <mergeCell ref="AU10:BA10"/>
    <mergeCell ref="CD10:CJ10"/>
    <mergeCell ref="CK10:CQ10"/>
    <mergeCell ref="CR10:CX10"/>
  </mergeCells>
  <phoneticPr fontId="0" type="noConversion"/>
  <conditionalFormatting sqref="L12:EG12 L14:EG17 L19:EG19 L25:EG25">
    <cfRule type="expression" dxfId="8" priority="37" stopIfTrue="1">
      <formula>L$9=$H$8</formula>
    </cfRule>
    <cfRule type="expression" dxfId="7" priority="38" stopIfTrue="1">
      <formula>AND(L$9&gt;=$D12,L$9&lt;$D12+$I12)</formula>
    </cfRule>
    <cfRule type="expression" dxfId="6" priority="39" stopIfTrue="1">
      <formula>AND(L$9&gt;=$D12,L$9&lt;=$D12+$F12-1)</formula>
    </cfRule>
  </conditionalFormatting>
  <conditionalFormatting sqref="L11:EG11 L13:EG13 L18:EG18 L24:EG24">
    <cfRule type="expression" dxfId="5" priority="49" stopIfTrue="1">
      <formula>L$9=$H$8</formula>
    </cfRule>
    <cfRule type="expression" dxfId="4" priority="50" stopIfTrue="1">
      <formula>AND(L$9&gt;=$D11,L$9&lt;$D11+$I11)</formula>
    </cfRule>
    <cfRule type="expression" dxfId="3" priority="51" stopIfTrue="1">
      <formula>AND(L$9&gt;=$D11,L$9&lt;=$D11+$F11-1)</formula>
    </cfRule>
  </conditionalFormatting>
  <conditionalFormatting sqref="L26:Z26">
    <cfRule type="expression" dxfId="2" priority="58" stopIfTrue="1">
      <formula>L$9=$H$8</formula>
    </cfRule>
    <cfRule type="expression" dxfId="1" priority="59" stopIfTrue="1">
      <formula>AND(L$9&gt;=$AQ26,L$9&lt;$AQ26+$I26)</formula>
    </cfRule>
    <cfRule type="expression" dxfId="0" priority="60" stopIfTrue="1">
      <formula>AND(L$9&gt;=$AQ26,L$9&lt;=$AQ26+$BN26-1)</formula>
    </cfRule>
  </conditionalFormatting>
  <pageMargins left="0.7" right="0.7" top="0.75" bottom="0.75" header="0.3" footer="0.3"/>
  <pageSetup scale="9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11" sqref="A11"/>
    </sheetView>
  </sheetViews>
  <sheetFormatPr defaultRowHeight="15" x14ac:dyDescent="0.25"/>
  <cols>
    <col min="1" max="1" width="49.42578125" style="86" bestFit="1" customWidth="1"/>
    <col min="2" max="2" width="12" style="86" bestFit="1" customWidth="1"/>
    <col min="3" max="3" width="15.85546875" style="86" customWidth="1"/>
    <col min="4" max="4" width="6.42578125" style="86" bestFit="1" customWidth="1"/>
    <col min="5" max="5" width="10.28515625" style="86" bestFit="1" customWidth="1"/>
    <col min="6" max="6" width="11.28515625" style="86" customWidth="1"/>
    <col min="7" max="7" width="9.85546875" style="85" customWidth="1"/>
  </cols>
  <sheetData>
    <row r="1" spans="1:7" ht="15" customHeight="1" x14ac:dyDescent="0.25">
      <c r="A1" s="186" t="s">
        <v>84</v>
      </c>
      <c r="B1" s="186"/>
      <c r="C1" s="186"/>
      <c r="D1" s="186"/>
      <c r="E1" s="186"/>
      <c r="F1" s="186"/>
      <c r="G1" s="186"/>
    </row>
    <row r="2" spans="1:7" x14ac:dyDescent="0.25">
      <c r="A2" s="186"/>
      <c r="B2" s="186"/>
      <c r="C2" s="186"/>
      <c r="D2" s="186"/>
      <c r="E2" s="186"/>
      <c r="F2" s="186"/>
      <c r="G2" s="186"/>
    </row>
    <row r="3" spans="1:7" ht="15" customHeight="1" x14ac:dyDescent="0.25">
      <c r="A3" s="186" t="s">
        <v>85</v>
      </c>
      <c r="B3" s="186"/>
      <c r="C3" s="186"/>
      <c r="D3" s="186"/>
      <c r="E3" s="186"/>
      <c r="F3" s="186"/>
      <c r="G3" s="186"/>
    </row>
    <row r="4" spans="1:7" x14ac:dyDescent="0.25">
      <c r="A4" s="186"/>
      <c r="B4" s="186"/>
      <c r="C4" s="186"/>
      <c r="D4" s="186"/>
      <c r="E4" s="186"/>
      <c r="F4" s="186"/>
      <c r="G4" s="186"/>
    </row>
    <row r="5" spans="1:7" x14ac:dyDescent="0.25">
      <c r="A5" s="55"/>
      <c r="B5" s="55"/>
      <c r="C5" s="55"/>
      <c r="D5" s="55"/>
      <c r="E5" s="55"/>
      <c r="F5" s="55"/>
      <c r="G5" s="55"/>
    </row>
    <row r="6" spans="1:7" ht="15" customHeight="1" x14ac:dyDescent="0.25">
      <c r="A6" s="187" t="s">
        <v>112</v>
      </c>
      <c r="B6" s="187"/>
      <c r="C6" s="187"/>
      <c r="D6" s="187"/>
      <c r="E6" s="187"/>
      <c r="F6" s="187"/>
      <c r="G6" s="56"/>
    </row>
    <row r="7" spans="1:7" ht="15" customHeight="1" x14ac:dyDescent="0.25">
      <c r="A7" s="187" t="s">
        <v>151</v>
      </c>
      <c r="B7" s="187"/>
      <c r="C7" s="187"/>
      <c r="D7" s="187"/>
      <c r="E7" s="187"/>
      <c r="F7" s="187"/>
      <c r="G7" s="57"/>
    </row>
    <row r="8" spans="1:7" x14ac:dyDescent="0.25">
      <c r="A8" s="81"/>
      <c r="B8" s="82"/>
      <c r="C8" s="83"/>
      <c r="D8" s="84"/>
      <c r="E8" s="84"/>
      <c r="F8" s="84"/>
    </row>
    <row r="9" spans="1:7" ht="37.5" x14ac:dyDescent="0.25">
      <c r="A9" s="87" t="s">
        <v>128</v>
      </c>
      <c r="B9" s="190" t="s">
        <v>129</v>
      </c>
      <c r="C9" s="190"/>
      <c r="D9" s="88" t="s">
        <v>130</v>
      </c>
      <c r="E9" s="88" t="s">
        <v>131</v>
      </c>
      <c r="F9" s="89" t="s">
        <v>132</v>
      </c>
      <c r="G9" s="90" t="s">
        <v>133</v>
      </c>
    </row>
    <row r="10" spans="1:7" ht="82.5" customHeight="1" x14ac:dyDescent="0.25">
      <c r="A10" s="91"/>
      <c r="B10" s="184" t="s">
        <v>146</v>
      </c>
      <c r="C10" s="185"/>
      <c r="D10" s="92"/>
      <c r="E10" s="93"/>
      <c r="F10" s="94"/>
      <c r="G10" s="95"/>
    </row>
    <row r="11" spans="1:7" x14ac:dyDescent="0.25">
      <c r="A11" s="96"/>
      <c r="B11" s="188"/>
      <c r="C11" s="189"/>
      <c r="D11" s="97"/>
      <c r="E11" s="98"/>
      <c r="F11" s="99"/>
      <c r="G11" s="100"/>
    </row>
    <row r="12" spans="1:7" x14ac:dyDescent="0.25">
      <c r="A12" s="101"/>
      <c r="B12" s="102"/>
      <c r="C12" s="102"/>
      <c r="D12" s="97"/>
      <c r="E12" s="98"/>
      <c r="F12" s="99"/>
      <c r="G12" s="100"/>
    </row>
    <row r="13" spans="1:7" x14ac:dyDescent="0.25">
      <c r="A13" s="103"/>
      <c r="B13" s="102"/>
      <c r="C13" s="102"/>
      <c r="D13" s="97"/>
      <c r="E13" s="98"/>
      <c r="F13" s="99"/>
      <c r="G13" s="100"/>
    </row>
    <row r="14" spans="1:7" x14ac:dyDescent="0.25">
      <c r="A14" s="104"/>
      <c r="B14" s="173"/>
      <c r="C14" s="174"/>
      <c r="D14" s="174"/>
      <c r="E14" s="174"/>
      <c r="F14" s="183"/>
      <c r="G14" s="177"/>
    </row>
    <row r="15" spans="1:7" x14ac:dyDescent="0.25">
      <c r="A15" s="103"/>
      <c r="B15" s="188"/>
      <c r="C15" s="189"/>
      <c r="D15" s="97"/>
      <c r="E15" s="98"/>
      <c r="F15" s="99"/>
      <c r="G15" s="100"/>
    </row>
    <row r="16" spans="1:7" x14ac:dyDescent="0.25">
      <c r="A16" s="101"/>
      <c r="B16" s="105"/>
      <c r="C16" s="106"/>
      <c r="D16" s="107"/>
      <c r="E16" s="108"/>
      <c r="F16" s="109"/>
      <c r="G16" s="100"/>
    </row>
    <row r="17" spans="1:7" x14ac:dyDescent="0.25">
      <c r="A17" s="110"/>
      <c r="B17" s="105"/>
      <c r="C17" s="106"/>
      <c r="D17" s="107"/>
      <c r="E17" s="108"/>
      <c r="F17" s="109"/>
      <c r="G17" s="100"/>
    </row>
    <row r="18" spans="1:7" x14ac:dyDescent="0.25">
      <c r="A18" s="111"/>
      <c r="B18" s="173"/>
      <c r="C18" s="174"/>
      <c r="D18" s="174"/>
      <c r="E18" s="174"/>
      <c r="F18" s="183"/>
      <c r="G18" s="177"/>
    </row>
    <row r="19" spans="1:7" x14ac:dyDescent="0.25">
      <c r="A19" s="103"/>
      <c r="B19" s="184"/>
      <c r="C19" s="185"/>
      <c r="D19" s="112"/>
      <c r="E19" s="113"/>
      <c r="F19" s="114"/>
      <c r="G19" s="115"/>
    </row>
    <row r="20" spans="1:7" x14ac:dyDescent="0.25">
      <c r="A20" s="101"/>
      <c r="B20" s="116"/>
      <c r="C20" s="116"/>
      <c r="D20" s="117"/>
      <c r="E20" s="97"/>
      <c r="F20" s="118"/>
      <c r="G20" s="100"/>
    </row>
    <row r="21" spans="1:7" x14ac:dyDescent="0.25">
      <c r="A21" s="119"/>
      <c r="B21" s="116"/>
      <c r="C21" s="116"/>
      <c r="D21" s="117"/>
      <c r="E21" s="97"/>
      <c r="F21" s="118"/>
      <c r="G21" s="100"/>
    </row>
    <row r="22" spans="1:7" x14ac:dyDescent="0.25">
      <c r="A22" s="111"/>
      <c r="B22" s="173"/>
      <c r="C22" s="174"/>
      <c r="D22" s="174"/>
      <c r="E22" s="174"/>
      <c r="F22" s="183"/>
      <c r="G22" s="177"/>
    </row>
    <row r="23" spans="1:7" x14ac:dyDescent="0.25">
      <c r="A23" s="103"/>
      <c r="B23" s="184"/>
      <c r="C23" s="185"/>
      <c r="D23" s="120"/>
      <c r="E23" s="121"/>
      <c r="F23" s="122"/>
      <c r="G23" s="123"/>
    </row>
    <row r="24" spans="1:7" x14ac:dyDescent="0.25">
      <c r="A24" s="101"/>
      <c r="B24" s="116"/>
      <c r="C24" s="116"/>
      <c r="D24" s="116"/>
      <c r="E24" s="98"/>
      <c r="F24" s="117"/>
      <c r="G24" s="100"/>
    </row>
    <row r="25" spans="1:7" x14ac:dyDescent="0.25">
      <c r="A25" s="124"/>
      <c r="B25" s="116"/>
      <c r="C25" s="116"/>
      <c r="D25" s="116"/>
      <c r="E25" s="98"/>
      <c r="F25" s="117"/>
      <c r="G25" s="100"/>
    </row>
    <row r="26" spans="1:7" x14ac:dyDescent="0.25">
      <c r="A26" s="111"/>
      <c r="B26" s="173"/>
      <c r="C26" s="174"/>
      <c r="D26" s="174"/>
      <c r="E26" s="175"/>
      <c r="F26" s="176"/>
      <c r="G26" s="177"/>
    </row>
    <row r="27" spans="1:7" x14ac:dyDescent="0.25">
      <c r="A27" s="103"/>
      <c r="B27" s="178"/>
      <c r="C27" s="179"/>
      <c r="D27" s="125"/>
      <c r="E27" s="126"/>
      <c r="F27" s="127"/>
      <c r="G27" s="127"/>
    </row>
    <row r="28" spans="1:7" x14ac:dyDescent="0.25">
      <c r="A28" s="128"/>
      <c r="B28" s="129"/>
      <c r="C28" s="130"/>
      <c r="D28" s="126"/>
      <c r="E28" s="131"/>
      <c r="F28" s="132"/>
      <c r="G28" s="133"/>
    </row>
    <row r="29" spans="1:7" x14ac:dyDescent="0.25">
      <c r="A29" s="134"/>
      <c r="B29" s="135"/>
      <c r="C29" s="136"/>
      <c r="D29" s="137"/>
      <c r="E29" s="138"/>
      <c r="F29" s="139"/>
      <c r="G29" s="140"/>
    </row>
    <row r="30" spans="1:7" x14ac:dyDescent="0.25">
      <c r="A30" s="141"/>
      <c r="B30" s="126"/>
      <c r="C30" s="142"/>
      <c r="D30" s="126"/>
      <c r="E30" s="131"/>
      <c r="F30" s="143"/>
      <c r="G30" s="133"/>
    </row>
    <row r="31" spans="1:7" ht="15.75" thickBot="1" x14ac:dyDescent="0.3">
      <c r="A31" s="144"/>
      <c r="B31" s="145"/>
      <c r="C31" s="180"/>
      <c r="D31" s="180"/>
      <c r="E31" s="180"/>
      <c r="F31" s="147"/>
      <c r="G31" s="148"/>
    </row>
    <row r="32" spans="1:7" ht="15.75" thickBot="1" x14ac:dyDescent="0.3">
      <c r="A32" s="149"/>
      <c r="B32" s="145"/>
      <c r="C32" s="181"/>
      <c r="D32" s="181"/>
      <c r="E32" s="146"/>
      <c r="F32" s="150"/>
      <c r="G32" s="151"/>
    </row>
    <row r="33" spans="1:7" ht="15.75" thickBot="1" x14ac:dyDescent="0.3">
      <c r="A33" s="152"/>
      <c r="B33" s="153"/>
      <c r="C33" s="182"/>
      <c r="D33" s="182"/>
      <c r="E33" s="182"/>
      <c r="F33" s="154"/>
      <c r="G33" s="151"/>
    </row>
    <row r="35" spans="1:7" x14ac:dyDescent="0.25">
      <c r="A35" s="172"/>
      <c r="B35" s="172"/>
      <c r="C35" s="172"/>
      <c r="D35" s="172"/>
      <c r="E35" s="168"/>
      <c r="F35" s="168"/>
      <c r="G35" s="168"/>
    </row>
    <row r="36" spans="1:7" x14ac:dyDescent="0.25">
      <c r="A36" s="60"/>
      <c r="B36" s="60"/>
      <c r="C36" s="60"/>
      <c r="D36" s="42"/>
      <c r="E36" s="61"/>
      <c r="F36" s="61"/>
      <c r="G36" s="61"/>
    </row>
    <row r="37" spans="1:7" x14ac:dyDescent="0.25">
      <c r="A37" s="164"/>
      <c r="B37" s="164"/>
      <c r="C37" s="164"/>
      <c r="D37" s="42"/>
      <c r="E37" s="168"/>
      <c r="F37" s="168"/>
      <c r="G37" s="168"/>
    </row>
    <row r="38" spans="1:7" x14ac:dyDescent="0.25">
      <c r="A38" s="164"/>
      <c r="B38" s="164"/>
      <c r="C38" s="164"/>
      <c r="D38" s="42"/>
      <c r="E38" s="168"/>
      <c r="F38" s="168"/>
      <c r="G38" s="168"/>
    </row>
    <row r="39" spans="1:7" x14ac:dyDescent="0.25">
      <c r="A39" s="164"/>
      <c r="B39" s="164"/>
      <c r="C39" s="164"/>
      <c r="D39" s="42"/>
      <c r="E39" s="168"/>
      <c r="F39" s="168"/>
      <c r="G39" s="168"/>
    </row>
    <row r="40" spans="1:7" x14ac:dyDescent="0.25">
      <c r="A40" s="169"/>
      <c r="B40" s="169"/>
      <c r="C40" s="169"/>
      <c r="D40" s="42"/>
      <c r="E40" s="168"/>
      <c r="F40" s="168"/>
      <c r="G40" s="168"/>
    </row>
    <row r="41" spans="1:7" x14ac:dyDescent="0.25">
      <c r="A41" s="170"/>
      <c r="B41" s="170"/>
      <c r="C41" s="170"/>
      <c r="D41" s="42"/>
      <c r="E41" s="44"/>
      <c r="F41" s="48"/>
      <c r="G41" s="48"/>
    </row>
    <row r="42" spans="1:7" x14ac:dyDescent="0.25">
      <c r="A42" s="62"/>
      <c r="B42" s="62"/>
      <c r="C42" s="62"/>
      <c r="D42" s="42"/>
      <c r="E42" s="171"/>
      <c r="F42" s="171"/>
      <c r="G42" s="171"/>
    </row>
    <row r="43" spans="1:7" x14ac:dyDescent="0.25">
      <c r="A43" s="162"/>
      <c r="B43" s="162"/>
      <c r="C43" s="60"/>
      <c r="D43" s="42"/>
      <c r="E43" s="166"/>
      <c r="F43" s="166"/>
      <c r="G43" s="166"/>
    </row>
    <row r="44" spans="1:7" x14ac:dyDescent="0.25">
      <c r="A44" s="160"/>
      <c r="B44" s="160"/>
      <c r="C44" s="60"/>
      <c r="D44" s="42"/>
      <c r="E44" s="167"/>
      <c r="F44" s="167"/>
      <c r="G44" s="167"/>
    </row>
    <row r="45" spans="1:7" x14ac:dyDescent="0.25">
      <c r="A45" s="162"/>
      <c r="B45" s="162"/>
      <c r="C45" s="60"/>
      <c r="D45" s="42"/>
      <c r="E45" s="166"/>
      <c r="F45" s="166"/>
      <c r="G45" s="166"/>
    </row>
    <row r="46" spans="1:7" x14ac:dyDescent="0.25">
      <c r="A46" s="160"/>
      <c r="B46" s="160"/>
      <c r="C46" s="60"/>
      <c r="D46" s="42"/>
      <c r="E46" s="63"/>
      <c r="F46" s="63"/>
      <c r="G46" s="63"/>
    </row>
    <row r="47" spans="1:7" x14ac:dyDescent="0.25">
      <c r="A47" s="164"/>
      <c r="B47" s="164"/>
      <c r="C47" s="164"/>
      <c r="D47" s="42"/>
      <c r="E47" s="51"/>
      <c r="F47" s="51"/>
      <c r="G47" s="51"/>
    </row>
    <row r="48" spans="1:7" x14ac:dyDescent="0.25">
      <c r="A48" s="164"/>
      <c r="B48" s="164"/>
      <c r="C48" s="164"/>
      <c r="D48" s="64"/>
      <c r="E48" s="52"/>
      <c r="F48" s="51"/>
      <c r="G48" s="51"/>
    </row>
    <row r="49" spans="1:7" x14ac:dyDescent="0.25">
      <c r="A49" s="60"/>
      <c r="B49" s="60"/>
      <c r="C49" s="60"/>
      <c r="D49" s="64"/>
      <c r="E49" s="54"/>
      <c r="F49" s="54"/>
      <c r="G49" s="54"/>
    </row>
    <row r="50" spans="1:7" x14ac:dyDescent="0.25">
      <c r="A50" s="60"/>
      <c r="B50" s="60"/>
      <c r="C50" s="60"/>
      <c r="D50" s="64"/>
      <c r="E50" s="161"/>
      <c r="F50" s="161"/>
      <c r="G50" s="161"/>
    </row>
    <row r="51" spans="1:7" x14ac:dyDescent="0.25">
      <c r="A51" s="60"/>
      <c r="B51" s="60"/>
      <c r="C51" s="60"/>
      <c r="D51" s="64"/>
      <c r="E51" s="53"/>
      <c r="F51" s="54"/>
      <c r="G51" s="54"/>
    </row>
    <row r="52" spans="1:7" x14ac:dyDescent="0.25">
      <c r="A52" s="162"/>
      <c r="B52" s="162"/>
      <c r="C52" s="65"/>
      <c r="D52" s="64"/>
      <c r="E52" s="165"/>
      <c r="F52" s="165"/>
      <c r="G52" s="165"/>
    </row>
    <row r="53" spans="1:7" x14ac:dyDescent="0.25">
      <c r="A53" s="160"/>
      <c r="B53" s="160"/>
      <c r="C53" s="60"/>
      <c r="D53" s="64"/>
      <c r="E53" s="161"/>
      <c r="F53" s="161"/>
      <c r="G53" s="161"/>
    </row>
    <row r="54" spans="1:7" x14ac:dyDescent="0.25">
      <c r="A54" s="162"/>
      <c r="B54" s="162"/>
      <c r="C54" s="60"/>
      <c r="D54" s="64"/>
      <c r="E54" s="163"/>
      <c r="F54" s="163"/>
      <c r="G54" s="163"/>
    </row>
    <row r="55" spans="1:7" x14ac:dyDescent="0.25">
      <c r="A55" s="160"/>
      <c r="B55" s="160"/>
      <c r="C55" s="60"/>
      <c r="D55" s="64"/>
      <c r="E55" s="161"/>
      <c r="F55" s="161"/>
      <c r="G55" s="161"/>
    </row>
    <row r="56" spans="1:7" x14ac:dyDescent="0.25">
      <c r="A56" s="42"/>
      <c r="B56" s="66"/>
      <c r="C56" s="60"/>
      <c r="D56" s="64"/>
      <c r="E56" s="67"/>
      <c r="F56" s="67"/>
      <c r="G56" s="67"/>
    </row>
  </sheetData>
  <mergeCells count="52">
    <mergeCell ref="A1:G2"/>
    <mergeCell ref="A3:G4"/>
    <mergeCell ref="A6:F6"/>
    <mergeCell ref="A7:F7"/>
    <mergeCell ref="B15:C15"/>
    <mergeCell ref="B9:C9"/>
    <mergeCell ref="B10:C10"/>
    <mergeCell ref="B11:C11"/>
    <mergeCell ref="C33:E33"/>
    <mergeCell ref="B14:E14"/>
    <mergeCell ref="F14:G14"/>
    <mergeCell ref="B19:C19"/>
    <mergeCell ref="B22:E22"/>
    <mergeCell ref="F22:G22"/>
    <mergeCell ref="B23:C23"/>
    <mergeCell ref="B18:E18"/>
    <mergeCell ref="F18:G18"/>
    <mergeCell ref="B26:E26"/>
    <mergeCell ref="F26:G26"/>
    <mergeCell ref="B27:C27"/>
    <mergeCell ref="C31:E31"/>
    <mergeCell ref="C32:D32"/>
    <mergeCell ref="E42:G42"/>
    <mergeCell ref="A35:D35"/>
    <mergeCell ref="E35:G35"/>
    <mergeCell ref="A37:C37"/>
    <mergeCell ref="E37:G37"/>
    <mergeCell ref="A38:C38"/>
    <mergeCell ref="E38:G38"/>
    <mergeCell ref="A39:C39"/>
    <mergeCell ref="E39:G39"/>
    <mergeCell ref="A40:C40"/>
    <mergeCell ref="E40:G40"/>
    <mergeCell ref="A41:C41"/>
    <mergeCell ref="A43:B43"/>
    <mergeCell ref="E43:G43"/>
    <mergeCell ref="A44:B44"/>
    <mergeCell ref="E44:G44"/>
    <mergeCell ref="A45:B45"/>
    <mergeCell ref="E45:G45"/>
    <mergeCell ref="A46:B46"/>
    <mergeCell ref="A47:C47"/>
    <mergeCell ref="A48:C48"/>
    <mergeCell ref="E50:G50"/>
    <mergeCell ref="A52:B52"/>
    <mergeCell ref="E52:G52"/>
    <mergeCell ref="A53:B53"/>
    <mergeCell ref="E53:G53"/>
    <mergeCell ref="A54:B54"/>
    <mergeCell ref="E54:G54"/>
    <mergeCell ref="A55:B55"/>
    <mergeCell ref="E55:G55"/>
  </mergeCells>
  <phoneticPr fontId="4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O56"/>
  <sheetViews>
    <sheetView topLeftCell="A25" workbookViewId="0">
      <selection activeCell="A27" sqref="A27"/>
    </sheetView>
  </sheetViews>
  <sheetFormatPr defaultRowHeight="15" x14ac:dyDescent="0.25"/>
  <cols>
    <col min="1" max="1" width="49.42578125" style="86" bestFit="1" customWidth="1"/>
    <col min="2" max="2" width="12" style="86" bestFit="1" customWidth="1"/>
    <col min="3" max="3" width="15.85546875" style="86" customWidth="1"/>
    <col min="4" max="4" width="6.42578125" style="86" bestFit="1" customWidth="1"/>
    <col min="5" max="5" width="10.28515625" style="86" bestFit="1" customWidth="1"/>
    <col min="6" max="6" width="11.28515625" style="86" customWidth="1"/>
    <col min="7" max="7" width="9.85546875" style="85" customWidth="1"/>
    <col min="8" max="16384" width="9.140625" style="86"/>
  </cols>
  <sheetData>
    <row r="1" spans="1:249" s="42" customFormat="1" ht="12.75" customHeight="1" x14ac:dyDescent="0.25">
      <c r="A1" s="186" t="s">
        <v>84</v>
      </c>
      <c r="B1" s="186"/>
      <c r="C1" s="186"/>
      <c r="D1" s="186"/>
      <c r="E1" s="186"/>
      <c r="F1" s="186"/>
      <c r="G1" s="186"/>
      <c r="I1" s="41"/>
      <c r="J1" s="41"/>
      <c r="K1" s="41"/>
      <c r="L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</row>
    <row r="2" spans="1:249" s="42" customFormat="1" ht="12.75" customHeight="1" x14ac:dyDescent="0.25">
      <c r="A2" s="186"/>
      <c r="B2" s="186"/>
      <c r="C2" s="186"/>
      <c r="D2" s="186"/>
      <c r="E2" s="186"/>
      <c r="F2" s="186"/>
      <c r="G2" s="186"/>
      <c r="H2" s="41"/>
      <c r="I2" s="41"/>
      <c r="J2" s="41"/>
      <c r="K2" s="41"/>
      <c r="L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</row>
    <row r="3" spans="1:249" s="42" customFormat="1" ht="12.75" customHeight="1" x14ac:dyDescent="0.25">
      <c r="A3" s="186" t="s">
        <v>85</v>
      </c>
      <c r="B3" s="186"/>
      <c r="C3" s="186"/>
      <c r="D3" s="186"/>
      <c r="E3" s="186"/>
      <c r="F3" s="186"/>
      <c r="G3" s="186"/>
      <c r="H3" s="41"/>
      <c r="I3" s="41"/>
      <c r="J3" s="41"/>
      <c r="K3" s="41"/>
      <c r="L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</row>
    <row r="4" spans="1:249" s="42" customFormat="1" x14ac:dyDescent="0.25">
      <c r="A4" s="186"/>
      <c r="B4" s="186"/>
      <c r="C4" s="186"/>
      <c r="D4" s="186"/>
      <c r="E4" s="186"/>
      <c r="F4" s="186"/>
      <c r="G4" s="186"/>
      <c r="H4" s="41"/>
      <c r="I4" s="41"/>
      <c r="J4" s="41"/>
      <c r="K4" s="41"/>
      <c r="L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</row>
    <row r="5" spans="1:249" ht="14.25" customHeight="1" x14ac:dyDescent="0.25">
      <c r="A5" s="55"/>
      <c r="B5" s="55"/>
      <c r="C5" s="55"/>
      <c r="D5" s="55"/>
      <c r="E5" s="55"/>
      <c r="F5" s="55"/>
      <c r="G5" s="55"/>
    </row>
    <row r="6" spans="1:249" ht="15" customHeight="1" x14ac:dyDescent="0.25">
      <c r="A6" s="187" t="s">
        <v>112</v>
      </c>
      <c r="B6" s="187"/>
      <c r="C6" s="187"/>
      <c r="D6" s="187"/>
      <c r="E6" s="187"/>
      <c r="F6" s="187"/>
      <c r="G6" s="56"/>
    </row>
    <row r="7" spans="1:249" ht="15" customHeight="1" x14ac:dyDescent="0.25">
      <c r="A7" s="187" t="s">
        <v>151</v>
      </c>
      <c r="B7" s="187"/>
      <c r="C7" s="187"/>
      <c r="D7" s="187"/>
      <c r="E7" s="187"/>
      <c r="F7" s="187"/>
      <c r="G7" s="57"/>
    </row>
    <row r="8" spans="1:249" ht="12.75" customHeight="1" x14ac:dyDescent="0.25">
      <c r="A8" s="81"/>
      <c r="B8" s="82"/>
      <c r="C8" s="83"/>
      <c r="D8" s="84"/>
      <c r="E8" s="84"/>
      <c r="F8" s="84"/>
    </row>
    <row r="9" spans="1:249" ht="33" customHeight="1" x14ac:dyDescent="0.25">
      <c r="A9" s="87" t="s">
        <v>128</v>
      </c>
      <c r="B9" s="190" t="s">
        <v>129</v>
      </c>
      <c r="C9" s="190"/>
      <c r="D9" s="88" t="s">
        <v>130</v>
      </c>
      <c r="E9" s="88" t="s">
        <v>131</v>
      </c>
      <c r="F9" s="89" t="s">
        <v>132</v>
      </c>
      <c r="G9" s="90" t="s">
        <v>133</v>
      </c>
    </row>
    <row r="10" spans="1:249" ht="79.5" customHeight="1" x14ac:dyDescent="0.25">
      <c r="A10" s="91"/>
      <c r="B10" s="184" t="s">
        <v>146</v>
      </c>
      <c r="C10" s="185"/>
      <c r="D10" s="92"/>
      <c r="E10" s="93"/>
      <c r="F10" s="94"/>
      <c r="G10" s="95"/>
    </row>
    <row r="11" spans="1:249" ht="33.75" customHeight="1" x14ac:dyDescent="0.25">
      <c r="A11" s="96" t="s">
        <v>134</v>
      </c>
      <c r="B11" s="188" t="s">
        <v>135</v>
      </c>
      <c r="C11" s="189"/>
      <c r="D11" s="97"/>
      <c r="E11" s="98"/>
      <c r="F11" s="99"/>
      <c r="G11" s="100"/>
    </row>
    <row r="12" spans="1:249" ht="23.25" customHeight="1" x14ac:dyDescent="0.25">
      <c r="A12" s="101" t="e">
        <f>CONCATENATE(MID(A11,1,1),"."&amp;IF(MID(A11,3,10)="",-1,MID(A11,3,10))+1)</f>
        <v>#VALUE!</v>
      </c>
      <c r="B12" s="102"/>
      <c r="C12" s="102"/>
      <c r="D12" s="97"/>
      <c r="E12" s="98"/>
      <c r="F12" s="99"/>
      <c r="G12" s="100">
        <f>F12*D12</f>
        <v>0</v>
      </c>
    </row>
    <row r="13" spans="1:249" x14ac:dyDescent="0.25">
      <c r="A13" s="103"/>
      <c r="B13" s="102"/>
      <c r="C13" s="102"/>
      <c r="D13" s="97"/>
      <c r="E13" s="98"/>
      <c r="F13" s="99"/>
      <c r="G13" s="100">
        <f>F13*D13</f>
        <v>0</v>
      </c>
    </row>
    <row r="14" spans="1:249" ht="30" customHeight="1" x14ac:dyDescent="0.25">
      <c r="A14" s="104"/>
      <c r="B14" s="173" t="s">
        <v>147</v>
      </c>
      <c r="C14" s="174"/>
      <c r="D14" s="174"/>
      <c r="E14" s="174"/>
      <c r="F14" s="183">
        <f>SUM(G12:G13)</f>
        <v>0</v>
      </c>
      <c r="G14" s="177"/>
    </row>
    <row r="15" spans="1:249" ht="30" customHeight="1" x14ac:dyDescent="0.25">
      <c r="A15" s="103" t="s">
        <v>136</v>
      </c>
      <c r="B15" s="188" t="s">
        <v>137</v>
      </c>
      <c r="C15" s="189"/>
      <c r="D15" s="97"/>
      <c r="E15" s="98"/>
      <c r="F15" s="99"/>
      <c r="G15" s="100"/>
    </row>
    <row r="16" spans="1:249" ht="12.75" customHeight="1" x14ac:dyDescent="0.25">
      <c r="A16" s="101" t="e">
        <f>CONCATENATE(MID(A15,1,1),"."&amp;IF(MID(A15,3,10)="",-1,MID(A15,3,10))+1)</f>
        <v>#VALUE!</v>
      </c>
      <c r="B16" s="105"/>
      <c r="C16" s="106"/>
      <c r="D16" s="107"/>
      <c r="E16" s="108"/>
      <c r="F16" s="109"/>
      <c r="G16" s="100">
        <f>F16*D16</f>
        <v>0</v>
      </c>
    </row>
    <row r="17" spans="1:7" ht="12.75" customHeight="1" x14ac:dyDescent="0.25">
      <c r="A17" s="110"/>
      <c r="B17" s="105"/>
      <c r="C17" s="106"/>
      <c r="D17" s="107"/>
      <c r="E17" s="108"/>
      <c r="F17" s="109"/>
      <c r="G17" s="100">
        <f>F17*D17</f>
        <v>0</v>
      </c>
    </row>
    <row r="18" spans="1:7" ht="12.75" customHeight="1" x14ac:dyDescent="0.25">
      <c r="A18" s="111"/>
      <c r="B18" s="173" t="s">
        <v>148</v>
      </c>
      <c r="C18" s="174"/>
      <c r="D18" s="174"/>
      <c r="E18" s="174"/>
      <c r="F18" s="183">
        <f>SUM(G16:G17)</f>
        <v>0</v>
      </c>
      <c r="G18" s="177"/>
    </row>
    <row r="19" spans="1:7" ht="46.5" customHeight="1" x14ac:dyDescent="0.25">
      <c r="A19" s="103" t="s">
        <v>138</v>
      </c>
      <c r="B19" s="184" t="s">
        <v>139</v>
      </c>
      <c r="C19" s="185"/>
      <c r="D19" s="112"/>
      <c r="E19" s="113"/>
      <c r="F19" s="114"/>
      <c r="G19" s="115"/>
    </row>
    <row r="20" spans="1:7" x14ac:dyDescent="0.25">
      <c r="A20" s="101" t="e">
        <f>CONCATENATE(MID(A19,1,1),"."&amp;IF(MID(A19,3,10)="",-1,MID(A19,3,10))+1)</f>
        <v>#VALUE!</v>
      </c>
      <c r="B20" s="116"/>
      <c r="C20" s="116"/>
      <c r="D20" s="117"/>
      <c r="E20" s="97"/>
      <c r="F20" s="118"/>
      <c r="G20" s="100">
        <f>F20*D20</f>
        <v>0</v>
      </c>
    </row>
    <row r="21" spans="1:7" x14ac:dyDescent="0.25">
      <c r="A21" s="119"/>
      <c r="B21" s="116"/>
      <c r="C21" s="116"/>
      <c r="D21" s="117"/>
      <c r="E21" s="97"/>
      <c r="F21" s="118"/>
      <c r="G21" s="100">
        <f>F21*D21</f>
        <v>0</v>
      </c>
    </row>
    <row r="22" spans="1:7" ht="42.75" customHeight="1" x14ac:dyDescent="0.25">
      <c r="A22" s="111"/>
      <c r="B22" s="173" t="s">
        <v>149</v>
      </c>
      <c r="C22" s="174"/>
      <c r="D22" s="174"/>
      <c r="E22" s="174"/>
      <c r="F22" s="183">
        <f>SUM(G20:G21)</f>
        <v>0</v>
      </c>
      <c r="G22" s="177"/>
    </row>
    <row r="23" spans="1:7" ht="36.75" customHeight="1" x14ac:dyDescent="0.25">
      <c r="A23" s="103" t="s">
        <v>140</v>
      </c>
      <c r="B23" s="184" t="s">
        <v>141</v>
      </c>
      <c r="C23" s="185"/>
      <c r="D23" s="120"/>
      <c r="E23" s="121"/>
      <c r="F23" s="122"/>
      <c r="G23" s="123"/>
    </row>
    <row r="24" spans="1:7" x14ac:dyDescent="0.25">
      <c r="A24" s="101" t="e">
        <f>CONCATENATE(MID(A23,1,1),"."&amp;IF(MID(A23,3,10)="",-1,MID(A23,3,10))+1)</f>
        <v>#VALUE!</v>
      </c>
      <c r="B24" s="116"/>
      <c r="C24" s="116"/>
      <c r="D24" s="116"/>
      <c r="E24" s="98"/>
      <c r="F24" s="117"/>
      <c r="G24" s="100">
        <f>F24*D24</f>
        <v>0</v>
      </c>
    </row>
    <row r="25" spans="1:7" x14ac:dyDescent="0.25">
      <c r="A25" s="124"/>
      <c r="B25" s="116"/>
      <c r="C25" s="116"/>
      <c r="D25" s="116"/>
      <c r="E25" s="98"/>
      <c r="F25" s="117"/>
      <c r="G25" s="100">
        <f>F25*D25</f>
        <v>0</v>
      </c>
    </row>
    <row r="26" spans="1:7" ht="37.5" customHeight="1" x14ac:dyDescent="0.25">
      <c r="A26" s="111"/>
      <c r="B26" s="173" t="s">
        <v>150</v>
      </c>
      <c r="C26" s="174"/>
      <c r="D26" s="174"/>
      <c r="E26" s="175"/>
      <c r="F26" s="176">
        <f>SUM(G24:G25)</f>
        <v>0</v>
      </c>
      <c r="G26" s="177"/>
    </row>
    <row r="27" spans="1:7" ht="81" customHeight="1" x14ac:dyDescent="0.25">
      <c r="A27" s="103" t="s">
        <v>142</v>
      </c>
      <c r="B27" s="178" t="s">
        <v>152</v>
      </c>
      <c r="C27" s="179"/>
      <c r="D27" s="125"/>
      <c r="E27" s="126"/>
      <c r="F27" s="127"/>
      <c r="G27" s="127"/>
    </row>
    <row r="28" spans="1:7" x14ac:dyDescent="0.25">
      <c r="A28" s="128" t="e">
        <f>CONCATENATE(MID(A27,1,1),"."&amp;IF(MID(A27,3,10)="",-1,MID(A27,3,10))+1)</f>
        <v>#VALUE!</v>
      </c>
      <c r="B28" s="129"/>
      <c r="C28" s="130"/>
      <c r="D28" s="126">
        <f>1</f>
        <v>1</v>
      </c>
      <c r="E28" s="131"/>
      <c r="F28" s="132"/>
      <c r="G28" s="133">
        <f>F28*D28</f>
        <v>0</v>
      </c>
    </row>
    <row r="29" spans="1:7" x14ac:dyDescent="0.25">
      <c r="A29" s="134"/>
      <c r="B29" s="135"/>
      <c r="C29" s="136"/>
      <c r="D29" s="137"/>
      <c r="E29" s="138"/>
      <c r="F29" s="139"/>
      <c r="G29" s="140">
        <f>F29*D29</f>
        <v>0</v>
      </c>
    </row>
    <row r="30" spans="1:7" x14ac:dyDescent="0.25">
      <c r="A30" s="141"/>
      <c r="B30" s="126"/>
      <c r="C30" s="142"/>
      <c r="D30" s="126"/>
      <c r="E30" s="131"/>
      <c r="F30" s="143"/>
      <c r="G30" s="133">
        <f>SUM(G28:G29)</f>
        <v>0</v>
      </c>
    </row>
    <row r="31" spans="1:7" ht="15.75" thickBot="1" x14ac:dyDescent="0.3">
      <c r="A31" s="144"/>
      <c r="B31" s="145"/>
      <c r="C31" s="180" t="s">
        <v>143</v>
      </c>
      <c r="D31" s="180"/>
      <c r="E31" s="180"/>
      <c r="F31" s="147"/>
      <c r="G31" s="148">
        <f>F26+F22+F18+F14+G30</f>
        <v>0</v>
      </c>
    </row>
    <row r="32" spans="1:7" ht="15.75" thickBot="1" x14ac:dyDescent="0.3">
      <c r="A32" s="149"/>
      <c r="B32" s="145"/>
      <c r="C32" s="181" t="s">
        <v>144</v>
      </c>
      <c r="D32" s="181"/>
      <c r="E32" s="146"/>
      <c r="F32" s="150"/>
      <c r="G32" s="151">
        <f>G31*0.18</f>
        <v>0</v>
      </c>
    </row>
    <row r="33" spans="1:7" ht="15.75" customHeight="1" thickBot="1" x14ac:dyDescent="0.3">
      <c r="A33" s="152"/>
      <c r="B33" s="153"/>
      <c r="C33" s="182" t="s">
        <v>145</v>
      </c>
      <c r="D33" s="182"/>
      <c r="E33" s="182"/>
      <c r="F33" s="154"/>
      <c r="G33" s="151">
        <f>G32+G31</f>
        <v>0</v>
      </c>
    </row>
    <row r="35" spans="1:7" ht="15" customHeight="1" x14ac:dyDescent="0.25">
      <c r="A35" s="172" t="s">
        <v>73</v>
      </c>
      <c r="B35" s="172"/>
      <c r="C35" s="172"/>
      <c r="D35" s="172"/>
      <c r="E35" s="168" t="s">
        <v>87</v>
      </c>
      <c r="F35" s="168"/>
      <c r="G35" s="168"/>
    </row>
    <row r="36" spans="1:7" x14ac:dyDescent="0.25">
      <c r="A36" s="60" t="s">
        <v>75</v>
      </c>
      <c r="B36" s="60"/>
      <c r="C36" s="60"/>
      <c r="D36" s="42"/>
      <c r="E36" s="61"/>
      <c r="F36" s="61"/>
      <c r="G36" s="61"/>
    </row>
    <row r="37" spans="1:7" ht="15" customHeight="1" x14ac:dyDescent="0.25">
      <c r="A37" s="164" t="s">
        <v>114</v>
      </c>
      <c r="B37" s="164"/>
      <c r="C37" s="164"/>
      <c r="D37" s="42"/>
      <c r="E37" s="168" t="s">
        <v>76</v>
      </c>
      <c r="F37" s="168"/>
      <c r="G37" s="168"/>
    </row>
    <row r="38" spans="1:7" ht="15" customHeight="1" x14ac:dyDescent="0.25">
      <c r="A38" s="164" t="s">
        <v>124</v>
      </c>
      <c r="B38" s="164"/>
      <c r="C38" s="164"/>
      <c r="D38" s="42"/>
      <c r="E38" s="168" t="s">
        <v>77</v>
      </c>
      <c r="F38" s="168"/>
      <c r="G38" s="168"/>
    </row>
    <row r="39" spans="1:7" ht="15" customHeight="1" x14ac:dyDescent="0.25">
      <c r="A39" s="164" t="s">
        <v>105</v>
      </c>
      <c r="B39" s="164"/>
      <c r="C39" s="164"/>
      <c r="D39" s="42"/>
      <c r="E39" s="168" t="s">
        <v>78</v>
      </c>
      <c r="F39" s="168"/>
      <c r="G39" s="168"/>
    </row>
    <row r="40" spans="1:7" ht="15" customHeight="1" x14ac:dyDescent="0.25">
      <c r="A40" s="169" t="s">
        <v>115</v>
      </c>
      <c r="B40" s="169"/>
      <c r="C40" s="169"/>
      <c r="D40" s="42"/>
      <c r="E40" s="168" t="s">
        <v>79</v>
      </c>
      <c r="F40" s="168"/>
      <c r="G40" s="168"/>
    </row>
    <row r="41" spans="1:7" ht="15" customHeight="1" x14ac:dyDescent="0.25">
      <c r="A41" s="170" t="s">
        <v>107</v>
      </c>
      <c r="B41" s="170"/>
      <c r="C41" s="170"/>
      <c r="D41" s="42"/>
      <c r="E41" s="44"/>
      <c r="F41" s="48"/>
      <c r="G41" s="48"/>
    </row>
    <row r="42" spans="1:7" x14ac:dyDescent="0.25">
      <c r="A42" s="62"/>
      <c r="B42" s="62"/>
      <c r="C42" s="62"/>
      <c r="D42" s="42"/>
      <c r="E42" s="171"/>
      <c r="F42" s="171"/>
      <c r="G42" s="171"/>
    </row>
    <row r="43" spans="1:7" ht="15" customHeight="1" x14ac:dyDescent="0.25">
      <c r="A43" s="162"/>
      <c r="B43" s="162"/>
      <c r="C43" s="60"/>
      <c r="D43" s="42"/>
      <c r="E43" s="166" t="s">
        <v>80</v>
      </c>
      <c r="F43" s="166"/>
      <c r="G43" s="166"/>
    </row>
    <row r="44" spans="1:7" x14ac:dyDescent="0.25">
      <c r="A44" s="160" t="s">
        <v>80</v>
      </c>
      <c r="B44" s="160"/>
      <c r="C44" s="60"/>
      <c r="D44" s="42"/>
      <c r="E44" s="167"/>
      <c r="F44" s="167"/>
      <c r="G44" s="167"/>
    </row>
    <row r="45" spans="1:7" x14ac:dyDescent="0.25">
      <c r="A45" s="162"/>
      <c r="B45" s="162"/>
      <c r="C45" s="60"/>
      <c r="D45" s="42"/>
      <c r="E45" s="166" t="s">
        <v>81</v>
      </c>
      <c r="F45" s="166"/>
      <c r="G45" s="166"/>
    </row>
    <row r="46" spans="1:7" x14ac:dyDescent="0.25">
      <c r="A46" s="160" t="s">
        <v>81</v>
      </c>
      <c r="B46" s="160"/>
      <c r="C46" s="60"/>
      <c r="D46" s="42"/>
      <c r="E46" s="63"/>
      <c r="F46" s="63"/>
      <c r="G46" s="63"/>
    </row>
    <row r="47" spans="1:7" x14ac:dyDescent="0.25">
      <c r="A47" s="164" t="s">
        <v>116</v>
      </c>
      <c r="B47" s="164"/>
      <c r="C47" s="164"/>
      <c r="D47" s="42"/>
      <c r="E47" s="51"/>
      <c r="F47" s="51"/>
      <c r="G47" s="51"/>
    </row>
    <row r="48" spans="1:7" ht="15" customHeight="1" x14ac:dyDescent="0.25">
      <c r="A48" s="164" t="s">
        <v>117</v>
      </c>
      <c r="B48" s="164"/>
      <c r="C48" s="164"/>
      <c r="D48" s="64"/>
      <c r="E48" s="52"/>
      <c r="F48" s="51"/>
      <c r="G48" s="51"/>
    </row>
    <row r="49" spans="1:7" x14ac:dyDescent="0.25">
      <c r="A49" s="60" t="s">
        <v>109</v>
      </c>
      <c r="B49" s="60"/>
      <c r="C49" s="60"/>
      <c r="D49" s="64"/>
      <c r="E49" s="54"/>
      <c r="F49" s="54"/>
      <c r="G49" s="54"/>
    </row>
    <row r="50" spans="1:7" x14ac:dyDescent="0.25">
      <c r="A50" s="60" t="s">
        <v>126</v>
      </c>
      <c r="B50" s="60"/>
      <c r="C50" s="60"/>
      <c r="D50" s="64"/>
      <c r="E50" s="161"/>
      <c r="F50" s="161"/>
      <c r="G50" s="161"/>
    </row>
    <row r="51" spans="1:7" ht="15" customHeight="1" x14ac:dyDescent="0.25">
      <c r="A51" s="60" t="s">
        <v>111</v>
      </c>
      <c r="B51" s="60"/>
      <c r="C51" s="60"/>
      <c r="D51" s="64"/>
      <c r="E51" s="53"/>
      <c r="F51" s="54"/>
      <c r="G51" s="54"/>
    </row>
    <row r="52" spans="1:7" x14ac:dyDescent="0.25">
      <c r="A52" s="162"/>
      <c r="B52" s="162"/>
      <c r="C52" s="65"/>
      <c r="D52" s="64"/>
      <c r="E52" s="165"/>
      <c r="F52" s="165"/>
      <c r="G52" s="165"/>
    </row>
    <row r="53" spans="1:7" ht="15" customHeight="1" x14ac:dyDescent="0.25">
      <c r="A53" s="160" t="s">
        <v>80</v>
      </c>
      <c r="B53" s="160"/>
      <c r="C53" s="60"/>
      <c r="D53" s="64"/>
      <c r="E53" s="161" t="s">
        <v>80</v>
      </c>
      <c r="F53" s="161"/>
      <c r="G53" s="161"/>
    </row>
    <row r="54" spans="1:7" x14ac:dyDescent="0.25">
      <c r="A54" s="162"/>
      <c r="B54" s="162"/>
      <c r="C54" s="60"/>
      <c r="D54" s="64"/>
      <c r="E54" s="163"/>
      <c r="F54" s="163"/>
      <c r="G54" s="163"/>
    </row>
    <row r="55" spans="1:7" x14ac:dyDescent="0.25">
      <c r="A55" s="160" t="s">
        <v>81</v>
      </c>
      <c r="B55" s="160"/>
      <c r="C55" s="60"/>
      <c r="D55" s="64"/>
      <c r="E55" s="161" t="s">
        <v>81</v>
      </c>
      <c r="F55" s="161"/>
      <c r="G55" s="161"/>
    </row>
    <row r="56" spans="1:7" x14ac:dyDescent="0.25">
      <c r="A56" s="42"/>
      <c r="B56" s="66"/>
      <c r="C56" s="60"/>
      <c r="D56" s="64"/>
      <c r="E56" s="67"/>
      <c r="F56" s="67"/>
      <c r="G56" s="67"/>
    </row>
  </sheetData>
  <mergeCells count="52">
    <mergeCell ref="A52:B52"/>
    <mergeCell ref="E52:G52"/>
    <mergeCell ref="A55:B55"/>
    <mergeCell ref="E55:G55"/>
    <mergeCell ref="A53:B53"/>
    <mergeCell ref="E53:G53"/>
    <mergeCell ref="A54:B54"/>
    <mergeCell ref="E54:G54"/>
    <mergeCell ref="A46:B46"/>
    <mergeCell ref="A47:C47"/>
    <mergeCell ref="A48:C48"/>
    <mergeCell ref="E50:G50"/>
    <mergeCell ref="A44:B44"/>
    <mergeCell ref="E44:G44"/>
    <mergeCell ref="A45:B45"/>
    <mergeCell ref="E45:G45"/>
    <mergeCell ref="A41:C41"/>
    <mergeCell ref="A43:B43"/>
    <mergeCell ref="E43:G43"/>
    <mergeCell ref="E42:G42"/>
    <mergeCell ref="A35:D35"/>
    <mergeCell ref="E35:G35"/>
    <mergeCell ref="A37:C37"/>
    <mergeCell ref="E37:G37"/>
    <mergeCell ref="A38:C38"/>
    <mergeCell ref="E38:G38"/>
    <mergeCell ref="A39:C39"/>
    <mergeCell ref="E39:G39"/>
    <mergeCell ref="A40:C40"/>
    <mergeCell ref="B23:C23"/>
    <mergeCell ref="E40:G40"/>
    <mergeCell ref="C32:D32"/>
    <mergeCell ref="C33:E33"/>
    <mergeCell ref="A1:G2"/>
    <mergeCell ref="A3:G4"/>
    <mergeCell ref="A6:F6"/>
    <mergeCell ref="A7:F7"/>
    <mergeCell ref="B26:E26"/>
    <mergeCell ref="F26:G26"/>
    <mergeCell ref="B27:C27"/>
    <mergeCell ref="C31:E31"/>
    <mergeCell ref="F14:G14"/>
    <mergeCell ref="B15:C15"/>
    <mergeCell ref="B18:E18"/>
    <mergeCell ref="F18:G18"/>
    <mergeCell ref="B19:C19"/>
    <mergeCell ref="F22:G22"/>
    <mergeCell ref="B9:C9"/>
    <mergeCell ref="B10:C10"/>
    <mergeCell ref="B11:C11"/>
    <mergeCell ref="B14:E14"/>
    <mergeCell ref="B22:E22"/>
  </mergeCells>
  <phoneticPr fontId="4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O135"/>
  <sheetViews>
    <sheetView topLeftCell="A105" workbookViewId="0">
      <selection activeCell="A115" sqref="A115:C115"/>
    </sheetView>
  </sheetViews>
  <sheetFormatPr defaultRowHeight="15" x14ac:dyDescent="0.25"/>
  <cols>
    <col min="1" max="1" width="5.42578125" style="61" bestFit="1" customWidth="1"/>
    <col min="2" max="2" width="14.140625" style="61" bestFit="1" customWidth="1"/>
    <col min="3" max="3" width="23.85546875" style="61" bestFit="1" customWidth="1"/>
    <col min="4" max="4" width="6.42578125" style="61" bestFit="1" customWidth="1"/>
    <col min="5" max="5" width="10.28515625" style="61" bestFit="1" customWidth="1"/>
    <col min="6" max="6" width="11.28515625" style="61" bestFit="1" customWidth="1"/>
    <col min="7" max="7" width="15.42578125" style="61" bestFit="1" customWidth="1"/>
    <col min="8" max="8" width="5.42578125" style="42" hidden="1" bestFit="1" customWidth="1"/>
    <col min="9" max="16384" width="9.140625" style="42"/>
  </cols>
  <sheetData>
    <row r="1" spans="1:249" ht="12.75" customHeight="1" x14ac:dyDescent="0.25">
      <c r="A1" s="193" t="s">
        <v>119</v>
      </c>
      <c r="B1" s="194"/>
      <c r="C1" s="194"/>
      <c r="D1" s="40"/>
      <c r="E1" s="193" t="s">
        <v>120</v>
      </c>
      <c r="F1" s="194"/>
      <c r="G1" s="194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</row>
    <row r="2" spans="1:249" ht="12.75" customHeight="1" x14ac:dyDescent="0.25">
      <c r="A2" s="193"/>
      <c r="B2" s="194"/>
      <c r="C2" s="194"/>
      <c r="D2" s="40"/>
      <c r="E2" s="193"/>
      <c r="F2" s="194"/>
      <c r="G2" s="194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</row>
    <row r="3" spans="1:249" x14ac:dyDescent="0.25">
      <c r="A3" s="195" t="s">
        <v>18</v>
      </c>
      <c r="B3" s="194"/>
      <c r="C3" s="194"/>
      <c r="D3" s="40"/>
      <c r="E3" s="195" t="s">
        <v>19</v>
      </c>
      <c r="F3" s="194"/>
      <c r="G3" s="194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</row>
    <row r="4" spans="1:249" ht="12.75" customHeight="1" x14ac:dyDescent="0.25">
      <c r="A4" s="195" t="s">
        <v>20</v>
      </c>
      <c r="B4" s="194"/>
      <c r="C4" s="194"/>
      <c r="D4" s="40"/>
      <c r="E4" s="195" t="s">
        <v>21</v>
      </c>
      <c r="F4" s="194"/>
      <c r="G4" s="194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</row>
    <row r="5" spans="1:249" ht="12.75" customHeight="1" x14ac:dyDescent="0.25">
      <c r="A5" s="195" t="s">
        <v>22</v>
      </c>
      <c r="B5" s="194"/>
      <c r="C5" s="194"/>
      <c r="D5" s="40"/>
      <c r="E5" s="195" t="s">
        <v>23</v>
      </c>
      <c r="F5" s="194"/>
      <c r="G5" s="194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</row>
    <row r="6" spans="1:249" ht="12.75" customHeight="1" x14ac:dyDescent="0.25">
      <c r="A6" s="195" t="s">
        <v>24</v>
      </c>
      <c r="B6" s="195"/>
      <c r="C6" s="195"/>
      <c r="D6" s="40"/>
      <c r="E6" s="195" t="s">
        <v>25</v>
      </c>
      <c r="F6" s="194"/>
      <c r="G6" s="194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</row>
    <row r="7" spans="1:249" ht="12.75" customHeight="1" x14ac:dyDescent="0.25">
      <c r="A7" s="195" t="s">
        <v>26</v>
      </c>
      <c r="B7" s="194"/>
      <c r="C7" s="194"/>
      <c r="D7" s="40"/>
      <c r="E7" s="195" t="s">
        <v>27</v>
      </c>
      <c r="F7" s="194"/>
      <c r="G7" s="194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</row>
    <row r="8" spans="1:249" ht="12.75" customHeight="1" x14ac:dyDescent="0.25">
      <c r="A8" s="196"/>
      <c r="B8" s="194"/>
      <c r="C8" s="194"/>
      <c r="D8" s="40"/>
      <c r="E8" s="43"/>
      <c r="F8" s="43"/>
      <c r="G8" s="43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</row>
    <row r="9" spans="1:249" ht="6.75" customHeight="1" x14ac:dyDescent="0.25">
      <c r="A9" s="197"/>
      <c r="B9" s="192"/>
      <c r="C9" s="192"/>
      <c r="D9" s="43"/>
      <c r="E9" s="198" t="s">
        <v>28</v>
      </c>
      <c r="F9" s="192"/>
      <c r="G9" s="192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</row>
    <row r="10" spans="1:249" ht="12.75" customHeight="1" x14ac:dyDescent="0.25">
      <c r="A10" s="191" t="s">
        <v>29</v>
      </c>
      <c r="B10" s="192"/>
      <c r="C10" s="192"/>
      <c r="D10" s="43"/>
      <c r="E10" s="191" t="s">
        <v>30</v>
      </c>
      <c r="F10" s="192"/>
      <c r="G10" s="192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</row>
    <row r="11" spans="1:249" ht="6.75" customHeight="1" x14ac:dyDescent="0.25">
      <c r="A11" s="191"/>
      <c r="B11" s="191"/>
      <c r="C11" s="191"/>
      <c r="D11" s="43"/>
      <c r="E11" s="43"/>
      <c r="F11" s="43"/>
      <c r="G11" s="43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</row>
    <row r="12" spans="1:249" ht="12.75" customHeight="1" x14ac:dyDescent="0.25">
      <c r="A12" s="198" t="s">
        <v>31</v>
      </c>
      <c r="B12" s="192"/>
      <c r="C12" s="192"/>
      <c r="D12" s="43"/>
      <c r="E12" s="198" t="s">
        <v>32</v>
      </c>
      <c r="F12" s="192"/>
      <c r="G12" s="192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</row>
    <row r="13" spans="1:249" ht="52.5" customHeight="1" x14ac:dyDescent="0.25">
      <c r="A13" s="199" t="s">
        <v>33</v>
      </c>
      <c r="B13" s="192"/>
      <c r="C13" s="192"/>
      <c r="D13" s="43"/>
      <c r="E13" s="191" t="s">
        <v>34</v>
      </c>
      <c r="F13" s="192"/>
      <c r="G13" s="192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</row>
    <row r="14" spans="1:249" ht="16.5" customHeight="1" x14ac:dyDescent="0.25">
      <c r="A14" s="202" t="s">
        <v>35</v>
      </c>
      <c r="B14" s="203"/>
      <c r="C14" s="203"/>
      <c r="D14" s="45"/>
      <c r="E14" s="204" t="s">
        <v>36</v>
      </c>
      <c r="F14" s="203"/>
      <c r="G14" s="203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</row>
    <row r="15" spans="1:249" ht="26.25" customHeight="1" x14ac:dyDescent="0.25">
      <c r="A15" s="198" t="s">
        <v>37</v>
      </c>
      <c r="B15" s="192"/>
      <c r="C15" s="192"/>
      <c r="D15" s="43"/>
      <c r="E15" s="200" t="s">
        <v>38</v>
      </c>
      <c r="F15" s="197"/>
      <c r="G15" s="19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</row>
    <row r="16" spans="1:249" ht="83.25" customHeight="1" x14ac:dyDescent="0.25">
      <c r="A16" s="199" t="s">
        <v>101</v>
      </c>
      <c r="B16" s="192"/>
      <c r="C16" s="192"/>
      <c r="D16" s="43"/>
      <c r="E16" s="191" t="s">
        <v>102</v>
      </c>
      <c r="F16" s="201"/>
      <c r="G16" s="20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</row>
    <row r="17" spans="1:249" ht="63" customHeight="1" x14ac:dyDescent="0.25">
      <c r="A17" s="205" t="s">
        <v>103</v>
      </c>
      <c r="B17" s="205"/>
      <c r="C17" s="205"/>
      <c r="D17" s="43"/>
      <c r="E17" s="206" t="s">
        <v>104</v>
      </c>
      <c r="F17" s="206"/>
      <c r="G17" s="206"/>
      <c r="H17" s="41" t="s">
        <v>39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</row>
    <row r="18" spans="1:249" ht="12.75" customHeight="1" x14ac:dyDescent="0.25">
      <c r="A18" s="191" t="s">
        <v>40</v>
      </c>
      <c r="B18" s="192"/>
      <c r="C18" s="192"/>
      <c r="D18" s="43"/>
      <c r="E18" s="191" t="s">
        <v>41</v>
      </c>
      <c r="F18" s="192"/>
      <c r="G18" s="192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</row>
    <row r="19" spans="1:249" ht="30" customHeight="1" x14ac:dyDescent="0.25">
      <c r="A19" s="191"/>
      <c r="B19" s="192"/>
      <c r="C19" s="192"/>
      <c r="D19" s="43"/>
      <c r="E19" s="191"/>
      <c r="F19" s="192"/>
      <c r="G19" s="192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</row>
    <row r="20" spans="1:249" ht="39" customHeight="1" x14ac:dyDescent="0.25">
      <c r="A20" s="191" t="s">
        <v>42</v>
      </c>
      <c r="B20" s="192"/>
      <c r="C20" s="192"/>
      <c r="D20" s="43"/>
      <c r="E20" s="191" t="s">
        <v>43</v>
      </c>
      <c r="F20" s="192"/>
      <c r="G20" s="192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</row>
    <row r="21" spans="1:249" ht="6.75" customHeight="1" x14ac:dyDescent="0.25">
      <c r="A21" s="191"/>
      <c r="B21" s="191"/>
      <c r="C21" s="191"/>
      <c r="D21" s="43"/>
      <c r="E21" s="43"/>
      <c r="F21" s="43"/>
      <c r="G21" s="43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</row>
    <row r="22" spans="1:249" ht="12.75" customHeight="1" x14ac:dyDescent="0.25">
      <c r="A22" s="198" t="s">
        <v>44</v>
      </c>
      <c r="B22" s="192"/>
      <c r="C22" s="192"/>
      <c r="D22" s="43"/>
      <c r="E22" s="198" t="s">
        <v>45</v>
      </c>
      <c r="F22" s="192"/>
      <c r="G22" s="192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</row>
    <row r="23" spans="1:249" ht="12.75" customHeight="1" x14ac:dyDescent="0.25">
      <c r="A23" s="191"/>
      <c r="B23" s="191"/>
      <c r="C23" s="191"/>
      <c r="D23" s="43"/>
      <c r="E23" s="43"/>
      <c r="F23" s="43"/>
      <c r="G23" s="43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</row>
    <row r="24" spans="1:249" ht="34.5" customHeight="1" x14ac:dyDescent="0.25">
      <c r="A24" s="191" t="s">
        <v>46</v>
      </c>
      <c r="B24" s="192"/>
      <c r="C24" s="192"/>
      <c r="D24" s="43"/>
      <c r="E24" s="191" t="s">
        <v>47</v>
      </c>
      <c r="F24" s="192"/>
      <c r="G24" s="19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</row>
    <row r="25" spans="1:249" ht="44.25" customHeight="1" x14ac:dyDescent="0.25">
      <c r="A25" s="191" t="s">
        <v>48</v>
      </c>
      <c r="B25" s="192"/>
      <c r="C25" s="192"/>
      <c r="D25" s="43"/>
      <c r="E25" s="191" t="s">
        <v>49</v>
      </c>
      <c r="F25" s="192"/>
      <c r="G25" s="192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</row>
    <row r="26" spans="1:249" ht="12.75" customHeight="1" x14ac:dyDescent="0.25">
      <c r="A26" s="207" t="s">
        <v>50</v>
      </c>
      <c r="B26" s="208"/>
      <c r="C26" s="208"/>
      <c r="D26" s="46"/>
      <c r="E26" s="207" t="s">
        <v>51</v>
      </c>
      <c r="F26" s="208"/>
      <c r="G26" s="208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</row>
    <row r="27" spans="1:249" ht="82.5" customHeight="1" x14ac:dyDescent="0.25">
      <c r="A27" s="207"/>
      <c r="B27" s="208"/>
      <c r="C27" s="208"/>
      <c r="D27" s="46"/>
      <c r="E27" s="207"/>
      <c r="F27" s="208"/>
      <c r="G27" s="208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</row>
    <row r="28" spans="1:249" ht="12.75" customHeight="1" x14ac:dyDescent="0.25">
      <c r="A28" s="198" t="s">
        <v>52</v>
      </c>
      <c r="B28" s="192"/>
      <c r="C28" s="192"/>
      <c r="D28" s="43"/>
      <c r="E28" s="198" t="s">
        <v>53</v>
      </c>
      <c r="F28" s="192"/>
      <c r="G28" s="192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</row>
    <row r="29" spans="1:249" ht="70.5" customHeight="1" x14ac:dyDescent="0.25">
      <c r="A29" s="207" t="s">
        <v>121</v>
      </c>
      <c r="B29" s="208"/>
      <c r="C29" s="208"/>
      <c r="D29" s="46"/>
      <c r="E29" s="207" t="s">
        <v>122</v>
      </c>
      <c r="F29" s="208"/>
      <c r="G29" s="208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</row>
    <row r="30" spans="1:249" ht="12.75" customHeight="1" x14ac:dyDescent="0.25">
      <c r="A30" s="212" t="s">
        <v>54</v>
      </c>
      <c r="B30" s="208"/>
      <c r="C30" s="208"/>
      <c r="D30" s="46"/>
      <c r="E30" s="212" t="s">
        <v>55</v>
      </c>
      <c r="F30" s="208"/>
      <c r="G30" s="208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</row>
    <row r="31" spans="1:249" ht="42.75" customHeight="1" x14ac:dyDescent="0.25">
      <c r="A31" s="207" t="s">
        <v>56</v>
      </c>
      <c r="B31" s="208"/>
      <c r="C31" s="208"/>
      <c r="D31" s="46"/>
      <c r="E31" s="207" t="s">
        <v>57</v>
      </c>
      <c r="F31" s="208"/>
      <c r="G31" s="208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</row>
    <row r="32" spans="1:249" ht="12.75" customHeight="1" x14ac:dyDescent="0.25">
      <c r="A32" s="212" t="s">
        <v>58</v>
      </c>
      <c r="B32" s="208"/>
      <c r="C32" s="208"/>
      <c r="D32" s="46"/>
      <c r="E32" s="212" t="s">
        <v>59</v>
      </c>
      <c r="F32" s="208"/>
      <c r="G32" s="208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</row>
    <row r="33" spans="1:249" ht="6.75" customHeight="1" x14ac:dyDescent="0.25">
      <c r="A33" s="209"/>
      <c r="B33" s="209"/>
      <c r="C33" s="209"/>
      <c r="D33" s="46"/>
      <c r="E33" s="46"/>
      <c r="F33" s="46"/>
      <c r="G33" s="46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</row>
    <row r="34" spans="1:249" ht="51" customHeight="1" x14ac:dyDescent="0.25">
      <c r="A34" s="207" t="s">
        <v>60</v>
      </c>
      <c r="B34" s="208"/>
      <c r="C34" s="208"/>
      <c r="D34" s="46"/>
      <c r="E34" s="207" t="s">
        <v>61</v>
      </c>
      <c r="F34" s="208"/>
      <c r="G34" s="208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</row>
    <row r="35" spans="1:249" ht="12.75" customHeight="1" x14ac:dyDescent="0.25">
      <c r="A35" s="212" t="s">
        <v>62</v>
      </c>
      <c r="B35" s="208"/>
      <c r="C35" s="208"/>
      <c r="D35" s="46"/>
      <c r="E35" s="212" t="s">
        <v>63</v>
      </c>
      <c r="F35" s="208"/>
      <c r="G35" s="208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</row>
    <row r="36" spans="1:249" x14ac:dyDescent="0.25">
      <c r="A36" s="207"/>
      <c r="B36" s="207"/>
      <c r="C36" s="207"/>
      <c r="D36" s="46"/>
      <c r="E36" s="46"/>
      <c r="F36" s="46"/>
      <c r="G36" s="46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</row>
    <row r="37" spans="1:249" ht="12.75" customHeight="1" x14ac:dyDescent="0.25">
      <c r="A37" s="207" t="s">
        <v>64</v>
      </c>
      <c r="B37" s="208"/>
      <c r="C37" s="208"/>
      <c r="D37" s="46"/>
      <c r="E37" s="207" t="s">
        <v>65</v>
      </c>
      <c r="F37" s="208"/>
      <c r="G37" s="208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</row>
    <row r="38" spans="1:249" ht="26.25" customHeight="1" x14ac:dyDescent="0.25">
      <c r="A38" s="207" t="s">
        <v>66</v>
      </c>
      <c r="B38" s="208"/>
      <c r="C38" s="208"/>
      <c r="D38" s="46"/>
      <c r="E38" s="207" t="s">
        <v>67</v>
      </c>
      <c r="F38" s="208"/>
      <c r="G38" s="208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</row>
    <row r="39" spans="1:249" ht="33" customHeight="1" x14ac:dyDescent="0.25">
      <c r="A39" s="207" t="s">
        <v>68</v>
      </c>
      <c r="B39" s="208"/>
      <c r="C39" s="208"/>
      <c r="D39" s="46"/>
      <c r="E39" s="207" t="s">
        <v>69</v>
      </c>
      <c r="F39" s="208"/>
      <c r="G39" s="208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</row>
    <row r="40" spans="1:249" ht="12.75" customHeight="1" x14ac:dyDescent="0.25">
      <c r="A40" s="210" t="s">
        <v>70</v>
      </c>
      <c r="B40" s="211"/>
      <c r="C40" s="211"/>
      <c r="D40" s="47"/>
      <c r="E40" s="210" t="s">
        <v>71</v>
      </c>
      <c r="F40" s="211"/>
      <c r="G40" s="21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</row>
    <row r="41" spans="1:249" ht="24" customHeight="1" x14ac:dyDescent="0.25">
      <c r="A41" s="210"/>
      <c r="B41" s="211"/>
      <c r="C41" s="211"/>
      <c r="D41" s="47"/>
      <c r="E41" s="210"/>
      <c r="F41" s="211"/>
      <c r="G41" s="21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</row>
    <row r="42" spans="1:249" ht="17.25" customHeight="1" x14ac:dyDescent="0.25">
      <c r="A42" s="213" t="s">
        <v>72</v>
      </c>
      <c r="B42" s="213"/>
      <c r="C42" s="214"/>
      <c r="D42" s="214"/>
      <c r="E42" s="214"/>
      <c r="F42" s="214"/>
      <c r="G42" s="214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</row>
    <row r="43" spans="1:249" ht="12.75" customHeight="1" x14ac:dyDescent="0.25">
      <c r="A43" s="215"/>
      <c r="B43" s="216"/>
      <c r="C43" s="216"/>
      <c r="D43" s="48"/>
      <c r="E43" s="48"/>
      <c r="F43" s="48"/>
      <c r="G43" s="48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</row>
    <row r="44" spans="1:249" ht="28.5" customHeight="1" x14ac:dyDescent="0.25">
      <c r="A44" s="198" t="s">
        <v>73</v>
      </c>
      <c r="B44" s="216"/>
      <c r="C44" s="216"/>
      <c r="D44" s="48"/>
      <c r="E44" s="198" t="s">
        <v>74</v>
      </c>
      <c r="F44" s="216"/>
      <c r="G44" s="216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</row>
    <row r="45" spans="1:249" ht="12.75" customHeight="1" x14ac:dyDescent="0.25">
      <c r="A45" s="198" t="s">
        <v>75</v>
      </c>
      <c r="B45" s="198"/>
      <c r="C45" s="198"/>
      <c r="D45" s="48"/>
      <c r="E45" s="48"/>
      <c r="F45" s="48"/>
      <c r="G45" s="48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</row>
    <row r="46" spans="1:249" ht="37.5" customHeight="1" x14ac:dyDescent="0.25">
      <c r="A46" s="198" t="s">
        <v>123</v>
      </c>
      <c r="B46" s="217"/>
      <c r="C46" s="217"/>
      <c r="D46" s="48"/>
      <c r="E46" s="168" t="s">
        <v>76</v>
      </c>
      <c r="F46" s="218"/>
      <c r="G46" s="218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</row>
    <row r="47" spans="1:249" ht="14.25" customHeight="1" x14ac:dyDescent="0.25">
      <c r="A47" s="198" t="s">
        <v>105</v>
      </c>
      <c r="B47" s="216"/>
      <c r="C47" s="216"/>
      <c r="D47" s="48"/>
      <c r="E47" s="168" t="s">
        <v>77</v>
      </c>
      <c r="F47" s="218"/>
      <c r="G47" s="218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</row>
    <row r="48" spans="1:249" ht="12.75" customHeight="1" x14ac:dyDescent="0.25">
      <c r="A48" s="198" t="s">
        <v>106</v>
      </c>
      <c r="B48" s="216"/>
      <c r="C48" s="216"/>
      <c r="D48" s="48"/>
      <c r="E48" s="168" t="s">
        <v>78</v>
      </c>
      <c r="F48" s="218"/>
      <c r="G48" s="218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</row>
    <row r="49" spans="1:249" ht="12.75" customHeight="1" x14ac:dyDescent="0.25">
      <c r="A49" s="198" t="s">
        <v>107</v>
      </c>
      <c r="B49" s="216"/>
      <c r="C49" s="216"/>
      <c r="D49" s="48"/>
      <c r="E49" s="168" t="s">
        <v>79</v>
      </c>
      <c r="F49" s="218"/>
      <c r="G49" s="218"/>
      <c r="H49" s="41"/>
      <c r="I49" s="41"/>
      <c r="J49" s="41"/>
      <c r="K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</row>
    <row r="50" spans="1:249" ht="12.75" customHeight="1" x14ac:dyDescent="0.25">
      <c r="A50" s="44"/>
      <c r="B50" s="48"/>
      <c r="C50" s="48"/>
      <c r="D50" s="48"/>
      <c r="E50" s="44"/>
      <c r="F50" s="48"/>
      <c r="G50" s="48"/>
      <c r="H50" s="41"/>
      <c r="I50" s="41"/>
      <c r="J50" s="41"/>
      <c r="K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</row>
    <row r="51" spans="1:249" ht="12.75" customHeight="1" x14ac:dyDescent="0.25">
      <c r="A51" s="171"/>
      <c r="B51" s="171"/>
      <c r="C51" s="171"/>
      <c r="D51" s="48"/>
      <c r="E51" s="171"/>
      <c r="F51" s="171"/>
      <c r="G51" s="171"/>
      <c r="H51" s="41"/>
      <c r="I51" s="41"/>
      <c r="J51" s="41"/>
      <c r="K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</row>
    <row r="52" spans="1:249" ht="12.75" customHeight="1" x14ac:dyDescent="0.25">
      <c r="A52" s="166" t="s">
        <v>80</v>
      </c>
      <c r="B52" s="166"/>
      <c r="C52" s="166"/>
      <c r="D52" s="48"/>
      <c r="E52" s="166" t="s">
        <v>80</v>
      </c>
      <c r="F52" s="166"/>
      <c r="G52" s="166"/>
      <c r="H52" s="41"/>
      <c r="I52" s="41"/>
      <c r="J52" s="41"/>
      <c r="K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</row>
    <row r="53" spans="1:249" ht="12.75" customHeight="1" x14ac:dyDescent="0.25">
      <c r="A53" s="167"/>
      <c r="B53" s="167"/>
      <c r="C53" s="167"/>
      <c r="D53" s="50"/>
      <c r="E53" s="167"/>
      <c r="F53" s="167"/>
      <c r="G53" s="167"/>
      <c r="H53" s="41"/>
      <c r="I53" s="41"/>
      <c r="J53" s="41"/>
      <c r="K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</row>
    <row r="54" spans="1:249" ht="12.75" customHeight="1" x14ac:dyDescent="0.25">
      <c r="A54" s="166" t="s">
        <v>81</v>
      </c>
      <c r="B54" s="166"/>
      <c r="C54" s="166"/>
      <c r="D54" s="50"/>
      <c r="E54" s="166" t="s">
        <v>81</v>
      </c>
      <c r="F54" s="166"/>
      <c r="G54" s="166"/>
      <c r="H54" s="41"/>
      <c r="I54" s="41"/>
      <c r="J54" s="41"/>
      <c r="K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</row>
    <row r="55" spans="1:249" ht="30" customHeight="1" x14ac:dyDescent="0.25">
      <c r="A55" s="198" t="s">
        <v>108</v>
      </c>
      <c r="B55" s="198"/>
      <c r="C55" s="198"/>
      <c r="D55" s="50"/>
      <c r="E55" s="51"/>
      <c r="F55" s="51"/>
      <c r="G55" s="51"/>
      <c r="H55" s="41" t="s">
        <v>82</v>
      </c>
      <c r="I55" s="41"/>
      <c r="J55" s="41"/>
      <c r="K55" s="41"/>
      <c r="L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</row>
    <row r="56" spans="1:249" ht="18.75" customHeight="1" x14ac:dyDescent="0.25">
      <c r="A56" s="219" t="s">
        <v>109</v>
      </c>
      <c r="B56" s="219"/>
      <c r="C56" s="219"/>
      <c r="D56" s="50"/>
      <c r="E56" s="52"/>
      <c r="F56" s="51"/>
      <c r="G56" s="51"/>
      <c r="H56" s="41"/>
      <c r="I56" s="41"/>
      <c r="J56" s="41"/>
      <c r="K56" s="41"/>
      <c r="L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</row>
    <row r="57" spans="1:249" ht="12.75" customHeight="1" x14ac:dyDescent="0.25">
      <c r="A57" s="198" t="s">
        <v>110</v>
      </c>
      <c r="B57" s="198"/>
      <c r="C57" s="198"/>
      <c r="D57" s="48"/>
      <c r="E57" s="51"/>
      <c r="F57" s="51"/>
      <c r="G57" s="51"/>
      <c r="H57" s="41"/>
      <c r="I57" s="41"/>
      <c r="J57" s="41"/>
      <c r="K57" s="41"/>
      <c r="L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</row>
    <row r="58" spans="1:249" ht="12.75" customHeight="1" x14ac:dyDescent="0.25">
      <c r="A58" s="198" t="s">
        <v>111</v>
      </c>
      <c r="B58" s="198"/>
      <c r="C58" s="198"/>
      <c r="D58" s="48"/>
      <c r="E58" s="161"/>
      <c r="F58" s="161"/>
      <c r="G58" s="161"/>
      <c r="H58" s="41"/>
      <c r="I58" s="41"/>
      <c r="J58" s="41"/>
      <c r="K58" s="41"/>
      <c r="L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</row>
    <row r="59" spans="1:249" ht="12.75" customHeight="1" x14ac:dyDescent="0.25">
      <c r="A59" s="44"/>
      <c r="B59" s="48"/>
      <c r="C59" s="48"/>
      <c r="D59" s="48"/>
      <c r="E59" s="53"/>
      <c r="F59" s="54"/>
      <c r="G59" s="54"/>
      <c r="H59" s="41"/>
      <c r="I59" s="41"/>
      <c r="J59" s="41"/>
      <c r="K59" s="41"/>
      <c r="L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</row>
    <row r="60" spans="1:249" ht="12.75" customHeight="1" x14ac:dyDescent="0.25">
      <c r="A60" s="220"/>
      <c r="B60" s="220"/>
      <c r="C60" s="220"/>
      <c r="D60" s="43"/>
      <c r="E60" s="165"/>
      <c r="F60" s="165"/>
      <c r="G60" s="165"/>
      <c r="H60" s="41"/>
      <c r="I60" s="41"/>
      <c r="J60" s="41"/>
      <c r="K60" s="41"/>
      <c r="L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</row>
    <row r="61" spans="1:249" ht="12.75" customHeight="1" x14ac:dyDescent="0.25">
      <c r="A61" s="166" t="s">
        <v>80</v>
      </c>
      <c r="B61" s="166"/>
      <c r="C61" s="166"/>
      <c r="D61" s="43"/>
      <c r="E61" s="161" t="s">
        <v>80</v>
      </c>
      <c r="F61" s="161"/>
      <c r="G61" s="161"/>
      <c r="H61" s="41"/>
      <c r="I61" s="41"/>
      <c r="J61" s="41"/>
      <c r="K61" s="41"/>
      <c r="L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</row>
    <row r="62" spans="1:249" ht="12.75" customHeight="1" x14ac:dyDescent="0.25">
      <c r="A62" s="220"/>
      <c r="B62" s="220"/>
      <c r="C62" s="220"/>
      <c r="D62" s="43"/>
      <c r="E62" s="163"/>
      <c r="F62" s="163"/>
      <c r="G62" s="163"/>
      <c r="H62" s="41"/>
      <c r="I62" s="41"/>
      <c r="J62" s="41"/>
      <c r="K62" s="41"/>
      <c r="L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</row>
    <row r="63" spans="1:249" ht="12.75" customHeight="1" x14ac:dyDescent="0.25">
      <c r="A63" s="166" t="s">
        <v>81</v>
      </c>
      <c r="B63" s="166"/>
      <c r="C63" s="166"/>
      <c r="D63" s="43"/>
      <c r="E63" s="161" t="s">
        <v>81</v>
      </c>
      <c r="F63" s="161"/>
      <c r="G63" s="161"/>
      <c r="H63" s="41" t="s">
        <v>83</v>
      </c>
      <c r="I63" s="41"/>
      <c r="J63" s="41"/>
      <c r="K63" s="41"/>
      <c r="L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</row>
    <row r="64" spans="1:249" ht="12.75" customHeight="1" x14ac:dyDescent="0.25">
      <c r="A64" s="186" t="s">
        <v>84</v>
      </c>
      <c r="B64" s="186"/>
      <c r="C64" s="186"/>
      <c r="D64" s="186"/>
      <c r="E64" s="186"/>
      <c r="F64" s="186"/>
      <c r="G64" s="186"/>
      <c r="I64" s="41"/>
      <c r="J64" s="41"/>
      <c r="K64" s="41"/>
      <c r="L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</row>
    <row r="65" spans="1:249" ht="12.75" customHeight="1" x14ac:dyDescent="0.25">
      <c r="A65" s="186"/>
      <c r="B65" s="186"/>
      <c r="C65" s="186"/>
      <c r="D65" s="186"/>
      <c r="E65" s="186"/>
      <c r="F65" s="186"/>
      <c r="G65" s="186"/>
      <c r="H65" s="41"/>
      <c r="I65" s="41"/>
      <c r="J65" s="41"/>
      <c r="K65" s="41"/>
      <c r="L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</row>
    <row r="66" spans="1:249" ht="12.75" customHeight="1" x14ac:dyDescent="0.25">
      <c r="A66" s="186" t="s">
        <v>85</v>
      </c>
      <c r="B66" s="186"/>
      <c r="C66" s="186"/>
      <c r="D66" s="186"/>
      <c r="E66" s="186"/>
      <c r="F66" s="186"/>
      <c r="G66" s="186"/>
      <c r="H66" s="41"/>
      <c r="I66" s="41"/>
      <c r="J66" s="41"/>
      <c r="K66" s="41"/>
      <c r="L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</row>
    <row r="67" spans="1:249" x14ac:dyDescent="0.25">
      <c r="A67" s="186"/>
      <c r="B67" s="186"/>
      <c r="C67" s="186"/>
      <c r="D67" s="186"/>
      <c r="E67" s="186"/>
      <c r="F67" s="186"/>
      <c r="G67" s="186"/>
      <c r="H67" s="41"/>
      <c r="I67" s="41"/>
      <c r="J67" s="41"/>
      <c r="K67" s="41"/>
      <c r="L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</row>
    <row r="68" spans="1:249" x14ac:dyDescent="0.25">
      <c r="A68" s="55"/>
      <c r="B68" s="55"/>
      <c r="C68" s="55"/>
      <c r="D68" s="55"/>
      <c r="E68" s="55"/>
      <c r="F68" s="55"/>
      <c r="G68" s="55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</row>
    <row r="69" spans="1:249" x14ac:dyDescent="0.25">
      <c r="A69" s="187" t="s">
        <v>112</v>
      </c>
      <c r="B69" s="187"/>
      <c r="C69" s="187"/>
      <c r="D69" s="187"/>
      <c r="E69" s="187"/>
      <c r="F69" s="187"/>
      <c r="G69" s="56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</row>
    <row r="70" spans="1:249" x14ac:dyDescent="0.25">
      <c r="A70" s="187" t="s">
        <v>113</v>
      </c>
      <c r="B70" s="187"/>
      <c r="C70" s="187"/>
      <c r="D70" s="187"/>
      <c r="E70" s="187"/>
      <c r="F70" s="18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</row>
    <row r="71" spans="1:249" ht="12.75" customHeight="1" x14ac:dyDescent="0.25">
      <c r="A71" s="58" t="s">
        <v>86</v>
      </c>
      <c r="B71" s="59"/>
      <c r="C71" s="59"/>
      <c r="D71" s="43"/>
      <c r="E71" s="43"/>
      <c r="F71" s="43"/>
      <c r="G71" s="43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</row>
    <row r="72" spans="1:249" ht="12.75" customHeight="1" x14ac:dyDescent="0.25">
      <c r="A72" s="172" t="s">
        <v>73</v>
      </c>
      <c r="B72" s="172"/>
      <c r="C72" s="172"/>
      <c r="D72" s="201"/>
      <c r="E72" s="168" t="s">
        <v>87</v>
      </c>
      <c r="F72" s="168"/>
      <c r="G72" s="168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</row>
    <row r="73" spans="1:249" ht="12.75" customHeight="1" x14ac:dyDescent="0.25">
      <c r="A73" s="60" t="s">
        <v>75</v>
      </c>
      <c r="B73" s="60"/>
      <c r="C73" s="60"/>
      <c r="D73" s="42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</row>
    <row r="74" spans="1:249" ht="12.75" customHeight="1" x14ac:dyDescent="0.25">
      <c r="A74" s="164" t="s">
        <v>114</v>
      </c>
      <c r="B74" s="164"/>
      <c r="C74" s="164"/>
      <c r="D74" s="42"/>
      <c r="E74" s="168" t="s">
        <v>76</v>
      </c>
      <c r="F74" s="218"/>
      <c r="G74" s="218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</row>
    <row r="75" spans="1:249" ht="12.75" customHeight="1" x14ac:dyDescent="0.25">
      <c r="A75" s="164" t="s">
        <v>124</v>
      </c>
      <c r="B75" s="164"/>
      <c r="C75" s="164"/>
      <c r="D75" s="42"/>
      <c r="E75" s="168" t="s">
        <v>77</v>
      </c>
      <c r="F75" s="218"/>
      <c r="G75" s="218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</row>
    <row r="76" spans="1:249" ht="12.75" customHeight="1" x14ac:dyDescent="0.25">
      <c r="A76" s="164" t="s">
        <v>105</v>
      </c>
      <c r="B76" s="164"/>
      <c r="C76" s="164"/>
      <c r="D76" s="42"/>
      <c r="E76" s="168" t="s">
        <v>78</v>
      </c>
      <c r="F76" s="218"/>
      <c r="G76" s="218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</row>
    <row r="77" spans="1:249" ht="12.75" customHeight="1" x14ac:dyDescent="0.25">
      <c r="A77" s="169" t="s">
        <v>115</v>
      </c>
      <c r="B77" s="169"/>
      <c r="C77" s="169"/>
      <c r="D77" s="42"/>
      <c r="E77" s="168" t="s">
        <v>79</v>
      </c>
      <c r="F77" s="218"/>
      <c r="G77" s="218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</row>
    <row r="78" spans="1:249" ht="12.75" customHeight="1" x14ac:dyDescent="0.25">
      <c r="A78" s="170" t="s">
        <v>107</v>
      </c>
      <c r="B78" s="170"/>
      <c r="C78" s="170"/>
      <c r="D78" s="42"/>
      <c r="E78" s="44"/>
      <c r="F78" s="48"/>
      <c r="G78" s="48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</row>
    <row r="79" spans="1:249" ht="12.75" customHeight="1" x14ac:dyDescent="0.25">
      <c r="A79" s="62"/>
      <c r="B79" s="62"/>
      <c r="C79" s="62"/>
      <c r="D79" s="42"/>
      <c r="E79" s="171"/>
      <c r="F79" s="171"/>
      <c r="G79" s="17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</row>
    <row r="80" spans="1:249" ht="12.75" customHeight="1" x14ac:dyDescent="0.25">
      <c r="A80" s="162"/>
      <c r="B80" s="162"/>
      <c r="C80" s="60"/>
      <c r="D80" s="42"/>
      <c r="E80" s="166" t="s">
        <v>80</v>
      </c>
      <c r="F80" s="166"/>
      <c r="G80" s="166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</row>
    <row r="81" spans="1:249" ht="12.75" customHeight="1" x14ac:dyDescent="0.25">
      <c r="A81" s="160" t="s">
        <v>80</v>
      </c>
      <c r="B81" s="160"/>
      <c r="C81" s="60"/>
      <c r="D81" s="42"/>
      <c r="E81" s="167"/>
      <c r="F81" s="167"/>
      <c r="G81" s="16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</row>
    <row r="82" spans="1:249" ht="12.75" customHeight="1" x14ac:dyDescent="0.25">
      <c r="A82" s="162"/>
      <c r="B82" s="162"/>
      <c r="C82" s="60"/>
      <c r="D82" s="42"/>
      <c r="E82" s="166" t="s">
        <v>81</v>
      </c>
      <c r="F82" s="166"/>
      <c r="G82" s="166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</row>
    <row r="83" spans="1:249" ht="12.75" customHeight="1" x14ac:dyDescent="0.25">
      <c r="A83" s="160" t="s">
        <v>81</v>
      </c>
      <c r="B83" s="160"/>
      <c r="C83" s="60"/>
      <c r="D83" s="42"/>
      <c r="E83" s="63"/>
      <c r="F83" s="63"/>
      <c r="G83" s="63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</row>
    <row r="84" spans="1:249" ht="12.75" customHeight="1" x14ac:dyDescent="0.25">
      <c r="A84" s="164" t="s">
        <v>116</v>
      </c>
      <c r="B84" s="164"/>
      <c r="C84" s="164"/>
      <c r="D84" s="42"/>
      <c r="E84" s="51"/>
      <c r="F84" s="51"/>
      <c r="G84" s="51"/>
      <c r="H84" s="41" t="s">
        <v>82</v>
      </c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</row>
    <row r="85" spans="1:249" ht="12.75" customHeight="1" x14ac:dyDescent="0.25">
      <c r="A85" s="164" t="s">
        <v>117</v>
      </c>
      <c r="B85" s="164"/>
      <c r="C85" s="164"/>
      <c r="D85" s="64"/>
      <c r="E85" s="52"/>
      <c r="F85" s="51"/>
      <c r="G85" s="5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</row>
    <row r="86" spans="1:249" ht="12.75" customHeight="1" x14ac:dyDescent="0.25">
      <c r="A86" s="60" t="s">
        <v>109</v>
      </c>
      <c r="B86" s="60"/>
      <c r="C86" s="60"/>
      <c r="D86" s="64"/>
      <c r="E86" s="54"/>
      <c r="F86" s="54"/>
      <c r="G86" s="54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</row>
    <row r="87" spans="1:249" ht="12.75" customHeight="1" x14ac:dyDescent="0.25">
      <c r="A87" s="60" t="s">
        <v>126</v>
      </c>
      <c r="B87" s="60"/>
      <c r="C87" s="60"/>
      <c r="D87" s="64"/>
      <c r="E87" s="161"/>
      <c r="F87" s="161"/>
      <c r="G87" s="16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</row>
    <row r="88" spans="1:249" ht="12.75" customHeight="1" x14ac:dyDescent="0.25">
      <c r="A88" s="60" t="s">
        <v>111</v>
      </c>
      <c r="B88" s="60"/>
      <c r="C88" s="60"/>
      <c r="D88" s="64"/>
      <c r="E88" s="53"/>
      <c r="F88" s="54"/>
      <c r="G88" s="54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</row>
    <row r="89" spans="1:249" ht="12.75" customHeight="1" x14ac:dyDescent="0.25">
      <c r="A89" s="162"/>
      <c r="B89" s="162"/>
      <c r="C89" s="65"/>
      <c r="D89" s="64"/>
      <c r="E89" s="165"/>
      <c r="F89" s="165"/>
      <c r="G89" s="165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</row>
    <row r="90" spans="1:249" ht="12.75" customHeight="1" x14ac:dyDescent="0.25">
      <c r="A90" s="160" t="s">
        <v>80</v>
      </c>
      <c r="B90" s="160"/>
      <c r="C90" s="60"/>
      <c r="D90" s="64"/>
      <c r="E90" s="161" t="s">
        <v>80</v>
      </c>
      <c r="F90" s="161"/>
      <c r="G90" s="16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</row>
    <row r="91" spans="1:249" ht="12.75" customHeight="1" x14ac:dyDescent="0.25">
      <c r="A91" s="162"/>
      <c r="B91" s="162"/>
      <c r="C91" s="60"/>
      <c r="D91" s="64"/>
      <c r="E91" s="163"/>
      <c r="F91" s="163"/>
      <c r="G91" s="163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</row>
    <row r="92" spans="1:249" ht="12.75" customHeight="1" x14ac:dyDescent="0.25">
      <c r="A92" s="160" t="s">
        <v>81</v>
      </c>
      <c r="B92" s="160"/>
      <c r="C92" s="60"/>
      <c r="D92" s="64"/>
      <c r="E92" s="161" t="s">
        <v>81</v>
      </c>
      <c r="F92" s="161"/>
      <c r="G92" s="161"/>
      <c r="H92" s="41" t="s">
        <v>83</v>
      </c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</row>
    <row r="93" spans="1:249" x14ac:dyDescent="0.25">
      <c r="A93" s="42"/>
      <c r="B93" s="66"/>
      <c r="C93" s="60"/>
      <c r="D93" s="64"/>
      <c r="E93" s="67"/>
      <c r="F93" s="67"/>
      <c r="G93" s="6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</row>
    <row r="94" spans="1:249" ht="12.75" customHeight="1" x14ac:dyDescent="0.25">
      <c r="A94" s="68" t="s">
        <v>88</v>
      </c>
      <c r="B94" s="66"/>
      <c r="C94" s="60"/>
      <c r="D94" s="64"/>
      <c r="E94" s="69"/>
      <c r="F94" s="69"/>
      <c r="G94" s="69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</row>
    <row r="95" spans="1:249" x14ac:dyDescent="0.25">
      <c r="A95" s="221" t="s">
        <v>89</v>
      </c>
      <c r="B95" s="221"/>
      <c r="C95" s="222"/>
      <c r="D95" s="223"/>
      <c r="E95" s="223"/>
      <c r="F95" s="223"/>
      <c r="G95" s="223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</row>
    <row r="96" spans="1:249" ht="16.5" customHeight="1" x14ac:dyDescent="0.25">
      <c r="A96" s="221" t="s">
        <v>90</v>
      </c>
      <c r="B96" s="221"/>
      <c r="C96" s="222"/>
      <c r="D96" s="223"/>
      <c r="E96" s="223"/>
      <c r="F96" s="223"/>
      <c r="G96" s="223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</row>
    <row r="97" spans="1:249" x14ac:dyDescent="0.25">
      <c r="A97" s="221" t="s">
        <v>91</v>
      </c>
      <c r="B97" s="221"/>
      <c r="C97" s="222"/>
      <c r="D97" s="223"/>
      <c r="E97" s="223"/>
      <c r="F97" s="223"/>
      <c r="G97" s="22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</row>
    <row r="98" spans="1:249" s="70" customFormat="1" ht="12.75" customHeight="1" x14ac:dyDescent="0.25">
      <c r="A98" s="41"/>
      <c r="B98" s="41"/>
      <c r="C98" s="41"/>
      <c r="D98" s="43"/>
      <c r="E98" s="43"/>
      <c r="F98" s="43"/>
      <c r="G98" s="43"/>
      <c r="H98" s="41"/>
    </row>
    <row r="99" spans="1:249" s="70" customFormat="1" ht="12.75" customHeight="1" x14ac:dyDescent="0.25">
      <c r="A99" s="195" t="s">
        <v>92</v>
      </c>
      <c r="B99" s="195"/>
      <c r="C99" s="195"/>
      <c r="D99" s="195"/>
      <c r="E99" s="195"/>
      <c r="F99" s="195"/>
      <c r="G99" s="195"/>
      <c r="H99" s="41"/>
    </row>
    <row r="100" spans="1:249" ht="12.75" customHeight="1" x14ac:dyDescent="0.25">
      <c r="A100" s="195" t="s">
        <v>93</v>
      </c>
      <c r="B100" s="195"/>
      <c r="C100" s="195"/>
      <c r="D100" s="195"/>
      <c r="E100" s="195"/>
      <c r="F100" s="195"/>
      <c r="G100" s="195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  <c r="IN100" s="41"/>
      <c r="IO100" s="41"/>
    </row>
    <row r="101" spans="1:249" ht="12.75" customHeight="1" x14ac:dyDescent="0.25">
      <c r="A101" s="202" t="s">
        <v>94</v>
      </c>
      <c r="B101" s="202"/>
      <c r="C101" s="202"/>
      <c r="D101" s="202"/>
      <c r="E101" s="202"/>
      <c r="F101" s="202"/>
      <c r="G101" s="202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</row>
    <row r="102" spans="1:249" ht="24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  <c r="IN102" s="41"/>
      <c r="IO102" s="41"/>
    </row>
    <row r="103" spans="1:249" x14ac:dyDescent="0.25">
      <c r="A103" s="71" t="s">
        <v>95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  <c r="IN103" s="41"/>
      <c r="IO103" s="41"/>
    </row>
    <row r="104" spans="1:249" ht="12.75" customHeight="1" x14ac:dyDescent="0.25">
      <c r="A104" s="231" t="s">
        <v>96</v>
      </c>
      <c r="B104" s="231"/>
      <c r="C104" s="231"/>
      <c r="D104" s="231"/>
      <c r="E104" s="231"/>
      <c r="F104" s="231"/>
      <c r="G104" s="23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  <c r="IN104" s="41"/>
      <c r="IO104" s="41"/>
    </row>
    <row r="105" spans="1:249" ht="29.25" customHeight="1" x14ac:dyDescent="0.25">
      <c r="A105" s="72"/>
      <c r="B105" s="72"/>
      <c r="C105" s="73"/>
      <c r="D105" s="226" t="s">
        <v>97</v>
      </c>
      <c r="E105" s="226"/>
      <c r="F105" s="226"/>
      <c r="G105" s="226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</row>
    <row r="106" spans="1:249" ht="41.25" customHeight="1" x14ac:dyDescent="0.25">
      <c r="A106" s="72"/>
      <c r="B106" s="72"/>
      <c r="C106" s="73"/>
      <c r="D106" s="226" t="s">
        <v>98</v>
      </c>
      <c r="E106" s="226"/>
      <c r="F106" s="226"/>
      <c r="G106" s="226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</row>
    <row r="107" spans="1:249" x14ac:dyDescent="0.25">
      <c r="A107" s="72"/>
      <c r="B107" s="72"/>
      <c r="C107" s="73"/>
      <c r="D107" s="74"/>
      <c r="E107" s="75"/>
      <c r="F107" s="75"/>
      <c r="G107" s="75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  <c r="IN107" s="41"/>
      <c r="IO107" s="41"/>
    </row>
    <row r="108" spans="1:249" x14ac:dyDescent="0.25">
      <c r="A108" s="72"/>
      <c r="B108" s="72"/>
      <c r="C108" s="73"/>
      <c r="D108" s="76"/>
      <c r="E108" s="77"/>
      <c r="F108" s="77"/>
      <c r="G108" s="77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  <c r="IN108" s="41"/>
      <c r="IO108" s="41"/>
    </row>
    <row r="109" spans="1:249" ht="12.75" customHeight="1" x14ac:dyDescent="0.25">
      <c r="A109" s="72"/>
      <c r="B109" s="72"/>
      <c r="C109" s="73"/>
      <c r="D109" s="227" t="s">
        <v>99</v>
      </c>
      <c r="E109" s="227"/>
      <c r="F109" s="227"/>
      <c r="G109" s="227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  <c r="IN109" s="41"/>
      <c r="IO109" s="41"/>
    </row>
    <row r="110" spans="1:249" s="78" customFormat="1" x14ac:dyDescent="0.25">
      <c r="A110" s="232" t="s">
        <v>72</v>
      </c>
      <c r="B110" s="232"/>
      <c r="C110" s="232"/>
      <c r="D110" s="232"/>
      <c r="E110" s="232"/>
      <c r="F110" s="232"/>
      <c r="G110" s="232"/>
    </row>
    <row r="111" spans="1:249" x14ac:dyDescent="0.25">
      <c r="A111" s="42"/>
      <c r="B111" s="42"/>
      <c r="C111" s="42"/>
    </row>
    <row r="112" spans="1:249" x14ac:dyDescent="0.25">
      <c r="A112" s="168" t="s">
        <v>73</v>
      </c>
      <c r="B112" s="218"/>
      <c r="C112" s="218"/>
      <c r="E112" s="168" t="s">
        <v>87</v>
      </c>
      <c r="F112" s="218"/>
      <c r="G112" s="218"/>
    </row>
    <row r="113" spans="1:249" ht="12.75" customHeight="1" x14ac:dyDescent="0.25">
      <c r="A113" s="168" t="s">
        <v>75</v>
      </c>
      <c r="B113" s="168"/>
      <c r="C113" s="168"/>
      <c r="E113" s="168"/>
      <c r="F113" s="218"/>
      <c r="G113" s="218"/>
    </row>
    <row r="114" spans="1:249" ht="12.75" customHeight="1" x14ac:dyDescent="0.25">
      <c r="A114" s="168" t="s">
        <v>125</v>
      </c>
      <c r="B114" s="218"/>
      <c r="C114" s="218"/>
      <c r="E114" s="168" t="s">
        <v>76</v>
      </c>
      <c r="F114" s="218"/>
      <c r="G114" s="218"/>
    </row>
    <row r="115" spans="1:249" ht="12.75" customHeight="1" x14ac:dyDescent="0.25">
      <c r="A115" s="168" t="s">
        <v>105</v>
      </c>
      <c r="B115" s="218"/>
      <c r="C115" s="218"/>
      <c r="E115" s="168" t="s">
        <v>77</v>
      </c>
      <c r="F115" s="218"/>
      <c r="G115" s="218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  <c r="IN115" s="41"/>
      <c r="IO115" s="41"/>
    </row>
    <row r="116" spans="1:249" ht="12.75" customHeight="1" x14ac:dyDescent="0.25">
      <c r="A116" s="168" t="s">
        <v>115</v>
      </c>
      <c r="B116" s="228"/>
      <c r="C116" s="228"/>
      <c r="E116" s="168" t="s">
        <v>78</v>
      </c>
      <c r="F116" s="218"/>
      <c r="G116" s="218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  <c r="IN116" s="41"/>
      <c r="IO116" s="41"/>
    </row>
    <row r="117" spans="1:249" ht="12.75" customHeight="1" x14ac:dyDescent="0.25">
      <c r="A117" s="168" t="s">
        <v>107</v>
      </c>
      <c r="B117" s="218"/>
      <c r="C117" s="218"/>
      <c r="E117" s="168" t="s">
        <v>79</v>
      </c>
      <c r="F117" s="218"/>
      <c r="G117" s="218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  <c r="IN117" s="41"/>
      <c r="IO117" s="41"/>
    </row>
    <row r="118" spans="1:249" ht="12.75" customHeight="1" x14ac:dyDescent="0.25">
      <c r="A118" s="49"/>
      <c r="E118" s="44"/>
      <c r="F118" s="48"/>
      <c r="G118" s="48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  <c r="IN118" s="41"/>
      <c r="IO118" s="41"/>
    </row>
    <row r="119" spans="1:249" ht="12.75" customHeight="1" x14ac:dyDescent="0.25">
      <c r="A119" s="230"/>
      <c r="B119" s="228"/>
      <c r="C119" s="228"/>
      <c r="E119" s="171"/>
      <c r="F119" s="171"/>
      <c r="G119" s="17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  <c r="IN119" s="41"/>
      <c r="IO119" s="41"/>
    </row>
    <row r="120" spans="1:249" ht="12.75" customHeight="1" x14ac:dyDescent="0.25">
      <c r="A120" s="166" t="s">
        <v>80</v>
      </c>
      <c r="B120" s="229"/>
      <c r="C120" s="229"/>
      <c r="D120" s="79"/>
      <c r="E120" s="166" t="s">
        <v>80</v>
      </c>
      <c r="F120" s="166"/>
      <c r="G120" s="166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  <c r="IN120" s="41"/>
      <c r="IO120" s="41"/>
    </row>
    <row r="121" spans="1:249" x14ac:dyDescent="0.25">
      <c r="A121" s="224"/>
      <c r="B121" s="225"/>
      <c r="C121" s="225"/>
      <c r="D121" s="79"/>
      <c r="E121" s="167"/>
      <c r="F121" s="167"/>
      <c r="G121" s="16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  <c r="IN121" s="41"/>
      <c r="IO121" s="41"/>
    </row>
    <row r="122" spans="1:249" ht="12.75" customHeight="1" x14ac:dyDescent="0.25">
      <c r="A122" s="166" t="s">
        <v>81</v>
      </c>
      <c r="B122" s="229"/>
      <c r="C122" s="229"/>
      <c r="D122" s="79"/>
      <c r="E122" s="166" t="s">
        <v>81</v>
      </c>
      <c r="F122" s="166"/>
      <c r="G122" s="166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  <c r="IN122" s="41"/>
      <c r="IO122" s="41"/>
    </row>
    <row r="123" spans="1:249" ht="12.75" customHeight="1" x14ac:dyDescent="0.25">
      <c r="A123" s="218"/>
      <c r="B123" s="218"/>
      <c r="C123" s="218"/>
      <c r="E123" s="63"/>
      <c r="F123" s="63"/>
      <c r="G123" s="63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</row>
    <row r="124" spans="1:249" ht="12.75" customHeight="1" x14ac:dyDescent="0.25">
      <c r="A124" s="168" t="s">
        <v>118</v>
      </c>
      <c r="B124" s="218"/>
      <c r="C124" s="218"/>
      <c r="E124" s="51"/>
      <c r="F124" s="51"/>
      <c r="G124" s="51"/>
      <c r="H124" s="41" t="s">
        <v>82</v>
      </c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</row>
    <row r="125" spans="1:249" ht="12.75" customHeight="1" x14ac:dyDescent="0.25">
      <c r="A125" s="234" t="s">
        <v>109</v>
      </c>
      <c r="B125" s="228"/>
      <c r="C125" s="228"/>
      <c r="E125" s="52"/>
      <c r="F125" s="51"/>
      <c r="G125" s="5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</row>
    <row r="126" spans="1:249" ht="12.75" customHeight="1" x14ac:dyDescent="0.25">
      <c r="A126" s="168" t="s">
        <v>127</v>
      </c>
      <c r="B126" s="168"/>
      <c r="C126" s="168"/>
      <c r="E126" s="51"/>
      <c r="F126" s="51"/>
      <c r="G126" s="5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  <c r="IN126" s="41"/>
      <c r="IO126" s="41"/>
    </row>
    <row r="127" spans="1:249" ht="12.75" customHeight="1" x14ac:dyDescent="0.25">
      <c r="A127" s="168" t="s">
        <v>111</v>
      </c>
      <c r="B127" s="228"/>
      <c r="C127" s="228"/>
      <c r="E127" s="161"/>
      <c r="F127" s="161"/>
      <c r="G127" s="16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</row>
    <row r="128" spans="1:249" ht="12.75" customHeight="1" x14ac:dyDescent="0.25">
      <c r="A128" s="49"/>
      <c r="B128" s="80"/>
      <c r="C128" s="80"/>
      <c r="E128" s="53"/>
      <c r="F128" s="54"/>
      <c r="G128" s="54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</row>
    <row r="129" spans="1:249" ht="12.75" customHeight="1" x14ac:dyDescent="0.25">
      <c r="A129" s="230"/>
      <c r="B129" s="228"/>
      <c r="C129" s="228"/>
      <c r="E129" s="165"/>
      <c r="F129" s="165"/>
      <c r="G129" s="165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</row>
    <row r="130" spans="1:249" ht="12.75" customHeight="1" x14ac:dyDescent="0.25">
      <c r="A130" s="166" t="s">
        <v>80</v>
      </c>
      <c r="B130" s="233"/>
      <c r="C130" s="233"/>
      <c r="E130" s="161" t="s">
        <v>80</v>
      </c>
      <c r="F130" s="161"/>
      <c r="G130" s="16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</row>
    <row r="131" spans="1:249" ht="12.75" customHeight="1" x14ac:dyDescent="0.25">
      <c r="A131" s="224"/>
      <c r="B131" s="225"/>
      <c r="C131" s="225"/>
      <c r="E131" s="163"/>
      <c r="F131" s="163"/>
      <c r="G131" s="163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</row>
    <row r="132" spans="1:249" ht="12.75" customHeight="1" x14ac:dyDescent="0.25">
      <c r="A132" s="166" t="s">
        <v>81</v>
      </c>
      <c r="B132" s="233"/>
      <c r="C132" s="233"/>
      <c r="E132" s="161" t="s">
        <v>81</v>
      </c>
      <c r="F132" s="161"/>
      <c r="G132" s="161"/>
      <c r="H132" s="41" t="s">
        <v>83</v>
      </c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</row>
    <row r="134" spans="1:249" x14ac:dyDescent="0.25">
      <c r="A134" s="68" t="s">
        <v>88</v>
      </c>
    </row>
    <row r="135" spans="1:249" x14ac:dyDescent="0.25">
      <c r="D135" s="61" t="s">
        <v>100</v>
      </c>
    </row>
  </sheetData>
  <mergeCells count="181">
    <mergeCell ref="E119:G119"/>
    <mergeCell ref="A104:G104"/>
    <mergeCell ref="A110:G110"/>
    <mergeCell ref="A112:C112"/>
    <mergeCell ref="A101:G101"/>
    <mergeCell ref="A122:C122"/>
    <mergeCell ref="E122:G122"/>
    <mergeCell ref="A132:C132"/>
    <mergeCell ref="E132:G132"/>
    <mergeCell ref="A130:C130"/>
    <mergeCell ref="E130:G130"/>
    <mergeCell ref="A131:C131"/>
    <mergeCell ref="E131:G131"/>
    <mergeCell ref="A125:C125"/>
    <mergeCell ref="E129:G129"/>
    <mergeCell ref="A127:C127"/>
    <mergeCell ref="E127:G127"/>
    <mergeCell ref="A126:C126"/>
    <mergeCell ref="A123:C123"/>
    <mergeCell ref="A124:C124"/>
    <mergeCell ref="A129:C129"/>
    <mergeCell ref="A90:B90"/>
    <mergeCell ref="A97:G97"/>
    <mergeCell ref="A99:G99"/>
    <mergeCell ref="A121:C121"/>
    <mergeCell ref="E121:G121"/>
    <mergeCell ref="D105:G105"/>
    <mergeCell ref="D106:G106"/>
    <mergeCell ref="D109:G109"/>
    <mergeCell ref="A117:C117"/>
    <mergeCell ref="A116:C116"/>
    <mergeCell ref="E116:G116"/>
    <mergeCell ref="E113:G113"/>
    <mergeCell ref="E112:G112"/>
    <mergeCell ref="A113:C113"/>
    <mergeCell ref="A114:C114"/>
    <mergeCell ref="E114:G114"/>
    <mergeCell ref="A115:C115"/>
    <mergeCell ref="E115:G115"/>
    <mergeCell ref="E117:G117"/>
    <mergeCell ref="A120:C120"/>
    <mergeCell ref="E120:G120"/>
    <mergeCell ref="E91:G91"/>
    <mergeCell ref="A100:G100"/>
    <mergeCell ref="A119:C119"/>
    <mergeCell ref="E72:G72"/>
    <mergeCell ref="A74:C74"/>
    <mergeCell ref="E74:G74"/>
    <mergeCell ref="E75:G75"/>
    <mergeCell ref="A82:B82"/>
    <mergeCell ref="E82:G82"/>
    <mergeCell ref="E87:G87"/>
    <mergeCell ref="A89:B89"/>
    <mergeCell ref="E89:G89"/>
    <mergeCell ref="A96:G96"/>
    <mergeCell ref="A92:B92"/>
    <mergeCell ref="E92:G92"/>
    <mergeCell ref="A95:G95"/>
    <mergeCell ref="A91:B91"/>
    <mergeCell ref="A77:C77"/>
    <mergeCell ref="E77:G77"/>
    <mergeCell ref="A57:C57"/>
    <mergeCell ref="A81:B81"/>
    <mergeCell ref="E81:G81"/>
    <mergeCell ref="A76:C76"/>
    <mergeCell ref="E76:G76"/>
    <mergeCell ref="A63:C63"/>
    <mergeCell ref="E63:G63"/>
    <mergeCell ref="A75:C75"/>
    <mergeCell ref="A78:C78"/>
    <mergeCell ref="A72:D72"/>
    <mergeCell ref="E79:G79"/>
    <mergeCell ref="A84:C84"/>
    <mergeCell ref="A85:C85"/>
    <mergeCell ref="A80:B80"/>
    <mergeCell ref="E80:G80"/>
    <mergeCell ref="A83:B83"/>
    <mergeCell ref="E90:G90"/>
    <mergeCell ref="A66:G67"/>
    <mergeCell ref="A69:F69"/>
    <mergeCell ref="A70:F70"/>
    <mergeCell ref="A51:C51"/>
    <mergeCell ref="E51:G51"/>
    <mergeCell ref="A61:C61"/>
    <mergeCell ref="E61:G61"/>
    <mergeCell ref="A55:C55"/>
    <mergeCell ref="A62:C62"/>
    <mergeCell ref="E62:G62"/>
    <mergeCell ref="A60:C60"/>
    <mergeCell ref="E60:G60"/>
    <mergeCell ref="A64:G65"/>
    <mergeCell ref="A52:C52"/>
    <mergeCell ref="E52:G52"/>
    <mergeCell ref="E58:G58"/>
    <mergeCell ref="A54:C54"/>
    <mergeCell ref="A45:C45"/>
    <mergeCell ref="A46:C46"/>
    <mergeCell ref="E46:G46"/>
    <mergeCell ref="A47:C47"/>
    <mergeCell ref="E54:G54"/>
    <mergeCell ref="A56:C56"/>
    <mergeCell ref="A49:C49"/>
    <mergeCell ref="E49:G49"/>
    <mergeCell ref="A58:C58"/>
    <mergeCell ref="E47:G47"/>
    <mergeCell ref="A53:C53"/>
    <mergeCell ref="E53:G53"/>
    <mergeCell ref="A48:C48"/>
    <mergeCell ref="E48:G48"/>
    <mergeCell ref="A42:G42"/>
    <mergeCell ref="A32:C32"/>
    <mergeCell ref="E32:G32"/>
    <mergeCell ref="A29:C29"/>
    <mergeCell ref="A39:C39"/>
    <mergeCell ref="A43:C43"/>
    <mergeCell ref="A44:C44"/>
    <mergeCell ref="E44:G44"/>
    <mergeCell ref="A26:C27"/>
    <mergeCell ref="E26:G27"/>
    <mergeCell ref="A28:C28"/>
    <mergeCell ref="E28:G28"/>
    <mergeCell ref="E29:G29"/>
    <mergeCell ref="A30:C30"/>
    <mergeCell ref="E30:G30"/>
    <mergeCell ref="E35:G35"/>
    <mergeCell ref="A37:C37"/>
    <mergeCell ref="E37:G37"/>
    <mergeCell ref="A38:C38"/>
    <mergeCell ref="E38:G38"/>
    <mergeCell ref="A36:C36"/>
    <mergeCell ref="E22:G22"/>
    <mergeCell ref="A18:C19"/>
    <mergeCell ref="E18:G19"/>
    <mergeCell ref="A20:C20"/>
    <mergeCell ref="E20:G20"/>
    <mergeCell ref="E39:G39"/>
    <mergeCell ref="A33:C33"/>
    <mergeCell ref="A34:C34"/>
    <mergeCell ref="A40:C41"/>
    <mergeCell ref="E40:G41"/>
    <mergeCell ref="A22:C22"/>
    <mergeCell ref="E25:G25"/>
    <mergeCell ref="A31:C31"/>
    <mergeCell ref="E31:G31"/>
    <mergeCell ref="E34:G34"/>
    <mergeCell ref="A35:C35"/>
    <mergeCell ref="A23:C23"/>
    <mergeCell ref="A25:C25"/>
    <mergeCell ref="A24:C24"/>
    <mergeCell ref="E24:G24"/>
    <mergeCell ref="A16:C16"/>
    <mergeCell ref="A15:C15"/>
    <mergeCell ref="E15:G15"/>
    <mergeCell ref="A21:C21"/>
    <mergeCell ref="E16:G16"/>
    <mergeCell ref="A12:C12"/>
    <mergeCell ref="E12:G12"/>
    <mergeCell ref="A14:C14"/>
    <mergeCell ref="E14:G14"/>
    <mergeCell ref="A13:C13"/>
    <mergeCell ref="A17:C17"/>
    <mergeCell ref="E17:G17"/>
    <mergeCell ref="E13:G13"/>
    <mergeCell ref="A4:C4"/>
    <mergeCell ref="E4:G4"/>
    <mergeCell ref="A5:C5"/>
    <mergeCell ref="A11:C11"/>
    <mergeCell ref="A8:C8"/>
    <mergeCell ref="A9:C9"/>
    <mergeCell ref="E9:G9"/>
    <mergeCell ref="A10:C10"/>
    <mergeCell ref="E5:G5"/>
    <mergeCell ref="E10:G10"/>
    <mergeCell ref="A1:C2"/>
    <mergeCell ref="E1:G2"/>
    <mergeCell ref="A3:C3"/>
    <mergeCell ref="E3:G3"/>
    <mergeCell ref="A6:C6"/>
    <mergeCell ref="E6:G6"/>
    <mergeCell ref="A7:C7"/>
    <mergeCell ref="E7:G7"/>
  </mergeCells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Gant Chart</vt:lpstr>
      <vt:lpstr>SoW</vt:lpstr>
      <vt:lpstr>Temp SoW</vt:lpstr>
      <vt:lpstr>Work Order</vt:lpstr>
      <vt:lpstr>Signature</vt:lpstr>
      <vt:lpstr>Start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Solovyov</dc:creator>
  <cp:lastModifiedBy>Aleksandr Solovyov</cp:lastModifiedBy>
  <cp:lastPrinted>2013-02-27T06:27:02Z</cp:lastPrinted>
  <dcterms:created xsi:type="dcterms:W3CDTF">2013-02-22T09:38:16Z</dcterms:created>
  <dcterms:modified xsi:type="dcterms:W3CDTF">2013-02-27T08:30:46Z</dcterms:modified>
</cp:coreProperties>
</file>