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E40" i="1" l="1"/>
  <c r="F40" i="1" s="1"/>
  <c r="E39" i="1"/>
  <c r="F39" i="1" s="1"/>
  <c r="E35" i="1"/>
  <c r="E33" i="1"/>
  <c r="E30" i="1"/>
  <c r="M26" i="1"/>
  <c r="L26" i="1"/>
  <c r="E41" i="1" s="1"/>
  <c r="K26" i="1"/>
  <c r="E36" i="1" s="1"/>
  <c r="J26" i="1"/>
  <c r="E42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B19" i="1"/>
  <c r="J18" i="1"/>
  <c r="N18" i="1" s="1"/>
  <c r="N26" i="1" s="1"/>
  <c r="B18" i="1"/>
  <c r="E13" i="1"/>
  <c r="E9" i="1"/>
  <c r="E38" i="1" s="1"/>
  <c r="F38" i="1" s="1"/>
  <c r="E5" i="1"/>
  <c r="E37" i="1" s="1"/>
  <c r="E43" i="1" l="1"/>
  <c r="F41" i="1" s="1"/>
  <c r="E34" i="1"/>
  <c r="F37" i="1" l="1"/>
  <c r="F42" i="1"/>
</calcChain>
</file>

<file path=xl/sharedStrings.xml><?xml version="1.0" encoding="utf-8"?>
<sst xmlns="http://schemas.openxmlformats.org/spreadsheetml/2006/main" count="56" uniqueCount="39">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</sst>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7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Métricas!$B$37:$B$42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Métricas!$C$37:$C$42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0</xdr:rowOff>
    </xdr:from>
    <xdr:to>
      <xdr:col>11</xdr:col>
      <xdr:colOff>419100</xdr:colOff>
      <xdr:row>42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21" sqref="G21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03" t="s">
        <v>0</v>
      </c>
      <c r="C1" s="100"/>
      <c r="D1" s="10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82" t="s">
        <v>2</v>
      </c>
      <c r="C3" s="83"/>
      <c r="D3" s="83"/>
      <c r="E3" s="84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82" t="s">
        <v>7</v>
      </c>
      <c r="C7" s="83"/>
      <c r="D7" s="83"/>
      <c r="E7" s="84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99"/>
      <c r="G8" s="100"/>
      <c r="H8" s="100"/>
      <c r="I8" s="100"/>
      <c r="J8" s="100"/>
      <c r="K8" s="100"/>
      <c r="L8" s="100"/>
      <c r="M8" s="100"/>
      <c r="N8" s="100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01"/>
      <c r="G9" s="100"/>
      <c r="H9" s="100"/>
      <c r="I9" s="100"/>
      <c r="J9" s="100"/>
      <c r="K9" s="100"/>
      <c r="L9" s="100"/>
      <c r="M9" s="100"/>
      <c r="N9" s="100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82" t="s">
        <v>8</v>
      </c>
      <c r="C11" s="83"/>
      <c r="D11" s="83"/>
      <c r="E11" s="84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99"/>
      <c r="G12" s="100"/>
      <c r="H12" s="100"/>
      <c r="I12" s="100"/>
      <c r="J12" s="100"/>
      <c r="K12" s="100"/>
      <c r="L12" s="100"/>
      <c r="M12" s="100"/>
      <c r="N12" s="100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01"/>
      <c r="G13" s="100"/>
      <c r="H13" s="100"/>
      <c r="I13" s="100"/>
      <c r="J13" s="100"/>
      <c r="K13" s="100"/>
      <c r="L13" s="100"/>
      <c r="M13" s="100"/>
      <c r="N13" s="100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82" t="s">
        <v>9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4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73" t="s">
        <v>10</v>
      </c>
      <c r="C16" s="75" t="s">
        <v>11</v>
      </c>
      <c r="D16" s="76"/>
      <c r="E16" s="76"/>
      <c r="F16" s="71" t="s">
        <v>12</v>
      </c>
      <c r="G16" s="72"/>
      <c r="H16" s="81" t="s">
        <v>13</v>
      </c>
      <c r="I16" s="80"/>
      <c r="J16" s="80"/>
      <c r="K16" s="71" t="s">
        <v>14</v>
      </c>
      <c r="L16" s="72"/>
      <c r="M16" s="87" t="s">
        <v>15</v>
      </c>
      <c r="N16" s="89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74"/>
      <c r="C17" s="77"/>
      <c r="D17" s="78"/>
      <c r="E17" s="78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88"/>
      <c r="N17" s="90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25" si="0">ROW($B18)-16</f>
        <v>2</v>
      </c>
      <c r="C18" s="79" t="s">
        <v>38</v>
      </c>
      <c r="D18" s="80"/>
      <c r="E18" s="80"/>
      <c r="F18" s="31">
        <v>60</v>
      </c>
      <c r="G18" s="32">
        <v>1.7361111111111112E-2</v>
      </c>
      <c r="H18" s="33">
        <v>0.66666666666666663</v>
      </c>
      <c r="I18" s="34">
        <v>0.68819444444444444</v>
      </c>
      <c r="J18" s="35">
        <f t="shared" ref="J18:J23" si="1">IFERROR(IF(OR(ISBLANK(H18),ISBLANK(I18)),"",IF(I18&gt;=H18,I18-H18,"Error")),"Error")</f>
        <v>2.1527777777777812E-2</v>
      </c>
      <c r="K18" s="36">
        <v>4</v>
      </c>
      <c r="L18" s="37">
        <v>7.6388888888888886E-3</v>
      </c>
      <c r="M18" s="38">
        <v>55</v>
      </c>
      <c r="N18" s="39">
        <f t="shared" ref="N18:N23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79" t="s">
        <v>20</v>
      </c>
      <c r="D19" s="80"/>
      <c r="E19" s="80"/>
      <c r="F19" s="31">
        <v>4</v>
      </c>
      <c r="G19" s="40">
        <v>3.472222222222222E-3</v>
      </c>
      <c r="H19" s="33">
        <v>0.69097222222222221</v>
      </c>
      <c r="I19" s="34">
        <v>0.69513888888888886</v>
      </c>
      <c r="J19" s="35">
        <f t="shared" si="1"/>
        <v>4.1666666666666519E-3</v>
      </c>
      <c r="K19" s="36">
        <v>0</v>
      </c>
      <c r="L19" s="41">
        <v>0</v>
      </c>
      <c r="M19" s="38">
        <v>9</v>
      </c>
      <c r="N19" s="39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79" t="s">
        <v>21</v>
      </c>
      <c r="D20" s="80"/>
      <c r="E20" s="80"/>
      <c r="F20" s="31">
        <v>8</v>
      </c>
      <c r="G20" s="40">
        <v>6.9444444444444441E-3</v>
      </c>
      <c r="H20" s="33">
        <v>0.70347222222222228</v>
      </c>
      <c r="I20" s="34">
        <v>0.70694444444444449</v>
      </c>
      <c r="J20" s="35">
        <f t="shared" si="1"/>
        <v>3.4722222222222099E-3</v>
      </c>
      <c r="K20" s="36">
        <v>0</v>
      </c>
      <c r="L20" s="41">
        <v>0</v>
      </c>
      <c r="M20" s="38">
        <v>5</v>
      </c>
      <c r="N20" s="39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79" t="s">
        <v>22</v>
      </c>
      <c r="D21" s="80"/>
      <c r="E21" s="80"/>
      <c r="F21" s="31">
        <v>10</v>
      </c>
      <c r="G21" s="40">
        <v>6.9444444444444441E-3</v>
      </c>
      <c r="H21" s="33">
        <v>0.71180555555555558</v>
      </c>
      <c r="I21" s="34">
        <v>0.71736111111111112</v>
      </c>
      <c r="J21" s="35">
        <f t="shared" si="1"/>
        <v>5.5555555555555358E-3</v>
      </c>
      <c r="K21" s="36">
        <v>0</v>
      </c>
      <c r="L21" s="41">
        <v>0</v>
      </c>
      <c r="M21" s="38">
        <v>16</v>
      </c>
      <c r="N21" s="39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15"/>
      <c r="B22" s="30">
        <f t="shared" si="0"/>
        <v>6</v>
      </c>
      <c r="C22" s="79"/>
      <c r="D22" s="80"/>
      <c r="E22" s="80"/>
      <c r="F22" s="42"/>
      <c r="G22" s="43"/>
      <c r="H22" s="44"/>
      <c r="I22" s="45"/>
      <c r="J22" s="35" t="str">
        <f t="shared" si="1"/>
        <v/>
      </c>
      <c r="K22" s="46"/>
      <c r="L22" s="47"/>
      <c r="M22" s="48"/>
      <c r="N22" s="39" t="str">
        <f t="shared" si="2"/>
        <v/>
      </c>
      <c r="O22" s="15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>
      <c r="A23" s="15"/>
      <c r="B23" s="30">
        <f t="shared" si="0"/>
        <v>7</v>
      </c>
      <c r="C23" s="79"/>
      <c r="D23" s="80"/>
      <c r="E23" s="80"/>
      <c r="F23" s="42"/>
      <c r="G23" s="43"/>
      <c r="H23" s="44"/>
      <c r="I23" s="45"/>
      <c r="J23" s="35" t="str">
        <f t="shared" si="1"/>
        <v/>
      </c>
      <c r="K23" s="46"/>
      <c r="L23" s="47"/>
      <c r="M23" s="48"/>
      <c r="N23" s="39" t="str">
        <f t="shared" si="2"/>
        <v/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79"/>
      <c r="D24" s="80"/>
      <c r="E24" s="80"/>
      <c r="F24" s="42"/>
      <c r="G24" s="43"/>
      <c r="H24" s="44"/>
      <c r="I24" s="45"/>
      <c r="J24" s="35"/>
      <c r="K24" s="46"/>
      <c r="L24" s="47"/>
      <c r="M24" s="48"/>
      <c r="N24" s="39"/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15"/>
      <c r="B25" s="30">
        <f t="shared" si="0"/>
        <v>9</v>
      </c>
      <c r="C25" s="79"/>
      <c r="D25" s="80"/>
      <c r="E25" s="80"/>
      <c r="F25" s="42"/>
      <c r="G25" s="43"/>
      <c r="H25" s="44"/>
      <c r="I25" s="45"/>
      <c r="J25" s="35" t="str">
        <f>IFERROR(IF(OR(ISBLANK(H25),ISBLANK(I25)),"",IF(I25&gt;=H25,I25-H25,"Error")),"Error")</f>
        <v/>
      </c>
      <c r="K25" s="46"/>
      <c r="L25" s="47"/>
      <c r="M25" s="48"/>
      <c r="N25" s="39" t="str">
        <f>IFERROR(IF(OR(J25="",ISBLANK(L25)),"",J25+L25),"Error")</f>
        <v/>
      </c>
      <c r="O25" s="15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7"/>
      <c r="B26" s="85" t="s">
        <v>23</v>
      </c>
      <c r="C26" s="86"/>
      <c r="D26" s="86"/>
      <c r="E26" s="86"/>
      <c r="F26" s="49">
        <f t="shared" ref="F26:G26" si="3">IF(SUM(F18:F25)=0,"Completar",SUM(F18:F25))</f>
        <v>82</v>
      </c>
      <c r="G26" s="50">
        <f t="shared" si="3"/>
        <v>3.4722222222222224E-2</v>
      </c>
      <c r="H26" s="51" t="s">
        <v>24</v>
      </c>
      <c r="I26" s="52" t="s">
        <v>24</v>
      </c>
      <c r="J26" s="53">
        <f>IF(OR(COUNTIF(J18:J25,"Error")&gt;0,COUNTIF(J18:J25,"Completar")&gt;0),"Error",IF(SUM(J18:J25)=0,"Completar",SUM(J18:J25)))</f>
        <v>3.472222222222221E-2</v>
      </c>
      <c r="K26" s="54">
        <f t="shared" ref="K26:L26" si="4">SUM(K18:K25)</f>
        <v>4</v>
      </c>
      <c r="L26" s="50">
        <f t="shared" si="4"/>
        <v>7.6388888888888886E-3</v>
      </c>
      <c r="M26" s="55">
        <f>IF(SUM(M18:M25)=0,"Completar",SUM(M18:M25))</f>
        <v>85</v>
      </c>
      <c r="N26" s="18">
        <f>IF(OR(COUNTIF(N18:N25,"Error")&gt;0,COUNTIF(N18:N25,"Completar")&gt;0),"Error",IF(SUM(N18:N25)=0,"Completar",SUM(N18:N25)))</f>
        <v>4.2361111111111099E-2</v>
      </c>
      <c r="O26" s="7"/>
      <c r="P26" s="56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6" customHeight="1">
      <c r="A27" s="20"/>
      <c r="B27" s="15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" customHeight="1">
      <c r="A28" s="4"/>
      <c r="B28" s="82" t="s">
        <v>25</v>
      </c>
      <c r="C28" s="83"/>
      <c r="D28" s="83"/>
      <c r="E28" s="84"/>
      <c r="F28" s="5"/>
      <c r="G28" s="5"/>
      <c r="H28" s="5"/>
      <c r="I28" s="5"/>
      <c r="J28" s="5"/>
      <c r="K28" s="5"/>
      <c r="L28" s="5"/>
      <c r="M28" s="5"/>
      <c r="N28" s="5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0" customHeight="1">
      <c r="A29" s="7"/>
      <c r="B29" s="8" t="s">
        <v>3</v>
      </c>
      <c r="C29" s="9" t="s">
        <v>4</v>
      </c>
      <c r="D29" s="9" t="s">
        <v>5</v>
      </c>
      <c r="E29" s="10" t="s">
        <v>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5"/>
      <c r="B30" s="58"/>
      <c r="C30" s="25"/>
      <c r="D30" s="25"/>
      <c r="E30" s="18" t="str">
        <f>IFERROR(IF(OR(ISBLANK(C30),ISBLANK(D30)),"Completar",IF(D30&gt;=C30,D30-C30,"Error")),"Error")</f>
        <v>Completar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6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>
      <c r="A32" s="20"/>
      <c r="B32" s="82" t="s">
        <v>26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4"/>
      <c r="O32" s="20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5" customHeight="1">
      <c r="A33" s="20"/>
      <c r="B33" s="91" t="s">
        <v>27</v>
      </c>
      <c r="C33" s="80"/>
      <c r="D33" s="92"/>
      <c r="E33" s="98">
        <f>M26</f>
        <v>85</v>
      </c>
      <c r="F33" s="92"/>
      <c r="G33" s="60"/>
      <c r="H33" s="61"/>
      <c r="I33" s="61"/>
      <c r="J33" s="61"/>
      <c r="K33" s="61"/>
      <c r="L33" s="61"/>
      <c r="M33" s="61"/>
      <c r="N33" s="62"/>
      <c r="O33" s="20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>
      <c r="A34" s="20"/>
      <c r="B34" s="91" t="s">
        <v>28</v>
      </c>
      <c r="C34" s="80"/>
      <c r="D34" s="92"/>
      <c r="E34" s="97">
        <f>IF(M26="Completar","Completar",IFERROR(M26/(N26*24),"Error"))</f>
        <v>83.606557377049199</v>
      </c>
      <c r="F34" s="92"/>
      <c r="G34" s="63"/>
      <c r="H34" s="64"/>
      <c r="I34" s="64"/>
      <c r="J34" s="64"/>
      <c r="K34" s="64"/>
      <c r="L34" s="64"/>
      <c r="M34" s="64"/>
      <c r="N34" s="65"/>
      <c r="O34" s="20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5" customHeight="1">
      <c r="A35" s="20"/>
      <c r="B35" s="91" t="s">
        <v>29</v>
      </c>
      <c r="C35" s="80"/>
      <c r="D35" s="92"/>
      <c r="E35" s="98">
        <f>IF(K26=0,0,IFERROR(ROUNDUP(K26/(M26/100),0),"Error"))</f>
        <v>5</v>
      </c>
      <c r="F35" s="92"/>
      <c r="G35" s="63"/>
      <c r="H35" s="64"/>
      <c r="I35" s="64"/>
      <c r="J35" s="64"/>
      <c r="K35" s="64"/>
      <c r="L35" s="64"/>
      <c r="M35" s="64"/>
      <c r="N35" s="65"/>
      <c r="O35" s="20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5" customHeight="1">
      <c r="A36" s="20"/>
      <c r="B36" s="91" t="s">
        <v>30</v>
      </c>
      <c r="C36" s="80"/>
      <c r="D36" s="92"/>
      <c r="E36" s="96">
        <f>IF(K26=0,0,IFERROR(K26/M26,"Error"))</f>
        <v>4.7058823529411764E-2</v>
      </c>
      <c r="F36" s="92"/>
      <c r="G36" s="63"/>
      <c r="H36" s="64"/>
      <c r="I36" s="64"/>
      <c r="J36" s="64"/>
      <c r="K36" s="64"/>
      <c r="L36" s="64"/>
      <c r="M36" s="64"/>
      <c r="N36" s="65"/>
      <c r="O36" s="20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5" customHeight="1">
      <c r="A37" s="20"/>
      <c r="B37" s="91" t="s">
        <v>31</v>
      </c>
      <c r="C37" s="80"/>
      <c r="D37" s="92"/>
      <c r="E37" s="66">
        <f>E5</f>
        <v>6.9444444444444198E-3</v>
      </c>
      <c r="F37" s="67">
        <f t="shared" ref="F37:F40" si="5">IF(E37="Completar",E37,IFERROR(E37/$E$43,"Error"))</f>
        <v>0.1408450704225348</v>
      </c>
      <c r="G37" s="63"/>
      <c r="H37" s="64"/>
      <c r="I37" s="64"/>
      <c r="J37" s="64"/>
      <c r="K37" s="64"/>
      <c r="L37" s="64"/>
      <c r="M37" s="64"/>
      <c r="N37" s="65"/>
      <c r="O37" s="20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5" customHeight="1">
      <c r="A38" s="20"/>
      <c r="B38" s="91" t="s">
        <v>32</v>
      </c>
      <c r="C38" s="80"/>
      <c r="D38" s="92"/>
      <c r="E38" s="66" t="str">
        <f>E9</f>
        <v>Completar</v>
      </c>
      <c r="F38" s="67" t="str">
        <f t="shared" si="5"/>
        <v>Completar</v>
      </c>
      <c r="G38" s="63"/>
      <c r="H38" s="64"/>
      <c r="I38" s="64"/>
      <c r="J38" s="64"/>
      <c r="K38" s="64"/>
      <c r="L38" s="64"/>
      <c r="M38" s="64"/>
      <c r="N38" s="65"/>
      <c r="O38" s="20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" customHeight="1">
      <c r="A39" s="20"/>
      <c r="B39" s="91" t="s">
        <v>33</v>
      </c>
      <c r="C39" s="80"/>
      <c r="D39" s="92"/>
      <c r="E39" s="66" t="str">
        <f>E13</f>
        <v>Completar</v>
      </c>
      <c r="F39" s="67" t="str">
        <f t="shared" si="5"/>
        <v>Completar</v>
      </c>
      <c r="G39" s="63"/>
      <c r="H39" s="64"/>
      <c r="I39" s="64"/>
      <c r="J39" s="64"/>
      <c r="K39" s="64"/>
      <c r="L39" s="64"/>
      <c r="M39" s="64"/>
      <c r="N39" s="65"/>
      <c r="O39" s="20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" customHeight="1">
      <c r="A40" s="20"/>
      <c r="B40" s="91" t="s">
        <v>34</v>
      </c>
      <c r="C40" s="80"/>
      <c r="D40" s="92"/>
      <c r="E40" s="66" t="str">
        <f>E30</f>
        <v>Completar</v>
      </c>
      <c r="F40" s="67" t="str">
        <f t="shared" si="5"/>
        <v>Completar</v>
      </c>
      <c r="G40" s="63"/>
      <c r="H40" s="64"/>
      <c r="I40" s="64"/>
      <c r="J40" s="64"/>
      <c r="K40" s="64"/>
      <c r="L40" s="64"/>
      <c r="M40" s="64"/>
      <c r="N40" s="65"/>
      <c r="O40" s="20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" customHeight="1">
      <c r="A41" s="20"/>
      <c r="B41" s="91" t="s">
        <v>35</v>
      </c>
      <c r="C41" s="80"/>
      <c r="D41" s="92"/>
      <c r="E41" s="66">
        <f>L26</f>
        <v>7.6388888888888886E-3</v>
      </c>
      <c r="F41" s="67">
        <f t="shared" ref="F41:F42" si="6">IF(E41="Completar",E41,IFERROR(E41/$E$43,"Completar"))</f>
        <v>0.15492957746478883</v>
      </c>
      <c r="G41" s="63"/>
      <c r="H41" s="64"/>
      <c r="I41" s="64"/>
      <c r="J41" s="64"/>
      <c r="K41" s="64"/>
      <c r="L41" s="64"/>
      <c r="M41" s="64"/>
      <c r="N41" s="65"/>
      <c r="O41" s="20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" customHeight="1">
      <c r="A42" s="20"/>
      <c r="B42" s="91" t="s">
        <v>36</v>
      </c>
      <c r="C42" s="80"/>
      <c r="D42" s="92"/>
      <c r="E42" s="66">
        <f>J26</f>
        <v>3.472222222222221E-2</v>
      </c>
      <c r="F42" s="67">
        <f t="shared" si="6"/>
        <v>0.70422535211267634</v>
      </c>
      <c r="G42" s="63"/>
      <c r="H42" s="64"/>
      <c r="I42" s="64"/>
      <c r="J42" s="64"/>
      <c r="K42" s="64"/>
      <c r="L42" s="64"/>
      <c r="M42" s="64"/>
      <c r="N42" s="65"/>
      <c r="O42" s="20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" customHeight="1">
      <c r="A43" s="20"/>
      <c r="B43" s="95" t="s">
        <v>37</v>
      </c>
      <c r="C43" s="86"/>
      <c r="D43" s="94"/>
      <c r="E43" s="93">
        <f>IF(COUNTIF(E37:E42,"Error")&gt;0,"Error",IF(SUM(E37:E42)=0,"Completar",SUM(E37:E42)))</f>
        <v>4.9305555555555519E-2</v>
      </c>
      <c r="F43" s="94"/>
      <c r="G43" s="68"/>
      <c r="H43" s="69"/>
      <c r="I43" s="69"/>
      <c r="J43" s="69"/>
      <c r="K43" s="69"/>
      <c r="L43" s="69"/>
      <c r="M43" s="69"/>
      <c r="N43" s="70"/>
      <c r="O43" s="20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6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idden="1">
      <c r="A45" s="20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>
      <c r="A46" s="2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>
      <c r="A47" s="2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>
      <c r="A48" s="2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>
      <c r="A49" s="2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>
      <c r="A50" s="2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>
      <c r="A51" s="2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>
      <c r="A52" s="2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>
      <c r="A53" s="2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>
      <c r="A54" s="2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>
      <c r="A55" s="2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>
      <c r="A56" s="2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>
      <c r="A57" s="2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20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44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40:D40"/>
    <mergeCell ref="E43:F43"/>
    <mergeCell ref="B43:D43"/>
    <mergeCell ref="B41:D41"/>
    <mergeCell ref="B42:D42"/>
    <mergeCell ref="B39:D39"/>
    <mergeCell ref="B37:D37"/>
    <mergeCell ref="B38:D38"/>
    <mergeCell ref="C24:E24"/>
    <mergeCell ref="C25:E25"/>
    <mergeCell ref="E36:F36"/>
    <mergeCell ref="B36:D36"/>
    <mergeCell ref="E34:F34"/>
    <mergeCell ref="B34:D34"/>
    <mergeCell ref="B33:D33"/>
    <mergeCell ref="B32:N32"/>
    <mergeCell ref="E33:F33"/>
    <mergeCell ref="E35:F35"/>
    <mergeCell ref="B35:D35"/>
    <mergeCell ref="N16:N17"/>
    <mergeCell ref="C21:E21"/>
    <mergeCell ref="C20:E20"/>
    <mergeCell ref="C22:E22"/>
    <mergeCell ref="C23:E23"/>
    <mergeCell ref="H16:J16"/>
    <mergeCell ref="K16:L16"/>
    <mergeCell ref="B28:E28"/>
    <mergeCell ref="B26:E26"/>
    <mergeCell ref="M16:M17"/>
    <mergeCell ref="F16:G16"/>
    <mergeCell ref="B16:B17"/>
    <mergeCell ref="C16:E17"/>
    <mergeCell ref="C18:E18"/>
    <mergeCell ref="C19:E19"/>
  </mergeCells>
  <conditionalFormatting sqref="A1:B1048576 D1:XFD1048576 C3:C1048576">
    <cfRule type="cellIs" dxfId="1" priority="1" operator="equal">
      <formula>"Completar"</formula>
    </cfRule>
  </conditionalFormatting>
  <conditionalFormatting sqref="A1:B1048576 D1:XFD1048576 C3:C1048576">
    <cfRule type="cellIs" dxfId="0" priority="2" operator="equal">
      <formula>"Error"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2016-04-18T15:00:34Z</dcterms:modified>
</cp:coreProperties>
</file>