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P ALMIRON\ENZO-AMS\TEIC\Nueva carpeta\PROG III\TP2\TP2-Repo\Documentacion\MatrizMath\"/>
    </mc:Choice>
  </mc:AlternateContent>
  <bookViews>
    <workbookView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J35" i="1" l="1"/>
  <c r="N35" i="1" s="1"/>
  <c r="J36" i="1"/>
  <c r="N36" i="1" s="1"/>
  <c r="J37" i="1"/>
  <c r="N37" i="1" s="1"/>
  <c r="J38" i="1"/>
  <c r="N38" i="1" s="1"/>
  <c r="B31" i="1"/>
  <c r="B32" i="1"/>
  <c r="B33" i="1"/>
  <c r="B34" i="1"/>
  <c r="B35" i="1"/>
  <c r="B36" i="1"/>
  <c r="B37" i="1"/>
  <c r="J30" i="1"/>
  <c r="N30" i="1" s="1"/>
  <c r="J29" i="1"/>
  <c r="N29" i="1" s="1"/>
  <c r="J28" i="1"/>
  <c r="N28" i="1" s="1"/>
  <c r="B28" i="1"/>
  <c r="B29" i="1" l="1"/>
  <c r="B30" i="1"/>
  <c r="B38" i="1"/>
  <c r="B25" i="1"/>
  <c r="B26" i="1"/>
  <c r="B27" i="1"/>
  <c r="J27" i="1"/>
  <c r="N27" i="1" s="1"/>
  <c r="J26" i="1"/>
  <c r="N26" i="1" s="1"/>
  <c r="J25" i="1"/>
  <c r="N25" i="1" s="1"/>
  <c r="J24" i="1"/>
  <c r="N24" i="1" s="1"/>
  <c r="E43" i="1" l="1"/>
  <c r="E53" i="1" s="1"/>
  <c r="F53" i="1" s="1"/>
  <c r="M39" i="1"/>
  <c r="E46" i="1" s="1"/>
  <c r="L39" i="1"/>
  <c r="E54" i="1" s="1"/>
  <c r="K39" i="1"/>
  <c r="G39" i="1"/>
  <c r="F39" i="1"/>
  <c r="B24" i="1"/>
  <c r="J23" i="1"/>
  <c r="N23" i="1" s="1"/>
  <c r="B23" i="1"/>
  <c r="J22" i="1"/>
  <c r="N22" i="1" s="1"/>
  <c r="B22" i="1"/>
  <c r="J21" i="1"/>
  <c r="N21" i="1" s="1"/>
  <c r="B21" i="1"/>
  <c r="J20" i="1"/>
  <c r="N20" i="1" s="1"/>
  <c r="B20" i="1"/>
  <c r="J19" i="1"/>
  <c r="N19" i="1" s="1"/>
  <c r="B19" i="1"/>
  <c r="J18" i="1"/>
  <c r="N18" i="1" s="1"/>
  <c r="B18" i="1"/>
  <c r="E13" i="1"/>
  <c r="E52" i="1" s="1"/>
  <c r="F52" i="1" s="1"/>
  <c r="E9" i="1"/>
  <c r="E51" i="1" s="1"/>
  <c r="F51" i="1" s="1"/>
  <c r="E5" i="1"/>
  <c r="E50" i="1" s="1"/>
  <c r="E49" i="1" l="1"/>
  <c r="E48" i="1"/>
  <c r="J39" i="1"/>
  <c r="E55" i="1" s="1"/>
  <c r="E56" i="1" s="1"/>
  <c r="F54" i="1" s="1"/>
  <c r="N39" i="1"/>
  <c r="E47" i="1" s="1"/>
  <c r="F50" i="1" l="1"/>
  <c r="F55" i="1"/>
</calcChain>
</file>

<file path=xl/sharedStrings.xml><?xml version="1.0" encoding="utf-8"?>
<sst xmlns="http://schemas.openxmlformats.org/spreadsheetml/2006/main" count="69" uniqueCount="52">
  <si>
    <t>PROYECTO:</t>
  </si>
  <si>
    <t>Clase MatrizMath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</si>
  <si>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</si>
  <si>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</si>
  <si>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</si>
  <si>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</si>
  <si>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</si>
  <si>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</si>
  <si>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</si>
  <si>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</si>
  <si>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</si>
  <si>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</si>
  <si>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</si>
  <si>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</si>
  <si>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</si>
  <si>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</si>
  <si>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</si>
  <si>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</si>
  <si>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</si>
  <si>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</si>
  <si>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</si>
  <si>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</si>
  <si>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equals()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</si>
  <si>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</si>
  <si>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</si>
  <si>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</si>
  <si>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</si>
  <si>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</si>
  <si>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</si>
  <si>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</si>
  <si>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</si>
  <si>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</si>
  <si>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</si>
  <si>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</si>
  <si>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</si>
  <si>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</si>
  <si>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</si>
  <si>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</si>
  <si>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 getters y setters</t>
  </si>
  <si>
    <t>productoDeUnaFila()</t>
  </si>
  <si>
    <t>intercambiarFilas()</t>
  </si>
  <si>
    <t>sumarFilas()</t>
  </si>
  <si>
    <t>intercambiarConRenglonNoNuloPorDebajo()</t>
  </si>
  <si>
    <t>intercambiarConRenglonNoNuloPorArriba()</t>
  </si>
  <si>
    <t>llevarACeroPosicionesPorDebajo()</t>
  </si>
  <si>
    <t>producto()por una matriz</t>
  </si>
  <si>
    <t>sumar() y restar()</t>
  </si>
  <si>
    <t>producto(float)</t>
  </si>
  <si>
    <t>llevarACeroPosicionesPorArriba()</t>
  </si>
  <si>
    <t>determinanteCuadrada()</t>
  </si>
  <si>
    <t>determinante()</t>
  </si>
  <si>
    <t>diferenciaFilaConMultiploDeOtra()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</si>
</sst>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11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7" fillId="7" borderId="25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49" fontId="8" fillId="7" borderId="13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8" xfId="0" applyFont="1" applyBorder="1"/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0" fontId="3" fillId="0" borderId="29" xfId="0" applyFont="1" applyBorder="1"/>
    <xf numFmtId="49" fontId="8" fillId="7" borderId="12" xfId="0" applyNumberFormat="1" applyFont="1" applyFill="1" applyBorder="1" applyAlignment="1">
      <alignment horizontal="left" vertical="center" wrapText="1"/>
    </xf>
    <xf numFmtId="49" fontId="8" fillId="7" borderId="18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49" fontId="7" fillId="7" borderId="13" xfId="0" applyNumberFormat="1" applyFont="1" applyFill="1" applyBorder="1" applyAlignment="1">
      <alignment horizontal="left" vertical="center" wrapText="1"/>
    </xf>
    <xf numFmtId="0" fontId="7" fillId="0" borderId="12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10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7" fillId="7" borderId="25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16"/>
          <c:h val="0.851851694744500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Métricas!$B$50:$B$55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Métricas!$C$50:$C$55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45</xdr:row>
      <xdr:rowOff>0</xdr:rowOff>
    </xdr:from>
    <xdr:to>
      <xdr:col>11</xdr:col>
      <xdr:colOff>419100</xdr:colOff>
      <xdr:row>55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3"/>
  <sheetViews>
    <sheetView tabSelected="1" topLeftCell="A13" workbookViewId="0">
      <selection activeCell="C31" sqref="C31:E31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94" t="s">
        <v>0</v>
      </c>
      <c r="C1" s="90"/>
      <c r="D1" s="89" t="s">
        <v>1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91" t="s">
        <v>2</v>
      </c>
      <c r="C3" s="92"/>
      <c r="D3" s="92"/>
      <c r="E3" s="93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3</v>
      </c>
      <c r="C4" s="9" t="s">
        <v>4</v>
      </c>
      <c r="D4" s="9" t="s">
        <v>5</v>
      </c>
      <c r="E4" s="10" t="s">
        <v>6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1.0416666666666666E-2</v>
      </c>
      <c r="C5" s="17">
        <v>0.625</v>
      </c>
      <c r="D5" s="17">
        <v>0.63194444444444442</v>
      </c>
      <c r="E5" s="18">
        <f>IFERROR(IF(OR(ISBLANK(C5),ISBLANK(D5)),"Completar",IF(D5&gt;=C5,D5-C5,"Error")),"Error")</f>
        <v>6.9444444444444198E-3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91" t="s">
        <v>7</v>
      </c>
      <c r="C7" s="92"/>
      <c r="D7" s="92"/>
      <c r="E7" s="93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3</v>
      </c>
      <c r="C8" s="9" t="s">
        <v>4</v>
      </c>
      <c r="D8" s="9" t="s">
        <v>5</v>
      </c>
      <c r="E8" s="10" t="s">
        <v>6</v>
      </c>
      <c r="F8" s="95"/>
      <c r="G8" s="90"/>
      <c r="H8" s="90"/>
      <c r="I8" s="90"/>
      <c r="J8" s="90"/>
      <c r="K8" s="90"/>
      <c r="L8" s="90"/>
      <c r="M8" s="90"/>
      <c r="N8" s="90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>
        <v>0.63263888888888886</v>
      </c>
      <c r="D9" s="25"/>
      <c r="E9" s="18" t="str">
        <f>IFERROR(IF(OR(ISBLANK(C9),ISBLANK(D9)),"Completar",IF(D9&gt;=C9,D9-C9,"Error")),"Error")</f>
        <v>Completar</v>
      </c>
      <c r="F9" s="96"/>
      <c r="G9" s="90"/>
      <c r="H9" s="90"/>
      <c r="I9" s="90"/>
      <c r="J9" s="90"/>
      <c r="K9" s="90"/>
      <c r="L9" s="90"/>
      <c r="M9" s="90"/>
      <c r="N9" s="90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91" t="s">
        <v>8</v>
      </c>
      <c r="C11" s="92"/>
      <c r="D11" s="92"/>
      <c r="E11" s="93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3</v>
      </c>
      <c r="C12" s="9" t="s">
        <v>4</v>
      </c>
      <c r="D12" s="9" t="s">
        <v>5</v>
      </c>
      <c r="E12" s="10" t="s">
        <v>6</v>
      </c>
      <c r="F12" s="95"/>
      <c r="G12" s="90"/>
      <c r="H12" s="90"/>
      <c r="I12" s="90"/>
      <c r="J12" s="90"/>
      <c r="K12" s="90"/>
      <c r="L12" s="90"/>
      <c r="M12" s="90"/>
      <c r="N12" s="90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1.0416666666666666E-2</v>
      </c>
      <c r="C13" s="25"/>
      <c r="D13" s="25"/>
      <c r="E13" s="18" t="str">
        <f>IFERROR(IF(OR(ISBLANK(C13),ISBLANK(D13)),"Completar",IF(D13&gt;=C13,D13-C13,"Error")),"Error")</f>
        <v>Completar</v>
      </c>
      <c r="F13" s="96"/>
      <c r="G13" s="90"/>
      <c r="H13" s="90"/>
      <c r="I13" s="90"/>
      <c r="J13" s="90"/>
      <c r="K13" s="90"/>
      <c r="L13" s="90"/>
      <c r="M13" s="90"/>
      <c r="N13" s="90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91" t="s">
        <v>9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3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119" t="s">
        <v>10</v>
      </c>
      <c r="C16" s="121" t="s">
        <v>11</v>
      </c>
      <c r="D16" s="122"/>
      <c r="E16" s="122"/>
      <c r="F16" s="114" t="s">
        <v>12</v>
      </c>
      <c r="G16" s="115"/>
      <c r="H16" s="113" t="s">
        <v>13</v>
      </c>
      <c r="I16" s="88"/>
      <c r="J16" s="88"/>
      <c r="K16" s="114" t="s">
        <v>14</v>
      </c>
      <c r="L16" s="115"/>
      <c r="M16" s="117" t="s">
        <v>15</v>
      </c>
      <c r="N16" s="108" t="s">
        <v>6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20"/>
      <c r="C17" s="123"/>
      <c r="D17" s="124"/>
      <c r="E17" s="124"/>
      <c r="F17" s="26" t="s">
        <v>16</v>
      </c>
      <c r="G17" s="27" t="s">
        <v>17</v>
      </c>
      <c r="H17" s="28" t="s">
        <v>4</v>
      </c>
      <c r="I17" s="9" t="s">
        <v>5</v>
      </c>
      <c r="J17" s="29" t="s">
        <v>17</v>
      </c>
      <c r="K17" s="26" t="s">
        <v>18</v>
      </c>
      <c r="L17" s="27" t="s">
        <v>19</v>
      </c>
      <c r="M17" s="118"/>
      <c r="N17" s="109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38" si="0">ROW($B18)-16</f>
        <v>2</v>
      </c>
      <c r="C18" s="110" t="s">
        <v>38</v>
      </c>
      <c r="D18" s="88"/>
      <c r="E18" s="88"/>
      <c r="F18" s="31">
        <v>60</v>
      </c>
      <c r="G18" s="32">
        <v>1.7361111111111112E-2</v>
      </c>
      <c r="H18" s="33">
        <v>0.66666666666666663</v>
      </c>
      <c r="I18" s="34">
        <v>0.68819444444444444</v>
      </c>
      <c r="J18" s="35">
        <f t="shared" ref="J18:J27" si="1">IFERROR(IF(OR(ISBLANK(H18),ISBLANK(I18)),"",IF(I18&gt;=H18,I18-H18,"Error")),"Error")</f>
        <v>2.1527777777777812E-2</v>
      </c>
      <c r="K18" s="36">
        <v>4</v>
      </c>
      <c r="L18" s="37">
        <v>7.6388888888888886E-3</v>
      </c>
      <c r="M18" s="38">
        <v>55</v>
      </c>
      <c r="N18" s="39">
        <f t="shared" ref="N18:N27" si="2">IFERROR(IF(OR(J18="",ISBLANK(L18)),"",J18+L18),"Error")</f>
        <v>2.9166666666666702E-2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110" t="s">
        <v>20</v>
      </c>
      <c r="D19" s="88"/>
      <c r="E19" s="88"/>
      <c r="F19" s="31">
        <v>4</v>
      </c>
      <c r="G19" s="40">
        <v>3.472222222222222E-3</v>
      </c>
      <c r="H19" s="33">
        <v>0.69097222222222221</v>
      </c>
      <c r="I19" s="34">
        <v>0.69513888888888886</v>
      </c>
      <c r="J19" s="35">
        <f t="shared" si="1"/>
        <v>4.1666666666666519E-3</v>
      </c>
      <c r="K19" s="36">
        <v>0</v>
      </c>
      <c r="L19" s="41">
        <v>0</v>
      </c>
      <c r="M19" s="38">
        <v>9</v>
      </c>
      <c r="N19" s="39">
        <f t="shared" si="2"/>
        <v>4.1666666666666519E-3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110" t="s">
        <v>21</v>
      </c>
      <c r="D20" s="88"/>
      <c r="E20" s="88"/>
      <c r="F20" s="31">
        <v>8</v>
      </c>
      <c r="G20" s="40">
        <v>6.9444444444444441E-3</v>
      </c>
      <c r="H20" s="33">
        <v>0.70347222222222228</v>
      </c>
      <c r="I20" s="34">
        <v>0.70694444444444449</v>
      </c>
      <c r="J20" s="35">
        <f t="shared" si="1"/>
        <v>3.4722222222222099E-3</v>
      </c>
      <c r="K20" s="36">
        <v>0</v>
      </c>
      <c r="L20" s="41">
        <v>0</v>
      </c>
      <c r="M20" s="38">
        <v>5</v>
      </c>
      <c r="N20" s="39">
        <f t="shared" si="2"/>
        <v>3.4722222222222099E-3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110" t="s">
        <v>22</v>
      </c>
      <c r="D21" s="88"/>
      <c r="E21" s="88"/>
      <c r="F21" s="31">
        <v>10</v>
      </c>
      <c r="G21" s="40">
        <v>6.9444444444444441E-3</v>
      </c>
      <c r="H21" s="33">
        <v>0.71180555555555558</v>
      </c>
      <c r="I21" s="34">
        <v>0.71736111111111112</v>
      </c>
      <c r="J21" s="35">
        <f t="shared" si="1"/>
        <v>5.5555555555555358E-3</v>
      </c>
      <c r="K21" s="36">
        <v>0</v>
      </c>
      <c r="L21" s="41">
        <v>0</v>
      </c>
      <c r="M21" s="38">
        <v>16</v>
      </c>
      <c r="N21" s="39">
        <f t="shared" si="2"/>
        <v>5.5555555555555358E-3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85" customFormat="1">
      <c r="A22" s="72"/>
      <c r="B22" s="73">
        <f t="shared" si="0"/>
        <v>6</v>
      </c>
      <c r="C22" s="111" t="s">
        <v>39</v>
      </c>
      <c r="D22" s="112"/>
      <c r="E22" s="112"/>
      <c r="F22" s="74">
        <v>8</v>
      </c>
      <c r="G22" s="75">
        <v>1.0416666666666666E-2</v>
      </c>
      <c r="H22" s="76">
        <v>0.6777777777777777</v>
      </c>
      <c r="I22" s="77">
        <v>0.69097222222222221</v>
      </c>
      <c r="J22" s="78">
        <f t="shared" si="1"/>
        <v>1.3194444444444509E-2</v>
      </c>
      <c r="K22" s="79">
        <v>1</v>
      </c>
      <c r="L22" s="80">
        <v>3.472222222222222E-3</v>
      </c>
      <c r="M22" s="81">
        <v>12</v>
      </c>
      <c r="N22" s="82">
        <f t="shared" si="2"/>
        <v>1.6666666666666732E-2</v>
      </c>
      <c r="O22" s="72"/>
      <c r="P22" s="83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spans="1:26">
      <c r="A23" s="15"/>
      <c r="B23" s="30">
        <f t="shared" si="0"/>
        <v>7</v>
      </c>
      <c r="C23" s="87" t="s">
        <v>40</v>
      </c>
      <c r="D23" s="88"/>
      <c r="E23" s="88"/>
      <c r="F23" s="42">
        <v>13</v>
      </c>
      <c r="G23" s="43">
        <v>1.2499999999999999E-2</v>
      </c>
      <c r="H23" s="44">
        <v>0.6958333333333333</v>
      </c>
      <c r="I23" s="45">
        <v>0.7055555555555556</v>
      </c>
      <c r="J23" s="35">
        <f t="shared" si="1"/>
        <v>9.7222222222222987E-3</v>
      </c>
      <c r="K23" s="46">
        <v>0</v>
      </c>
      <c r="L23" s="47">
        <v>0</v>
      </c>
      <c r="M23" s="48">
        <v>16</v>
      </c>
      <c r="N23" s="39">
        <f t="shared" si="2"/>
        <v>9.7222222222222987E-3</v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87" t="s">
        <v>41</v>
      </c>
      <c r="D24" s="88"/>
      <c r="E24" s="88"/>
      <c r="F24" s="42">
        <v>25</v>
      </c>
      <c r="G24" s="43">
        <v>1.3888888888888888E-2</v>
      </c>
      <c r="H24" s="44">
        <v>0.71250000000000002</v>
      </c>
      <c r="I24" s="45">
        <v>0.72222222222222221</v>
      </c>
      <c r="J24" s="35">
        <f t="shared" si="1"/>
        <v>9.7222222222221877E-3</v>
      </c>
      <c r="K24" s="46">
        <v>2</v>
      </c>
      <c r="L24" s="47">
        <v>5.5555555555555558E-3</v>
      </c>
      <c r="M24" s="48">
        <v>13</v>
      </c>
      <c r="N24" s="39">
        <f t="shared" si="2"/>
        <v>1.5277777777777744E-2</v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71"/>
      <c r="B25" s="30">
        <f t="shared" si="0"/>
        <v>9</v>
      </c>
      <c r="C25" s="87" t="s">
        <v>43</v>
      </c>
      <c r="D25" s="88"/>
      <c r="E25" s="88"/>
      <c r="F25" s="42">
        <v>20</v>
      </c>
      <c r="G25" s="43">
        <v>1.3888888888888888E-2</v>
      </c>
      <c r="H25" s="44">
        <v>0.7368055555555556</v>
      </c>
      <c r="I25" s="45">
        <v>0.74930555555555556</v>
      </c>
      <c r="J25" s="35">
        <f t="shared" si="1"/>
        <v>1.2499999999999956E-2</v>
      </c>
      <c r="K25" s="46">
        <v>0</v>
      </c>
      <c r="L25" s="47">
        <v>0</v>
      </c>
      <c r="M25" s="48">
        <v>16</v>
      </c>
      <c r="N25" s="39">
        <f t="shared" si="2"/>
        <v>1.2499999999999956E-2</v>
      </c>
      <c r="O25" s="7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71"/>
      <c r="B26" s="30">
        <f t="shared" si="0"/>
        <v>10</v>
      </c>
      <c r="C26" s="87" t="s">
        <v>42</v>
      </c>
      <c r="D26" s="88"/>
      <c r="E26" s="88"/>
      <c r="F26" s="42">
        <v>16</v>
      </c>
      <c r="G26" s="43">
        <v>1.3888888888888888E-2</v>
      </c>
      <c r="H26" s="44">
        <v>0.75069444444444444</v>
      </c>
      <c r="I26" s="45">
        <v>0.75694444444444453</v>
      </c>
      <c r="J26" s="35">
        <f t="shared" si="1"/>
        <v>6.2500000000000888E-3</v>
      </c>
      <c r="K26" s="46">
        <v>1</v>
      </c>
      <c r="L26" s="47">
        <v>6.9444444444444447E-4</v>
      </c>
      <c r="M26" s="48">
        <v>16</v>
      </c>
      <c r="N26" s="39">
        <f t="shared" si="2"/>
        <v>6.9444444444445334E-3</v>
      </c>
      <c r="O26" s="7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71"/>
      <c r="B27" s="30">
        <f t="shared" si="0"/>
        <v>11</v>
      </c>
      <c r="C27" s="87" t="s">
        <v>44</v>
      </c>
      <c r="D27" s="88"/>
      <c r="E27" s="88"/>
      <c r="F27" s="42">
        <v>30</v>
      </c>
      <c r="G27" s="43">
        <v>2.4305555555555556E-2</v>
      </c>
      <c r="H27" s="44">
        <v>0.75902777777777775</v>
      </c>
      <c r="I27" s="45">
        <v>0.77430555555555547</v>
      </c>
      <c r="J27" s="35">
        <f t="shared" si="1"/>
        <v>1.5277777777777724E-2</v>
      </c>
      <c r="K27" s="46">
        <v>0</v>
      </c>
      <c r="L27" s="47">
        <v>0</v>
      </c>
      <c r="M27" s="48">
        <v>17</v>
      </c>
      <c r="N27" s="39">
        <f t="shared" si="2"/>
        <v>1.5277777777777724E-2</v>
      </c>
      <c r="O27" s="71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71"/>
      <c r="B28" s="30">
        <f t="shared" si="0"/>
        <v>12</v>
      </c>
      <c r="C28" s="87" t="s">
        <v>45</v>
      </c>
      <c r="D28" s="103"/>
      <c r="E28" s="104"/>
      <c r="F28" s="42">
        <v>18</v>
      </c>
      <c r="G28" s="43">
        <v>9.0277777777777787E-3</v>
      </c>
      <c r="H28" s="44">
        <v>0.77430555555555547</v>
      </c>
      <c r="I28" s="45">
        <v>0.78472222222222221</v>
      </c>
      <c r="J28" s="35">
        <f t="shared" ref="J28" si="3">IFERROR(IF(OR(ISBLANK(H28),ISBLANK(I28)),"",IF(I28&gt;=H28,I28-H28,"Error")),"Error")</f>
        <v>1.0416666666666741E-2</v>
      </c>
      <c r="K28" s="46">
        <v>2</v>
      </c>
      <c r="L28" s="47">
        <v>2.7777777777777779E-3</v>
      </c>
      <c r="M28" s="48">
        <v>21</v>
      </c>
      <c r="N28" s="39">
        <f t="shared" ref="N28:N38" si="4">IFERROR(IF(OR(J28="",ISBLANK(L28)),"",J28+L28),"Error")</f>
        <v>1.3194444444444519E-2</v>
      </c>
      <c r="O28" s="7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71"/>
      <c r="B29" s="30">
        <f t="shared" si="0"/>
        <v>13</v>
      </c>
      <c r="C29" s="87" t="s">
        <v>46</v>
      </c>
      <c r="D29" s="88"/>
      <c r="E29" s="88"/>
      <c r="F29" s="42">
        <v>30</v>
      </c>
      <c r="G29" s="43">
        <v>2.7777777777777776E-2</v>
      </c>
      <c r="H29" s="44">
        <v>0.91527777777777775</v>
      </c>
      <c r="I29" s="45">
        <v>0.95208333333333339</v>
      </c>
      <c r="J29" s="35">
        <f>IFERROR(IF(OR(ISBLANK(H29),ISBLANK(I29)),"",IF(I29&gt;=H29,I29-H29,"Error")),"Error")</f>
        <v>3.6805555555555647E-2</v>
      </c>
      <c r="K29" s="46">
        <v>2</v>
      </c>
      <c r="L29" s="47">
        <v>6.9444444444444441E-3</v>
      </c>
      <c r="M29" s="48">
        <v>30</v>
      </c>
      <c r="N29" s="39">
        <f t="shared" si="4"/>
        <v>4.3750000000000094E-2</v>
      </c>
      <c r="O29" s="7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71"/>
      <c r="B30" s="30">
        <f t="shared" si="0"/>
        <v>14</v>
      </c>
      <c r="C30" s="87" t="s">
        <v>47</v>
      </c>
      <c r="D30" s="88"/>
      <c r="E30" s="88"/>
      <c r="F30" s="42">
        <v>15</v>
      </c>
      <c r="G30" s="43">
        <v>3.472222222222222E-3</v>
      </c>
      <c r="H30" s="44">
        <v>0.99375000000000002</v>
      </c>
      <c r="I30" s="45">
        <v>0.99791666666666667</v>
      </c>
      <c r="J30" s="35">
        <f t="shared" ref="J30:J38" si="5">IFERROR(IF(OR(ISBLANK(H30),ISBLANK(I30)),"",IF(I30&gt;=H30,I30-H30,"Error")),"Error")</f>
        <v>4.1666666666666519E-3</v>
      </c>
      <c r="K30" s="46">
        <v>0</v>
      </c>
      <c r="L30" s="47">
        <v>0</v>
      </c>
      <c r="M30" s="48">
        <v>7</v>
      </c>
      <c r="N30" s="39">
        <f t="shared" si="4"/>
        <v>4.1666666666666519E-3</v>
      </c>
      <c r="O30" s="71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customHeight="1">
      <c r="A31" s="86"/>
      <c r="B31" s="30">
        <f t="shared" si="0"/>
        <v>15</v>
      </c>
      <c r="C31" s="87" t="s">
        <v>48</v>
      </c>
      <c r="D31" s="103"/>
      <c r="E31" s="104"/>
      <c r="F31" s="125">
        <v>17</v>
      </c>
      <c r="G31" s="132">
        <v>2.4305555555555556E-2</v>
      </c>
      <c r="H31" s="126">
        <v>3.0555555555555555E-2</v>
      </c>
      <c r="I31" s="127">
        <v>4.5138888888888888E-2</v>
      </c>
      <c r="J31" s="128">
        <v>1.4583333333333171E-2</v>
      </c>
      <c r="K31" s="129">
        <v>0</v>
      </c>
      <c r="L31" s="133">
        <v>0</v>
      </c>
      <c r="M31" s="130">
        <v>17</v>
      </c>
      <c r="N31" s="131">
        <v>1.4583333333333171E-2</v>
      </c>
      <c r="O31" s="86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147" customFormat="1" ht="15" customHeight="1">
      <c r="A32" s="134"/>
      <c r="B32" s="135">
        <f t="shared" si="0"/>
        <v>16</v>
      </c>
      <c r="C32" s="111" t="s">
        <v>49</v>
      </c>
      <c r="D32" s="112"/>
      <c r="E32" s="112"/>
      <c r="F32" s="136">
        <v>20</v>
      </c>
      <c r="G32" s="137">
        <v>2.0833333333333332E-2</v>
      </c>
      <c r="H32" s="138">
        <v>0.41388888888888892</v>
      </c>
      <c r="I32" s="139">
        <v>0.43541666666666662</v>
      </c>
      <c r="J32" s="140">
        <v>2.1527777777777701E-2</v>
      </c>
      <c r="K32" s="141">
        <v>1</v>
      </c>
      <c r="L32" s="142">
        <v>1.3888888888888889E-3</v>
      </c>
      <c r="M32" s="143">
        <v>13</v>
      </c>
      <c r="N32" s="144">
        <v>2.2916666666666589E-2</v>
      </c>
      <c r="O32" s="134"/>
      <c r="P32" s="145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 spans="1:26" s="147" customFormat="1" ht="15" customHeight="1">
      <c r="A33" s="134"/>
      <c r="B33" s="135">
        <f t="shared" si="0"/>
        <v>17</v>
      </c>
      <c r="C33" s="111" t="s">
        <v>50</v>
      </c>
      <c r="D33" s="112"/>
      <c r="E33" s="112"/>
      <c r="F33" s="136">
        <v>18</v>
      </c>
      <c r="G33" s="137">
        <v>1.3888888888888888E-2</v>
      </c>
      <c r="H33" s="138">
        <v>0.43611111111111112</v>
      </c>
      <c r="I33" s="139">
        <v>0.4597222222222222</v>
      </c>
      <c r="J33" s="140">
        <v>2.3611111111111083E-2</v>
      </c>
      <c r="K33" s="141">
        <v>0</v>
      </c>
      <c r="L33" s="142">
        <v>0</v>
      </c>
      <c r="M33" s="143">
        <v>14</v>
      </c>
      <c r="N33" s="144">
        <v>2.3611111111111083E-2</v>
      </c>
      <c r="O33" s="134"/>
      <c r="P33" s="145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 spans="1:26" s="147" customFormat="1" ht="15" customHeight="1">
      <c r="A34" s="134"/>
      <c r="B34" s="135">
        <f t="shared" si="0"/>
        <v>18</v>
      </c>
      <c r="C34" s="111" t="s">
        <v>51</v>
      </c>
      <c r="D34" s="112"/>
      <c r="E34" s="112"/>
      <c r="F34" s="136">
        <v>20</v>
      </c>
      <c r="G34" s="137">
        <v>2.0833333333333332E-2</v>
      </c>
      <c r="H34" s="138">
        <v>0.46527777777777773</v>
      </c>
      <c r="I34" s="139">
        <v>0.4826388888888889</v>
      </c>
      <c r="J34" s="140">
        <v>1.736111111111116E-2</v>
      </c>
      <c r="K34" s="141">
        <v>1</v>
      </c>
      <c r="L34" s="142">
        <v>2.0833333333333333E-3</v>
      </c>
      <c r="M34" s="143">
        <v>15</v>
      </c>
      <c r="N34" s="144">
        <v>1.9444444444444493E-2</v>
      </c>
      <c r="O34" s="134"/>
      <c r="P34" s="145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 spans="1:26" ht="15" customHeight="1">
      <c r="A35" s="86"/>
      <c r="B35" s="30">
        <f t="shared" si="0"/>
        <v>19</v>
      </c>
      <c r="C35" s="87"/>
      <c r="D35" s="88"/>
      <c r="E35" s="88"/>
      <c r="F35" s="42"/>
      <c r="G35" s="43"/>
      <c r="H35" s="44"/>
      <c r="I35" s="45"/>
      <c r="J35" s="35" t="str">
        <f t="shared" si="5"/>
        <v/>
      </c>
      <c r="K35" s="46"/>
      <c r="L35" s="47"/>
      <c r="M35" s="48"/>
      <c r="N35" s="39" t="str">
        <f t="shared" si="4"/>
        <v/>
      </c>
      <c r="O35" s="86"/>
      <c r="P35" s="21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" customHeight="1">
      <c r="A36" s="86"/>
      <c r="B36" s="30">
        <f t="shared" si="0"/>
        <v>20</v>
      </c>
      <c r="C36" s="87"/>
      <c r="D36" s="88"/>
      <c r="E36" s="88"/>
      <c r="F36" s="42"/>
      <c r="G36" s="43"/>
      <c r="H36" s="44"/>
      <c r="I36" s="45"/>
      <c r="J36" s="35" t="str">
        <f t="shared" si="5"/>
        <v/>
      </c>
      <c r="K36" s="46"/>
      <c r="L36" s="47"/>
      <c r="M36" s="48"/>
      <c r="N36" s="39" t="str">
        <f t="shared" si="4"/>
        <v/>
      </c>
      <c r="O36" s="86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" customHeight="1">
      <c r="A37" s="86"/>
      <c r="B37" s="30">
        <f t="shared" si="0"/>
        <v>21</v>
      </c>
      <c r="C37" s="87"/>
      <c r="D37" s="88"/>
      <c r="E37" s="88"/>
      <c r="F37" s="42"/>
      <c r="G37" s="43"/>
      <c r="H37" s="44"/>
      <c r="I37" s="45"/>
      <c r="J37" s="35" t="str">
        <f t="shared" si="5"/>
        <v/>
      </c>
      <c r="K37" s="46"/>
      <c r="L37" s="47"/>
      <c r="M37" s="48"/>
      <c r="N37" s="39" t="str">
        <f t="shared" si="4"/>
        <v/>
      </c>
      <c r="O37" s="86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" customHeight="1">
      <c r="A38" s="71"/>
      <c r="B38" s="30">
        <f t="shared" si="0"/>
        <v>22</v>
      </c>
      <c r="C38" s="87"/>
      <c r="D38" s="103"/>
      <c r="E38" s="104"/>
      <c r="F38" s="42"/>
      <c r="G38" s="43"/>
      <c r="H38" s="44"/>
      <c r="I38" s="45"/>
      <c r="J38" s="35" t="str">
        <f t="shared" si="5"/>
        <v/>
      </c>
      <c r="K38" s="46"/>
      <c r="L38" s="47"/>
      <c r="M38" s="48"/>
      <c r="N38" s="39" t="str">
        <f t="shared" si="4"/>
        <v/>
      </c>
      <c r="O38" s="71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7"/>
      <c r="B39" s="116" t="s">
        <v>23</v>
      </c>
      <c r="C39" s="102"/>
      <c r="D39" s="102"/>
      <c r="E39" s="102"/>
      <c r="F39" s="49">
        <f>IF(SUM(F18:F38)=0,"Completar",SUM(F18:F38))</f>
        <v>332</v>
      </c>
      <c r="G39" s="50">
        <f>IF(SUM(G18:G38)=0,"Completar",SUM(G18:G38))</f>
        <v>0.24374999999999999</v>
      </c>
      <c r="H39" s="51" t="s">
        <v>24</v>
      </c>
      <c r="I39" s="52" t="s">
        <v>24</v>
      </c>
      <c r="J39" s="53">
        <f>IF(OR(COUNTIF(J18:J38,"Error")&gt;0,COUNTIF(J18:J38,"Completar")&gt;0),"Error",IF(SUM(J18:J38)=0,"Completar",SUM(J18:J38)))</f>
        <v>0.22986111111111113</v>
      </c>
      <c r="K39" s="54">
        <f>SUM(K18:K38)</f>
        <v>14</v>
      </c>
      <c r="L39" s="50">
        <f>SUM(L18:L38)</f>
        <v>3.0555555555555555E-2</v>
      </c>
      <c r="M39" s="55">
        <f>IF(SUM(M18:M38)=0,"Completar",SUM(M18:M38))</f>
        <v>292</v>
      </c>
      <c r="N39" s="18">
        <f>IF(OR(COUNTIF(N18:N38,"Error")&gt;0,COUNTIF(N18:N38,"Completar")&gt;0),"Error",IF(SUM(N18:N38)=0,"Completar",SUM(N18:N38)))</f>
        <v>0.26041666666666669</v>
      </c>
      <c r="O39" s="7"/>
      <c r="P39" s="56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6" customHeight="1">
      <c r="A40" s="20"/>
      <c r="B40" s="15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" customHeight="1">
      <c r="A41" s="4"/>
      <c r="B41" s="91" t="s">
        <v>25</v>
      </c>
      <c r="C41" s="92"/>
      <c r="D41" s="92"/>
      <c r="E41" s="93"/>
      <c r="F41" s="5"/>
      <c r="G41" s="5"/>
      <c r="H41" s="5"/>
      <c r="I41" s="5"/>
      <c r="J41" s="5"/>
      <c r="K41" s="5"/>
      <c r="L41" s="5"/>
      <c r="M41" s="5"/>
      <c r="N41" s="5"/>
      <c r="O41" s="4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30" customHeight="1">
      <c r="A42" s="7"/>
      <c r="B42" s="8" t="s">
        <v>3</v>
      </c>
      <c r="C42" s="9" t="s">
        <v>4</v>
      </c>
      <c r="D42" s="9" t="s">
        <v>5</v>
      </c>
      <c r="E42" s="10" t="s">
        <v>6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5"/>
      <c r="B43" s="58"/>
      <c r="C43" s="25"/>
      <c r="D43" s="25"/>
      <c r="E43" s="18" t="str">
        <f>IFERROR(IF(OR(ISBLANK(C43),ISBLANK(D43)),"Completar",IF(D43&gt;=C43,D43-C43,"Error")),"Error")</f>
        <v>Completar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6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>
      <c r="A45" s="20"/>
      <c r="B45" s="91" t="s">
        <v>26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3"/>
      <c r="O45" s="20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5" customHeight="1">
      <c r="A46" s="20"/>
      <c r="B46" s="97" t="s">
        <v>27</v>
      </c>
      <c r="C46" s="88"/>
      <c r="D46" s="98"/>
      <c r="E46" s="107">
        <f>M39</f>
        <v>292</v>
      </c>
      <c r="F46" s="98"/>
      <c r="G46" s="60"/>
      <c r="H46" s="61"/>
      <c r="I46" s="61"/>
      <c r="J46" s="61"/>
      <c r="K46" s="61"/>
      <c r="L46" s="61"/>
      <c r="M46" s="61"/>
      <c r="N46" s="62"/>
      <c r="O46" s="20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>
      <c r="A47" s="20"/>
      <c r="B47" s="97" t="s">
        <v>28</v>
      </c>
      <c r="C47" s="88"/>
      <c r="D47" s="98"/>
      <c r="E47" s="106">
        <f>IF(M39="Completar","Completar",IFERROR(M39/(N39*24),"Error"))</f>
        <v>46.72</v>
      </c>
      <c r="F47" s="98"/>
      <c r="G47" s="63"/>
      <c r="H47" s="64"/>
      <c r="I47" s="64"/>
      <c r="J47" s="64"/>
      <c r="K47" s="64"/>
      <c r="L47" s="64"/>
      <c r="M47" s="64"/>
      <c r="N47" s="65"/>
      <c r="O47" s="20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5" customHeight="1">
      <c r="A48" s="20"/>
      <c r="B48" s="97" t="s">
        <v>29</v>
      </c>
      <c r="C48" s="88"/>
      <c r="D48" s="98"/>
      <c r="E48" s="107">
        <f>IF(K39=0,0,IFERROR(ROUNDUP(K39/(M39/100),0),"Error"))</f>
        <v>5</v>
      </c>
      <c r="F48" s="98"/>
      <c r="G48" s="63"/>
      <c r="H48" s="64"/>
      <c r="I48" s="64"/>
      <c r="J48" s="64"/>
      <c r="K48" s="64"/>
      <c r="L48" s="64"/>
      <c r="M48" s="64"/>
      <c r="N48" s="65"/>
      <c r="O48" s="20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5" customHeight="1">
      <c r="A49" s="20"/>
      <c r="B49" s="97" t="s">
        <v>30</v>
      </c>
      <c r="C49" s="88"/>
      <c r="D49" s="98"/>
      <c r="E49" s="105">
        <f>IF(K39=0,0,IFERROR(K39/M39,"Error"))</f>
        <v>4.7945205479452052E-2</v>
      </c>
      <c r="F49" s="98"/>
      <c r="G49" s="63"/>
      <c r="H49" s="64"/>
      <c r="I49" s="64"/>
      <c r="J49" s="64"/>
      <c r="K49" s="64"/>
      <c r="L49" s="64"/>
      <c r="M49" s="64"/>
      <c r="N49" s="65"/>
      <c r="O49" s="20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5" customHeight="1">
      <c r="A50" s="20"/>
      <c r="B50" s="97" t="s">
        <v>31</v>
      </c>
      <c r="C50" s="88"/>
      <c r="D50" s="98"/>
      <c r="E50" s="66">
        <f>E5</f>
        <v>6.9444444444444198E-3</v>
      </c>
      <c r="F50" s="67">
        <f t="shared" ref="F50:F53" si="6">IF(E50="Completar",E50,IFERROR(E50/$E$56,"Error"))</f>
        <v>2.5974025974025882E-2</v>
      </c>
      <c r="G50" s="63"/>
      <c r="H50" s="64"/>
      <c r="I50" s="64"/>
      <c r="J50" s="64"/>
      <c r="K50" s="64"/>
      <c r="L50" s="64"/>
      <c r="M50" s="64"/>
      <c r="N50" s="65"/>
      <c r="O50" s="20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5" customHeight="1">
      <c r="A51" s="20"/>
      <c r="B51" s="97" t="s">
        <v>32</v>
      </c>
      <c r="C51" s="88"/>
      <c r="D51" s="98"/>
      <c r="E51" s="66" t="str">
        <f>E9</f>
        <v>Completar</v>
      </c>
      <c r="F51" s="67" t="str">
        <f t="shared" si="6"/>
        <v>Completar</v>
      </c>
      <c r="G51" s="63"/>
      <c r="H51" s="64"/>
      <c r="I51" s="64"/>
      <c r="J51" s="64"/>
      <c r="K51" s="64"/>
      <c r="L51" s="64"/>
      <c r="M51" s="64"/>
      <c r="N51" s="65"/>
      <c r="O51" s="20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5" customHeight="1">
      <c r="A52" s="20"/>
      <c r="B52" s="97" t="s">
        <v>33</v>
      </c>
      <c r="C52" s="88"/>
      <c r="D52" s="98"/>
      <c r="E52" s="66" t="str">
        <f>E13</f>
        <v>Completar</v>
      </c>
      <c r="F52" s="67" t="str">
        <f t="shared" si="6"/>
        <v>Completar</v>
      </c>
      <c r="G52" s="63"/>
      <c r="H52" s="64"/>
      <c r="I52" s="64"/>
      <c r="J52" s="64"/>
      <c r="K52" s="64"/>
      <c r="L52" s="64"/>
      <c r="M52" s="64"/>
      <c r="N52" s="65"/>
      <c r="O52" s="20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5" customHeight="1">
      <c r="A53" s="20"/>
      <c r="B53" s="97" t="s">
        <v>34</v>
      </c>
      <c r="C53" s="88"/>
      <c r="D53" s="98"/>
      <c r="E53" s="66" t="str">
        <f>E43</f>
        <v>Completar</v>
      </c>
      <c r="F53" s="67" t="str">
        <f t="shared" si="6"/>
        <v>Completar</v>
      </c>
      <c r="G53" s="63"/>
      <c r="H53" s="64"/>
      <c r="I53" s="64"/>
      <c r="J53" s="64"/>
      <c r="K53" s="64"/>
      <c r="L53" s="64"/>
      <c r="M53" s="64"/>
      <c r="N53" s="65"/>
      <c r="O53" s="20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5" customHeight="1">
      <c r="A54" s="20"/>
      <c r="B54" s="97" t="s">
        <v>35</v>
      </c>
      <c r="C54" s="88"/>
      <c r="D54" s="98"/>
      <c r="E54" s="66">
        <f>L39</f>
        <v>3.0555555555555555E-2</v>
      </c>
      <c r="F54" s="67">
        <f t="shared" ref="F54:F55" si="7">IF(E54="Completar",E54,IFERROR(E54/$E$56,"Completar"))</f>
        <v>0.11428571428571428</v>
      </c>
      <c r="G54" s="63"/>
      <c r="H54" s="64"/>
      <c r="I54" s="64"/>
      <c r="J54" s="64"/>
      <c r="K54" s="64"/>
      <c r="L54" s="64"/>
      <c r="M54" s="64"/>
      <c r="N54" s="65"/>
      <c r="O54" s="20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5" customHeight="1">
      <c r="A55" s="20"/>
      <c r="B55" s="97" t="s">
        <v>36</v>
      </c>
      <c r="C55" s="88"/>
      <c r="D55" s="98"/>
      <c r="E55" s="66">
        <f>J39</f>
        <v>0.22986111111111113</v>
      </c>
      <c r="F55" s="67">
        <f t="shared" si="7"/>
        <v>0.8597402597402598</v>
      </c>
      <c r="G55" s="63"/>
      <c r="H55" s="64"/>
      <c r="I55" s="64"/>
      <c r="J55" s="64"/>
      <c r="K55" s="64"/>
      <c r="L55" s="64"/>
      <c r="M55" s="64"/>
      <c r="N55" s="65"/>
      <c r="O55" s="20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5" customHeight="1">
      <c r="A56" s="20"/>
      <c r="B56" s="101" t="s">
        <v>37</v>
      </c>
      <c r="C56" s="102"/>
      <c r="D56" s="100"/>
      <c r="E56" s="99">
        <f>IF(COUNTIF(E50:E55,"Error")&gt;0,"Error",IF(SUM(E50:E55)=0,"Completar",SUM(E50:E55)))</f>
        <v>0.2673611111111111</v>
      </c>
      <c r="F56" s="100"/>
      <c r="G56" s="68"/>
      <c r="H56" s="69"/>
      <c r="I56" s="69"/>
      <c r="J56" s="69"/>
      <c r="K56" s="69"/>
      <c r="L56" s="69"/>
      <c r="M56" s="69"/>
      <c r="N56" s="70"/>
      <c r="O56" s="20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6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idden="1">
      <c r="A58" s="2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20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>
      <c r="A59" s="2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20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>
      <c r="A60" s="2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20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>
      <c r="A61" s="2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20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>
      <c r="A62" s="2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20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>
      <c r="A63" s="2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20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>
      <c r="A64" s="2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20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>
      <c r="A65" s="2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20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>
      <c r="A66" s="2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20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>
      <c r="A67" s="2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20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>
      <c r="A68" s="2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20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>
      <c r="A69" s="2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20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>
      <c r="A70" s="2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20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>
      <c r="A71" s="2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20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>
      <c r="A72" s="2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20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>
      <c r="A73" s="2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20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>
      <c r="A74" s="2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20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>
      <c r="A75" s="2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20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>
      <c r="A76" s="2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20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>
      <c r="A77" s="2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20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>
      <c r="A78" s="2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20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>
      <c r="A79" s="2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20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>
      <c r="A80" s="2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20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>
      <c r="A81" s="2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20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>
      <c r="A82" s="2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20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>
      <c r="A83" s="2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20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>
      <c r="A84" s="2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20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>
      <c r="A85" s="2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20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>
      <c r="A86" s="2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20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>
      <c r="A87" s="2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20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>
      <c r="A88" s="2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20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>
      <c r="A89" s="2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20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>
      <c r="A90" s="2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20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>
      <c r="A91" s="2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20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>
      <c r="A92" s="2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20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>
      <c r="A93" s="2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20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>
      <c r="A94" s="2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20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>
      <c r="A95" s="2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20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>
      <c r="A96" s="2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20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>
      <c r="A97" s="2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20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>
      <c r="A98" s="2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20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>
      <c r="A99" s="2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20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>
      <c r="A100" s="2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20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>
      <c r="A101" s="2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20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>
      <c r="A102" s="2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20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>
      <c r="A103" s="2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20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>
      <c r="A104" s="2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20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>
      <c r="A105" s="2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20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>
      <c r="A106" s="2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20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>
      <c r="A107" s="2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20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>
      <c r="A108" s="2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20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>
      <c r="A109" s="2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20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>
      <c r="A110" s="2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20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>
      <c r="A111" s="2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20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>
      <c r="A112" s="2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20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>
      <c r="A113" s="2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20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>
      <c r="A114" s="2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20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>
      <c r="A115" s="2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20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>
      <c r="A116" s="2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20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>
      <c r="A117" s="2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20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>
      <c r="A118" s="2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20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>
      <c r="A119" s="2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20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>
      <c r="A120" s="2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20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>
      <c r="A121" s="2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20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>
      <c r="A122" s="2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20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>
      <c r="A123" s="2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20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>
      <c r="A124" s="2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20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>
      <c r="A125" s="2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20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>
      <c r="A126" s="2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20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>
      <c r="A127" s="2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20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>
      <c r="A128" s="2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20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>
      <c r="A129" s="2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20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>
      <c r="A130" s="2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20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>
      <c r="A131" s="2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20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>
      <c r="A132" s="2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20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>
      <c r="A133" s="2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20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>
      <c r="A134" s="2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20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>
      <c r="A135" s="2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20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>
      <c r="A136" s="2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20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>
      <c r="A137" s="2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20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>
      <c r="A138" s="2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20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>
      <c r="A139" s="2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20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>
      <c r="A140" s="2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20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>
      <c r="A141" s="2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20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>
      <c r="A142" s="2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20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>
      <c r="A143" s="2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20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>
      <c r="A144" s="2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20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>
      <c r="A145" s="2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20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>
      <c r="A146" s="2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20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>
      <c r="A147" s="2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20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>
      <c r="A148" s="2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20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>
      <c r="A149" s="2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20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>
      <c r="A150" s="2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20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>
      <c r="A151" s="2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20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>
      <c r="A152" s="2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20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>
      <c r="A153" s="2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20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>
      <c r="A154" s="2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20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>
      <c r="A155" s="2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20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>
      <c r="A156" s="20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20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>
      <c r="A157" s="20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20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>
      <c r="A158" s="20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20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>
      <c r="A159" s="20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20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>
      <c r="A160" s="20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20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>
      <c r="A161" s="20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20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>
      <c r="A162" s="20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20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>
      <c r="A163" s="20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20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>
      <c r="A164" s="20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20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>
      <c r="A165" s="20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20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>
      <c r="A166" s="20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20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>
      <c r="A167" s="20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20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>
      <c r="A168" s="20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20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>
      <c r="A169" s="20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20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>
      <c r="A170" s="20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20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>
      <c r="A171" s="20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20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>
      <c r="A172" s="20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20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>
      <c r="A173" s="20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20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>
      <c r="A174" s="20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20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>
      <c r="A175" s="20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20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>
      <c r="A176" s="20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20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>
      <c r="A177" s="20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20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>
      <c r="A178" s="20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20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>
      <c r="A179" s="20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20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>
      <c r="A180" s="20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20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>
      <c r="A181" s="20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20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>
      <c r="A182" s="20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20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>
      <c r="A183" s="20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20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>
      <c r="A184" s="20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20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>
      <c r="A185" s="20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20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>
      <c r="A186" s="20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20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>
      <c r="A187" s="20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20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>
      <c r="A188" s="20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20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>
      <c r="A189" s="20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20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>
      <c r="A190" s="20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20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>
      <c r="A191" s="20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20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>
      <c r="A192" s="20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20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>
      <c r="A193" s="20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20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>
      <c r="A194" s="20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20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>
      <c r="A195" s="20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20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>
      <c r="A196" s="20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20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>
      <c r="A197" s="20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20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>
      <c r="A198" s="20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20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>
      <c r="A199" s="20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20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>
      <c r="A200" s="20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20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>
      <c r="A201" s="20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20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>
      <c r="A202" s="20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20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>
      <c r="A203" s="20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20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>
      <c r="A204" s="20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20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>
      <c r="A205" s="20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20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>
      <c r="A206" s="20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20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>
      <c r="A207" s="20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20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>
      <c r="A208" s="20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20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>
      <c r="A209" s="20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20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>
      <c r="A210" s="20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20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>
      <c r="A211" s="20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20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>
      <c r="A212" s="20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20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>
      <c r="A213" s="20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20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>
      <c r="A214" s="20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20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>
      <c r="A215" s="20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20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>
      <c r="A216" s="20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20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>
      <c r="A217" s="20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20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>
      <c r="A218" s="20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20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>
      <c r="A219" s="20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20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>
      <c r="A220" s="20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20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>
      <c r="A221" s="20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20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>
      <c r="A222" s="20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20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>
      <c r="A223" s="20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20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>
      <c r="A224" s="20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20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>
      <c r="A225" s="20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20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>
      <c r="A226" s="20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20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>
      <c r="A227" s="20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20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>
      <c r="A228" s="20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20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>
      <c r="A229" s="20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20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>
      <c r="A230" s="20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20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>
      <c r="A231" s="20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20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>
      <c r="A232" s="20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20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>
      <c r="A233" s="20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20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>
      <c r="A234" s="20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20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>
      <c r="A235" s="20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20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>
      <c r="A236" s="20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20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>
      <c r="A237" s="20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20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>
      <c r="A238" s="20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20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>
      <c r="A239" s="20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20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>
      <c r="A240" s="20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20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>
      <c r="A241" s="20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20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>
      <c r="A242" s="20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20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>
      <c r="A243" s="20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20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>
      <c r="A244" s="20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20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>
      <c r="A245" s="20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20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>
      <c r="A246" s="20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20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>
      <c r="A247" s="20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20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>
      <c r="A248" s="20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20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>
      <c r="A249" s="20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20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>
      <c r="A250" s="20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20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>
      <c r="A251" s="20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20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>
      <c r="A252" s="20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20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>
      <c r="A253" s="20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20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>
      <c r="A254" s="20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20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>
      <c r="A255" s="20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20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>
      <c r="A256" s="20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20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>
      <c r="A257" s="20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20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>
      <c r="A258" s="20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20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>
      <c r="A259" s="20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20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>
      <c r="A260" s="20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20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>
      <c r="A261" s="20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20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>
      <c r="A262" s="20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20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>
      <c r="A263" s="20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20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>
      <c r="A264" s="20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20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>
      <c r="A265" s="20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20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>
      <c r="A266" s="20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20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>
      <c r="A267" s="20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20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>
      <c r="A268" s="20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20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>
      <c r="A269" s="20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20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>
      <c r="A270" s="20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20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>
      <c r="A271" s="20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20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>
      <c r="A272" s="20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20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>
      <c r="A273" s="20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20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>
      <c r="A274" s="20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20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>
      <c r="A275" s="20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20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>
      <c r="A276" s="20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20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>
      <c r="A277" s="20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20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>
      <c r="A278" s="20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20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>
      <c r="A279" s="20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20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>
      <c r="A280" s="20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20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>
      <c r="A281" s="20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20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>
      <c r="A282" s="20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20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>
      <c r="A283" s="20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20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>
      <c r="A284" s="20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20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>
      <c r="A285" s="20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20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>
      <c r="A286" s="20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20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>
      <c r="A287" s="20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20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>
      <c r="A288" s="20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20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>
      <c r="A289" s="20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20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>
      <c r="A290" s="20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20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>
      <c r="A291" s="20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20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>
      <c r="A292" s="20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20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>
      <c r="A293" s="20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20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>
      <c r="A294" s="20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20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>
      <c r="A295" s="20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20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>
      <c r="A296" s="20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20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>
      <c r="A297" s="20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20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>
      <c r="A298" s="20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20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>
      <c r="A299" s="20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20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>
      <c r="A300" s="20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20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>
      <c r="A301" s="20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20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>
      <c r="A302" s="20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20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>
      <c r="A303" s="20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20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>
      <c r="A304" s="20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20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>
      <c r="A305" s="20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20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>
      <c r="A306" s="20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20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>
      <c r="A307" s="20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20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>
      <c r="A308" s="20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20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>
      <c r="A309" s="20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20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>
      <c r="A310" s="20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20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>
      <c r="A311" s="20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20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>
      <c r="A312" s="20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20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>
      <c r="A313" s="20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20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>
      <c r="A314" s="20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20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>
      <c r="A315" s="20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20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>
      <c r="A316" s="20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20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>
      <c r="A317" s="20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20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>
      <c r="A318" s="20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20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>
      <c r="A319" s="20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20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>
      <c r="A320" s="20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20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>
      <c r="A321" s="20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20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>
      <c r="A322" s="20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20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>
      <c r="A323" s="20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20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>
      <c r="A324" s="20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20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>
      <c r="A325" s="20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20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>
      <c r="A326" s="20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20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>
      <c r="A327" s="20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20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>
      <c r="A328" s="20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20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>
      <c r="A329" s="20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20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>
      <c r="A330" s="20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20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>
      <c r="A331" s="20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20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>
      <c r="A332" s="20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20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>
      <c r="A333" s="20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20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>
      <c r="A334" s="20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20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>
      <c r="A335" s="20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20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>
      <c r="A336" s="20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20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>
      <c r="A337" s="20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20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>
      <c r="A338" s="20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20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>
      <c r="A339" s="20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20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>
      <c r="A340" s="20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20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>
      <c r="A341" s="20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20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>
      <c r="A342" s="20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20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>
      <c r="A343" s="20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20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>
      <c r="A344" s="20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20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>
      <c r="A345" s="20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20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>
      <c r="A346" s="20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20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>
      <c r="A347" s="20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20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>
      <c r="A348" s="20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20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>
      <c r="A349" s="20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20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>
      <c r="A350" s="20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20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>
      <c r="A351" s="20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20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>
      <c r="A352" s="20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20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>
      <c r="A353" s="20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20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>
      <c r="A354" s="20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20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>
      <c r="A355" s="20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20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>
      <c r="A356" s="20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20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>
      <c r="A357" s="20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20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>
      <c r="A358" s="20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20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>
      <c r="A359" s="20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20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>
      <c r="A360" s="20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20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>
      <c r="A361" s="20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20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>
      <c r="A362" s="20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20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>
      <c r="A363" s="20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20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>
      <c r="A364" s="20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20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>
      <c r="A365" s="20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20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>
      <c r="A366" s="20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20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>
      <c r="A367" s="20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20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>
      <c r="A368" s="20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20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>
      <c r="A369" s="20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20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>
      <c r="A370" s="20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20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>
      <c r="A371" s="20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20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>
      <c r="A372" s="20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20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>
      <c r="A373" s="20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20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>
      <c r="A374" s="20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20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>
      <c r="A375" s="20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20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>
      <c r="A376" s="20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20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>
      <c r="A377" s="20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20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>
      <c r="A378" s="20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20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>
      <c r="A379" s="20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20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>
      <c r="A380" s="20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20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>
      <c r="A381" s="20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20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>
      <c r="A382" s="20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20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>
      <c r="A383" s="20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20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>
      <c r="A384" s="20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20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>
      <c r="A385" s="20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20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>
      <c r="A386" s="20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20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>
      <c r="A387" s="20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20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>
      <c r="A388" s="20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20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>
      <c r="A389" s="20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20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>
      <c r="A390" s="20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20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>
      <c r="A391" s="20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20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>
      <c r="A392" s="20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20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>
      <c r="A393" s="20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20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>
      <c r="A394" s="20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20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>
      <c r="A395" s="20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20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>
      <c r="A396" s="20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20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>
      <c r="A397" s="20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20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>
      <c r="A398" s="20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20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>
      <c r="A399" s="20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20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>
      <c r="A400" s="20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20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>
      <c r="A401" s="20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20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>
      <c r="A402" s="20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20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>
      <c r="A403" s="20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20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>
      <c r="A404" s="20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20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>
      <c r="A405" s="20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20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>
      <c r="A406" s="20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20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>
      <c r="A407" s="20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20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>
      <c r="A408" s="20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20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>
      <c r="A409" s="20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20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>
      <c r="A410" s="20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20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>
      <c r="A411" s="20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20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>
      <c r="A412" s="20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20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>
      <c r="A413" s="20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20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>
      <c r="A414" s="20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20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>
      <c r="A415" s="20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20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>
      <c r="A416" s="20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20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>
      <c r="A417" s="20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20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>
      <c r="A418" s="20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20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>
      <c r="A419" s="20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20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>
      <c r="A420" s="20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20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>
      <c r="A421" s="20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20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>
      <c r="A422" s="20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20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>
      <c r="A423" s="20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20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>
      <c r="A424" s="20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20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>
      <c r="A425" s="20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20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>
      <c r="A426" s="20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20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>
      <c r="A427" s="20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20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>
      <c r="A428" s="20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20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>
      <c r="A429" s="20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20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>
      <c r="A430" s="20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20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>
      <c r="A431" s="20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20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>
      <c r="A432" s="20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20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>
      <c r="A433" s="20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20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>
      <c r="A434" s="20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20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>
      <c r="A435" s="20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20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>
      <c r="A436" s="20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20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>
      <c r="A437" s="20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20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>
      <c r="A438" s="20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20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>
      <c r="A439" s="20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20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>
      <c r="A440" s="20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20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>
      <c r="A441" s="20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20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>
      <c r="A442" s="20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20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>
      <c r="A443" s="20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20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>
      <c r="A444" s="20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20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>
      <c r="A445" s="20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20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>
      <c r="A446" s="20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20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>
      <c r="A447" s="20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20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>
      <c r="A448" s="20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20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>
      <c r="A449" s="20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20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>
      <c r="A450" s="20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20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>
      <c r="A451" s="20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20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>
      <c r="A452" s="20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20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>
      <c r="A453" s="20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20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>
      <c r="A454" s="20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20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>
      <c r="A455" s="20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20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>
      <c r="A456" s="20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20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>
      <c r="A457" s="20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20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>
      <c r="A458" s="20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20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>
      <c r="A459" s="20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20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>
      <c r="A460" s="20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20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>
      <c r="A461" s="20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20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>
      <c r="A462" s="20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20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>
      <c r="A463" s="20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20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>
      <c r="A464" s="20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20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>
      <c r="A465" s="20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20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>
      <c r="A466" s="20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20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>
      <c r="A467" s="20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20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>
      <c r="A468" s="20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20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>
      <c r="A469" s="20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20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>
      <c r="A470" s="20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20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>
      <c r="A471" s="20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20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>
      <c r="A472" s="20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20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>
      <c r="A473" s="20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20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>
      <c r="A474" s="20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20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>
      <c r="A475" s="20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20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>
      <c r="A476" s="20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20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>
      <c r="A477" s="20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20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>
      <c r="A478" s="20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20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>
      <c r="A479" s="20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20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>
      <c r="A480" s="20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20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>
      <c r="A481" s="20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20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>
      <c r="A482" s="20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20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>
      <c r="A483" s="20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20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>
      <c r="A484" s="20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20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>
      <c r="A485" s="20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20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>
      <c r="A486" s="20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20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>
      <c r="A487" s="20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20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>
      <c r="A488" s="20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20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>
      <c r="A489" s="20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20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>
      <c r="A490" s="20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20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>
      <c r="A491" s="20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20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>
      <c r="A492" s="20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20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>
      <c r="A493" s="20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20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>
      <c r="A494" s="20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20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>
      <c r="A495" s="20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20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>
      <c r="A496" s="20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20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>
      <c r="A497" s="20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20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>
      <c r="A498" s="20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20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>
      <c r="A499" s="20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20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>
      <c r="A500" s="20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20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>
      <c r="A501" s="20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20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>
      <c r="A502" s="20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20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>
      <c r="A503" s="20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20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>
      <c r="A504" s="20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20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>
      <c r="A505" s="20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20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>
      <c r="A506" s="20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20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>
      <c r="A507" s="20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20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>
      <c r="A508" s="20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20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>
      <c r="A509" s="20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20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>
      <c r="A510" s="20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20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>
      <c r="A511" s="20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20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>
      <c r="A512" s="20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20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>
      <c r="A513" s="20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20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>
      <c r="A514" s="20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20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>
      <c r="A515" s="20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20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>
      <c r="A516" s="20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20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>
      <c r="A517" s="20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20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>
      <c r="A518" s="20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20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>
      <c r="A519" s="20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20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>
      <c r="A520" s="20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20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>
      <c r="A521" s="20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20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>
      <c r="A522" s="20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20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>
      <c r="A523" s="20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20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>
      <c r="A524" s="20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20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>
      <c r="A525" s="20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20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>
      <c r="A526" s="20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20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>
      <c r="A527" s="20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20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>
      <c r="A528" s="20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20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>
      <c r="A529" s="20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20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>
      <c r="A530" s="20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20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>
      <c r="A531" s="20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20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>
      <c r="A532" s="20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20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>
      <c r="A533" s="20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20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>
      <c r="A534" s="20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20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>
      <c r="A535" s="20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20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>
      <c r="A536" s="20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20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>
      <c r="A537" s="20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20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>
      <c r="A538" s="20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20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>
      <c r="A539" s="20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20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>
      <c r="A540" s="20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20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>
      <c r="A541" s="20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20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>
      <c r="A542" s="20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20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>
      <c r="A543" s="20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20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>
      <c r="A544" s="20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20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>
      <c r="A545" s="20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20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>
      <c r="A546" s="20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20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>
      <c r="A547" s="20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20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>
      <c r="A548" s="20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20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>
      <c r="A549" s="20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20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>
      <c r="A550" s="20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20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>
      <c r="A551" s="20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20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>
      <c r="A552" s="20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20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>
      <c r="A553" s="20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20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>
      <c r="A554" s="20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20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>
      <c r="A555" s="20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20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>
      <c r="A556" s="20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20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>
      <c r="A557" s="20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20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>
      <c r="A558" s="20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20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>
      <c r="A559" s="20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20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>
      <c r="A560" s="20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20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>
      <c r="A561" s="20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20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>
      <c r="A562" s="20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20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>
      <c r="A563" s="20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20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>
      <c r="A564" s="20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20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>
      <c r="A565" s="20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20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>
      <c r="A566" s="20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20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>
      <c r="A567" s="20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20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>
      <c r="A568" s="20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20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>
      <c r="A569" s="20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20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>
      <c r="A570" s="20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20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>
      <c r="A571" s="20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20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>
      <c r="A572" s="20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20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>
      <c r="A573" s="20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20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>
      <c r="A574" s="20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20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>
      <c r="A575" s="20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20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>
      <c r="A576" s="20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20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>
      <c r="A577" s="20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20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>
      <c r="A578" s="20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20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>
      <c r="A579" s="20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20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>
      <c r="A580" s="20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20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>
      <c r="A581" s="20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20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>
      <c r="A582" s="20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20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>
      <c r="A583" s="20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20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>
      <c r="A584" s="20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20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>
      <c r="A585" s="20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20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>
      <c r="A586" s="20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20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>
      <c r="A587" s="20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20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>
      <c r="A588" s="20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20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>
      <c r="A589" s="20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20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>
      <c r="A590" s="20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20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>
      <c r="A591" s="20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20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>
      <c r="A592" s="20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20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>
      <c r="A593" s="20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20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>
      <c r="A594" s="20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20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>
      <c r="A595" s="20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20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>
      <c r="A596" s="20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20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>
      <c r="A597" s="20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20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>
      <c r="A598" s="20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20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>
      <c r="A599" s="20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20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>
      <c r="A600" s="20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20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>
      <c r="A601" s="20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20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>
      <c r="A602" s="20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20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>
      <c r="A603" s="20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20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>
      <c r="A604" s="20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20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>
      <c r="A605" s="20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20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>
      <c r="A606" s="20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20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>
      <c r="A607" s="20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20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>
      <c r="A608" s="20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20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>
      <c r="A609" s="20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20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>
      <c r="A610" s="20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20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>
      <c r="A611" s="20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20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>
      <c r="A612" s="20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20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>
      <c r="A613" s="20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20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>
      <c r="A614" s="20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20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>
      <c r="A615" s="20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20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>
      <c r="A616" s="20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20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>
      <c r="A617" s="20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20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>
      <c r="A618" s="20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20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>
      <c r="A619" s="20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20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>
      <c r="A620" s="20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20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>
      <c r="A621" s="20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20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>
      <c r="A622" s="20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20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>
      <c r="A623" s="20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20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>
      <c r="A624" s="20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20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>
      <c r="A625" s="20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20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>
      <c r="A626" s="20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20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>
      <c r="A627" s="20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20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>
      <c r="A628" s="20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20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>
      <c r="A629" s="20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20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>
      <c r="A630" s="20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20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>
      <c r="A631" s="20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20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>
      <c r="A632" s="20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20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>
      <c r="A633" s="20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20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>
      <c r="A634" s="20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20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>
      <c r="A635" s="20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20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>
      <c r="A636" s="20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20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>
      <c r="A637" s="20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20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>
      <c r="A638" s="20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20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>
      <c r="A639" s="20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20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>
      <c r="A640" s="20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20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>
      <c r="A641" s="20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20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>
      <c r="A642" s="20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20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>
      <c r="A643" s="20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20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>
      <c r="A644" s="20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20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>
      <c r="A645" s="20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20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>
      <c r="A646" s="20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20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>
      <c r="A647" s="20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20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>
      <c r="A648" s="20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20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>
      <c r="A649" s="20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20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>
      <c r="A650" s="20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20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>
      <c r="A651" s="20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20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>
      <c r="A652" s="20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20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>
      <c r="A653" s="20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20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>
      <c r="A654" s="20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20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>
      <c r="A655" s="20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20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>
      <c r="A656" s="20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20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>
      <c r="A657" s="20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20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>
      <c r="A658" s="20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20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>
      <c r="A659" s="20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20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>
      <c r="A660" s="20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20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>
      <c r="A661" s="20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20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>
      <c r="A662" s="20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20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>
      <c r="A663" s="20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20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>
      <c r="A664" s="20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20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>
      <c r="A665" s="20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20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>
      <c r="A666" s="20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20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>
      <c r="A667" s="20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20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>
      <c r="A668" s="20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20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>
      <c r="A669" s="20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20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>
      <c r="A670" s="20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20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>
      <c r="A671" s="20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20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>
      <c r="A672" s="20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20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>
      <c r="A673" s="20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20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>
      <c r="A674" s="20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20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>
      <c r="A675" s="20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20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>
      <c r="A676" s="20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20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>
      <c r="A677" s="20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20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>
      <c r="A678" s="20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20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>
      <c r="A679" s="20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20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>
      <c r="A680" s="20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20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>
      <c r="A681" s="20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20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>
      <c r="A682" s="20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20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>
      <c r="A683" s="20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20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>
      <c r="A684" s="20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20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>
      <c r="A685" s="20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20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>
      <c r="A686" s="20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20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>
      <c r="A687" s="20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20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>
      <c r="A688" s="20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20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>
      <c r="A689" s="20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20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>
      <c r="A690" s="20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20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>
      <c r="A691" s="20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20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>
      <c r="A692" s="20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20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>
      <c r="A693" s="20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20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>
      <c r="A694" s="20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20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>
      <c r="A695" s="20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20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>
      <c r="A696" s="20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20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>
      <c r="A697" s="20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20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>
      <c r="A698" s="20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20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>
      <c r="A699" s="20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20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>
      <c r="A700" s="20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20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>
      <c r="A701" s="20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20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>
      <c r="A702" s="20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20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>
      <c r="A703" s="20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20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>
      <c r="A704" s="20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20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>
      <c r="A705" s="20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20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>
      <c r="A706" s="20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20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>
      <c r="A707" s="20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20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>
      <c r="A708" s="20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20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>
      <c r="A709" s="20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20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>
      <c r="A710" s="20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20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>
      <c r="A711" s="20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20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>
      <c r="A712" s="20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20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>
      <c r="A713" s="20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20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>
      <c r="A714" s="20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20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>
      <c r="A715" s="20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20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>
      <c r="A716" s="20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20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>
      <c r="A717" s="20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20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>
      <c r="A718" s="20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20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>
      <c r="A719" s="20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20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>
      <c r="A720" s="20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20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>
      <c r="A721" s="20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20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>
      <c r="A722" s="20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20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>
      <c r="A723" s="20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20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>
      <c r="A724" s="20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20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>
      <c r="A725" s="20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20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>
      <c r="A726" s="20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20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>
      <c r="A727" s="20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20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>
      <c r="A728" s="20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20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>
      <c r="A729" s="20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20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>
      <c r="A730" s="20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20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>
      <c r="A731" s="20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20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>
      <c r="A732" s="20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20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>
      <c r="A733" s="20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20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>
      <c r="A734" s="20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20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>
      <c r="A735" s="20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20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>
      <c r="A736" s="20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20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>
      <c r="A737" s="20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20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>
      <c r="A738" s="20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20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>
      <c r="A739" s="20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20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>
      <c r="A740" s="20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20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>
      <c r="A741" s="20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20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>
      <c r="A742" s="20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20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>
      <c r="A743" s="20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20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>
      <c r="A744" s="20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20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>
      <c r="A745" s="20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20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>
      <c r="A746" s="20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20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>
      <c r="A747" s="20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20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>
      <c r="A748" s="20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20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>
      <c r="A749" s="20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20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>
      <c r="A750" s="20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20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>
      <c r="A751" s="20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20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>
      <c r="A752" s="20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20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>
      <c r="A753" s="20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20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>
      <c r="A754" s="20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20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>
      <c r="A755" s="20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20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>
      <c r="A756" s="20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20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>
      <c r="A757" s="20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20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>
      <c r="A758" s="20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20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>
      <c r="A759" s="20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20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>
      <c r="A760" s="20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20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>
      <c r="A761" s="20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20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>
      <c r="A762" s="20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20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>
      <c r="A763" s="20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20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>
      <c r="A764" s="20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20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>
      <c r="A765" s="20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20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>
      <c r="A766" s="20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20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>
      <c r="A767" s="20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20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>
      <c r="A768" s="20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20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>
      <c r="A769" s="20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20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>
      <c r="A770" s="20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20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>
      <c r="A771" s="20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20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>
      <c r="A772" s="20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20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>
      <c r="A773" s="20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20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>
      <c r="A774" s="20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20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>
      <c r="A775" s="20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20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>
      <c r="A776" s="20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20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>
      <c r="A777" s="20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20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>
      <c r="A778" s="20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20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>
      <c r="A779" s="20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20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>
      <c r="A780" s="20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20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>
      <c r="A781" s="20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20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>
      <c r="A782" s="20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20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>
      <c r="A783" s="20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20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>
      <c r="A784" s="20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20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>
      <c r="A785" s="20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20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>
      <c r="A786" s="20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20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>
      <c r="A787" s="20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20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>
      <c r="A788" s="20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20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>
      <c r="A789" s="20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20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>
      <c r="A790" s="20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20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>
      <c r="A791" s="20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20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>
      <c r="A792" s="20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20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>
      <c r="A793" s="20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20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>
      <c r="A794" s="20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20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>
      <c r="A795" s="20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20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>
      <c r="A796" s="20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20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>
      <c r="A797" s="20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20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>
      <c r="A798" s="20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20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>
      <c r="A799" s="20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20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>
      <c r="A800" s="20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20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>
      <c r="A801" s="20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20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>
      <c r="A802" s="20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20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>
      <c r="A803" s="20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20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>
      <c r="A804" s="20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20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>
      <c r="A805" s="20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20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>
      <c r="A806" s="20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20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>
      <c r="A807" s="20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20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>
      <c r="A808" s="20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20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>
      <c r="A809" s="20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20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>
      <c r="A810" s="20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20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>
      <c r="A811" s="20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20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>
      <c r="A812" s="20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20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>
      <c r="A813" s="20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20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>
      <c r="A814" s="20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20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>
      <c r="A815" s="20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20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>
      <c r="A816" s="20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20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>
      <c r="A817" s="20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20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>
      <c r="A818" s="20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20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>
      <c r="A819" s="20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20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>
      <c r="A820" s="20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20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>
      <c r="A821" s="20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20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>
      <c r="A822" s="20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20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>
      <c r="A823" s="20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20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>
      <c r="A824" s="20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20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>
      <c r="A825" s="20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20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>
      <c r="A826" s="20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20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>
      <c r="A827" s="20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20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>
      <c r="A828" s="20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20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>
      <c r="A829" s="20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20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>
      <c r="A830" s="20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20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>
      <c r="A831" s="20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20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>
      <c r="A832" s="20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20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>
      <c r="A833" s="20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20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>
      <c r="A834" s="20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20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>
      <c r="A835" s="20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20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>
      <c r="A836" s="20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20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>
      <c r="A837" s="20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20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>
      <c r="A838" s="20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20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>
      <c r="A839" s="20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20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>
      <c r="A840" s="20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20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>
      <c r="A841" s="20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20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>
      <c r="A842" s="20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20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>
      <c r="A843" s="20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20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>
      <c r="A844" s="20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20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>
      <c r="A845" s="20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20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>
      <c r="A846" s="20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20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>
      <c r="A847" s="20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20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>
      <c r="A848" s="20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20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>
      <c r="A849" s="20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20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>
      <c r="A850" s="20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20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>
      <c r="A851" s="20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20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>
      <c r="A852" s="20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20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>
      <c r="A853" s="20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20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>
      <c r="A854" s="20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20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>
      <c r="A855" s="20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20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>
      <c r="A856" s="20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20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>
      <c r="A857" s="20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20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>
      <c r="A858" s="20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20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>
      <c r="A859" s="20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20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>
      <c r="A860" s="20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20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>
      <c r="A861" s="20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20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>
      <c r="A862" s="20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20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>
      <c r="A863" s="20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20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>
      <c r="A864" s="20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20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>
      <c r="A865" s="20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20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>
      <c r="A866" s="20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20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>
      <c r="A867" s="20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20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>
      <c r="A868" s="20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20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>
      <c r="A869" s="20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20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>
      <c r="A870" s="20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20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>
      <c r="A871" s="20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20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>
      <c r="A872" s="20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20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>
      <c r="A873" s="20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20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>
      <c r="A874" s="20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20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>
      <c r="A875" s="20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20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>
      <c r="A876" s="20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20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>
      <c r="A877" s="20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20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>
      <c r="A878" s="20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20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>
      <c r="A879" s="20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20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>
      <c r="A880" s="20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20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>
      <c r="A881" s="20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20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>
      <c r="A882" s="20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20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>
      <c r="A883" s="20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20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>
      <c r="A884" s="20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20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>
      <c r="A885" s="20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20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>
      <c r="A886" s="20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20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>
      <c r="A887" s="20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20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>
      <c r="A888" s="20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20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>
      <c r="A889" s="20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20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>
      <c r="A890" s="20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20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>
      <c r="A891" s="20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20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>
      <c r="A892" s="20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20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>
      <c r="A893" s="20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20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>
      <c r="A894" s="20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20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>
      <c r="A895" s="20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20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>
      <c r="A896" s="20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20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>
      <c r="A897" s="20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20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>
      <c r="A898" s="20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20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>
      <c r="A899" s="20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20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>
      <c r="A900" s="20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20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>
      <c r="A901" s="20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20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>
      <c r="A902" s="20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20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>
      <c r="A903" s="20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20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>
      <c r="A904" s="20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20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>
      <c r="A905" s="20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20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>
      <c r="A906" s="20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20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>
      <c r="A907" s="20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20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>
      <c r="A908" s="20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20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>
      <c r="A909" s="20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20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>
      <c r="A910" s="20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20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>
      <c r="A911" s="20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20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>
      <c r="A912" s="20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20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>
      <c r="A913" s="20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20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>
      <c r="A914" s="20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20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>
      <c r="A915" s="20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20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>
      <c r="A916" s="20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20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>
      <c r="A917" s="20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20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>
      <c r="A918" s="20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20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>
      <c r="A919" s="20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20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>
      <c r="A920" s="20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20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>
      <c r="A921" s="20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20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>
      <c r="A922" s="20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20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>
      <c r="A923" s="20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20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>
      <c r="A924" s="20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20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>
      <c r="A925" s="20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20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>
      <c r="A926" s="20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20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>
      <c r="A927" s="20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20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>
      <c r="A928" s="20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20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>
      <c r="A929" s="20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20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>
      <c r="A930" s="20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20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>
      <c r="A931" s="20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20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>
      <c r="A932" s="20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20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>
      <c r="A933" s="20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20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>
      <c r="A934" s="20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20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>
      <c r="A935" s="20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20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>
      <c r="A936" s="20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20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>
      <c r="A937" s="20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20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>
      <c r="A938" s="20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20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>
      <c r="A939" s="20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20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>
      <c r="A940" s="20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20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>
      <c r="A941" s="20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20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>
      <c r="A942" s="20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20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>
      <c r="A943" s="20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20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>
      <c r="A944" s="20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20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>
      <c r="A945" s="20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20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>
      <c r="A946" s="20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20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>
      <c r="A947" s="20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20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>
      <c r="A948" s="20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20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>
      <c r="A949" s="20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20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>
      <c r="A950" s="20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20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>
      <c r="A951" s="20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20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>
      <c r="A952" s="20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20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>
      <c r="A953" s="20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20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>
      <c r="A954" s="20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20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>
      <c r="A955" s="20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20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>
      <c r="A956" s="20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20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>
      <c r="A957" s="20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20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>
      <c r="A958" s="20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20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>
      <c r="A959" s="20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20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>
      <c r="A960" s="20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20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>
      <c r="A961" s="20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20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>
      <c r="A962" s="20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20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>
      <c r="A963" s="20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20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>
      <c r="A964" s="20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20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>
      <c r="A965" s="20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20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>
      <c r="A966" s="20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20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>
      <c r="A967" s="20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20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>
      <c r="A968" s="20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20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>
      <c r="A969" s="20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20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>
      <c r="A970" s="20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20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>
      <c r="A971" s="20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20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>
      <c r="A972" s="20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20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>
      <c r="A973" s="20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20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>
      <c r="A974" s="20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20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>
      <c r="A975" s="20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20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>
      <c r="A976" s="20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20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>
      <c r="A977" s="20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20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>
      <c r="A978" s="20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20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>
      <c r="A979" s="20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20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>
      <c r="A980" s="20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20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>
      <c r="A981" s="20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20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>
      <c r="A982" s="20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20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>
      <c r="A983" s="20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20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>
      <c r="A984" s="20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20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>
      <c r="A985" s="20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20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>
      <c r="A986" s="20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20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>
      <c r="A987" s="20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20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>
      <c r="A988" s="20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20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>
      <c r="A989" s="20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20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>
      <c r="A990" s="20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20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>
      <c r="A991" s="20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20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>
      <c r="A992" s="20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20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>
      <c r="A993" s="20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20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>
      <c r="A994" s="20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20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>
      <c r="A995" s="20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20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>
      <c r="A996" s="20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20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>
      <c r="A997" s="20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20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>
      <c r="A998" s="20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20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>
      <c r="A999" s="20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20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>
      <c r="A1000" s="20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20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spans="1:26">
      <c r="A1001" s="20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20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spans="1:26">
      <c r="A1002" s="20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20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spans="1:26">
      <c r="A1003" s="20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20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spans="1:26">
      <c r="A1004" s="20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20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spans="1:26">
      <c r="A1005" s="20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20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spans="1:26">
      <c r="A1006" s="20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20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 spans="1:26">
      <c r="A1007" s="20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20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 spans="1:26">
      <c r="A1008" s="20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20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 spans="1:26">
      <c r="A1009" s="20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20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 spans="1:26">
      <c r="A1010" s="20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20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 spans="1:26">
      <c r="A1011" s="20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20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 spans="1:26">
      <c r="A1012" s="20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20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 spans="1:26">
      <c r="A1013" s="20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20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</sheetData>
  <mergeCells count="57">
    <mergeCell ref="C31:E31"/>
    <mergeCell ref="C32:E32"/>
    <mergeCell ref="C34:E34"/>
    <mergeCell ref="B41:E41"/>
    <mergeCell ref="B39:E39"/>
    <mergeCell ref="M16:M17"/>
    <mergeCell ref="F16:G16"/>
    <mergeCell ref="B16:B17"/>
    <mergeCell ref="C16:E17"/>
    <mergeCell ref="C18:E18"/>
    <mergeCell ref="C19:E19"/>
    <mergeCell ref="C25:E25"/>
    <mergeCell ref="C26:E26"/>
    <mergeCell ref="C30:E30"/>
    <mergeCell ref="C27:E27"/>
    <mergeCell ref="C28:E28"/>
    <mergeCell ref="C29:E29"/>
    <mergeCell ref="N16:N17"/>
    <mergeCell ref="C21:E21"/>
    <mergeCell ref="C20:E20"/>
    <mergeCell ref="C22:E22"/>
    <mergeCell ref="C23:E23"/>
    <mergeCell ref="H16:J16"/>
    <mergeCell ref="K16:L16"/>
    <mergeCell ref="B47:D47"/>
    <mergeCell ref="B46:D46"/>
    <mergeCell ref="B45:N45"/>
    <mergeCell ref="E46:F46"/>
    <mergeCell ref="E48:F48"/>
    <mergeCell ref="B48:D48"/>
    <mergeCell ref="B15:N15"/>
    <mergeCell ref="F12:N12"/>
    <mergeCell ref="F13:N13"/>
    <mergeCell ref="B53:D53"/>
    <mergeCell ref="E56:F56"/>
    <mergeCell ref="B56:D56"/>
    <mergeCell ref="B54:D54"/>
    <mergeCell ref="B55:D55"/>
    <mergeCell ref="B52:D52"/>
    <mergeCell ref="B50:D50"/>
    <mergeCell ref="B51:D51"/>
    <mergeCell ref="C24:E24"/>
    <mergeCell ref="C38:E38"/>
    <mergeCell ref="E49:F49"/>
    <mergeCell ref="B49:D49"/>
    <mergeCell ref="E47:F47"/>
    <mergeCell ref="D1:N1"/>
    <mergeCell ref="B3:E3"/>
    <mergeCell ref="B7:E7"/>
    <mergeCell ref="B11:E11"/>
    <mergeCell ref="B1:C1"/>
    <mergeCell ref="F8:N8"/>
    <mergeCell ref="F9:N9"/>
    <mergeCell ref="C37:E37"/>
    <mergeCell ref="C35:E35"/>
    <mergeCell ref="C36:E36"/>
    <mergeCell ref="C33:E33"/>
  </mergeCells>
  <conditionalFormatting sqref="D1:XFD24 C3:C24 A39:XFD1048576 A1:B38 N25:XFD38 J27:J38 C30:I37 K30:M37">
    <cfRule type="cellIs" dxfId="15" priority="35" operator="equal">
      <formula>"Completar"</formula>
    </cfRule>
  </conditionalFormatting>
  <conditionalFormatting sqref="D1:XFD24 C3:C24 A39:XFD1048576 A1:B38 N25:XFD38 J27:J38 C30:I37 K30:M37">
    <cfRule type="cellIs" dxfId="14" priority="36" operator="equal">
      <formula>"Error"</formula>
    </cfRule>
  </conditionalFormatting>
  <conditionalFormatting sqref="C25:M25 C26:E26">
    <cfRule type="cellIs" dxfId="13" priority="33" operator="equal">
      <formula>"Completar"</formula>
    </cfRule>
  </conditionalFormatting>
  <conditionalFormatting sqref="C25:M25 C26:E26">
    <cfRule type="cellIs" dxfId="12" priority="34" operator="equal">
      <formula>"Error"</formula>
    </cfRule>
  </conditionalFormatting>
  <conditionalFormatting sqref="F26:M26 C38 F38:I38 K38:M38">
    <cfRule type="cellIs" dxfId="11" priority="27" operator="equal">
      <formula>"Completar"</formula>
    </cfRule>
  </conditionalFormatting>
  <conditionalFormatting sqref="F26:M26 C38 F38:I38 K38:M38">
    <cfRule type="cellIs" dxfId="10" priority="28" operator="equal">
      <formula>"Error"</formula>
    </cfRule>
  </conditionalFormatting>
  <conditionalFormatting sqref="C27:I27 K27:M27">
    <cfRule type="cellIs" dxfId="9" priority="23" operator="equal">
      <formula>"Completar"</formula>
    </cfRule>
  </conditionalFormatting>
  <conditionalFormatting sqref="C27:I27 K27:M27">
    <cfRule type="cellIs" dxfId="8" priority="24" operator="equal">
      <formula>"Error"</formula>
    </cfRule>
  </conditionalFormatting>
  <conditionalFormatting sqref="K28:M28 C28 F28:I28">
    <cfRule type="cellIs" dxfId="7" priority="19" operator="equal">
      <formula>"Completar"</formula>
    </cfRule>
  </conditionalFormatting>
  <conditionalFormatting sqref="K28:M28 C28 F28:I28">
    <cfRule type="cellIs" dxfId="6" priority="20" operator="equal">
      <formula>"Error"</formula>
    </cfRule>
  </conditionalFormatting>
  <conditionalFormatting sqref="K29:M29 C29 F29:I29">
    <cfRule type="cellIs" dxfId="5" priority="15" operator="equal">
      <formula>"Completar"</formula>
    </cfRule>
  </conditionalFormatting>
  <conditionalFormatting sqref="K29:M29 C29 F29:I29">
    <cfRule type="cellIs" dxfId="4" priority="16" operator="equal">
      <formula>"Error"</formula>
    </cfRule>
  </conditionalFormatting>
  <conditionalFormatting sqref="K28:M28 C28 F28:I28">
    <cfRule type="cellIs" dxfId="3" priority="10" operator="equal">
      <formula>"Completar"</formula>
    </cfRule>
  </conditionalFormatting>
  <conditionalFormatting sqref="K28:M28 C28 F28:I28">
    <cfRule type="cellIs" dxfId="2" priority="9" operator="equal">
      <formula>"Error"</formula>
    </cfRule>
  </conditionalFormatting>
  <conditionalFormatting sqref="C29:I29 K29:M29">
    <cfRule type="cellIs" dxfId="1" priority="4" operator="equal">
      <formula>"Completar"</formula>
    </cfRule>
  </conditionalFormatting>
  <conditionalFormatting sqref="C29:I29 K29:M29">
    <cfRule type="cellIs" dxfId="0" priority="3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Enzo Almiron</cp:lastModifiedBy>
  <dcterms:created xsi:type="dcterms:W3CDTF">2016-04-21T01:40:16Z</dcterms:created>
  <dcterms:modified xsi:type="dcterms:W3CDTF">2016-04-21T15:35:29Z</dcterms:modified>
</cp:coreProperties>
</file>