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Science\STATISTICS\COVARIANCE-CORELLATION\"/>
    </mc:Choice>
  </mc:AlternateContent>
  <xr:revisionPtr revIDLastSave="0" documentId="13_ncr:1_{04487647-80A9-4D54-A19D-F6B659A8AD0D}" xr6:coauthVersionLast="47" xr6:coauthVersionMax="47" xr10:uidLastSave="{00000000-0000-0000-0000-000000000000}"/>
  <bookViews>
    <workbookView xWindow="15210" yWindow="-16320" windowWidth="29040" windowHeight="15840" activeTab="1" xr2:uid="{081140F3-9921-4F1D-97C4-55E36D65DDD9}"/>
  </bookViews>
  <sheets>
    <sheet name="Covariance-Correlation" sheetId="1" r:id="rId1"/>
    <sheet name="Discrete-Pobability-Distribu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3" i="2"/>
  <c r="C13" i="2"/>
  <c r="D12" i="2"/>
  <c r="C12" i="2"/>
  <c r="C14" i="2"/>
  <c r="H7" i="2"/>
  <c r="H6" i="2"/>
  <c r="H5" i="2"/>
  <c r="H4" i="2"/>
  <c r="H3" i="2"/>
  <c r="G7" i="2"/>
  <c r="G6" i="2"/>
  <c r="G5" i="2"/>
  <c r="G4" i="2"/>
  <c r="G3" i="2"/>
  <c r="F7" i="2"/>
  <c r="F6" i="2"/>
  <c r="F5" i="2"/>
  <c r="F4" i="2"/>
  <c r="F3" i="2"/>
  <c r="K8" i="2"/>
  <c r="K7" i="2"/>
  <c r="K6" i="2"/>
  <c r="K5" i="2"/>
  <c r="K4" i="2"/>
  <c r="K3" i="2"/>
  <c r="D11" i="2"/>
  <c r="J8" i="2"/>
  <c r="J7" i="2"/>
  <c r="J6" i="2"/>
  <c r="J5" i="2"/>
  <c r="J4" i="2"/>
  <c r="J3" i="2"/>
  <c r="C11" i="2"/>
  <c r="C12" i="1"/>
  <c r="H18" i="1" s="1"/>
  <c r="B18" i="1"/>
  <c r="B15" i="1"/>
  <c r="L14" i="1"/>
  <c r="K14" i="1"/>
  <c r="B12" i="1"/>
  <c r="L12" i="1"/>
  <c r="L9" i="1"/>
  <c r="L6" i="1"/>
  <c r="L5" i="1"/>
  <c r="L4" i="1"/>
  <c r="L3" i="1"/>
  <c r="L2" i="1"/>
  <c r="K12" i="1"/>
  <c r="K9" i="1"/>
  <c r="K6" i="1"/>
  <c r="K5" i="1"/>
  <c r="K4" i="1"/>
  <c r="K3" i="1"/>
  <c r="K2" i="1"/>
  <c r="I9" i="1"/>
  <c r="H12" i="1"/>
  <c r="H9" i="1"/>
  <c r="H6" i="1"/>
  <c r="H5" i="1"/>
  <c r="H4" i="1"/>
  <c r="H3" i="1"/>
  <c r="H2" i="1"/>
  <c r="F6" i="1"/>
  <c r="F5" i="1"/>
  <c r="F4" i="1"/>
  <c r="F3" i="1"/>
  <c r="F2" i="1"/>
  <c r="E6" i="1"/>
  <c r="E5" i="1"/>
  <c r="E4" i="1"/>
  <c r="E3" i="1"/>
  <c r="E2" i="1"/>
  <c r="B9" i="1"/>
  <c r="C9" i="1"/>
</calcChain>
</file>

<file path=xl/sharedStrings.xml><?xml version="1.0" encoding="utf-8"?>
<sst xmlns="http://schemas.openxmlformats.org/spreadsheetml/2006/main" count="64" uniqueCount="57">
  <si>
    <t>Day</t>
  </si>
  <si>
    <t>Mean X</t>
  </si>
  <si>
    <t>Mean Y</t>
  </si>
  <si>
    <t>X</t>
  </si>
  <si>
    <t>Y</t>
  </si>
  <si>
    <t>X - Mean(X)</t>
  </si>
  <si>
    <t>Y- Mean(Y)</t>
  </si>
  <si>
    <t>( X - Mean(X) )*  ( Y- Mean(Y) )</t>
  </si>
  <si>
    <t>Sum [ ( X - Mean(X) )*  ( Y- Mean(Y) ) ]</t>
  </si>
  <si>
    <t>COVARIANCE(X,Y)</t>
  </si>
  <si>
    <t>( N-1 )</t>
  </si>
  <si>
    <t>X and Y are POSITIVELY RELATED</t>
  </si>
  <si>
    <t>8.75 &gt; 0</t>
  </si>
  <si>
    <t>( X - Mean(X) )*  ( X- Mean(X) )</t>
  </si>
  <si>
    <t>Sum [ ( X - Mean(X) ) *  ( X- Mean(X) ) ]</t>
  </si>
  <si>
    <t>VARIANCE(X)</t>
  </si>
  <si>
    <t>( Y - Mean(Y) )*  ( Y- Mean(Y) )</t>
  </si>
  <si>
    <t>Sum [ ( Y - Mean(Y) ) *  ( Y- Mean(Y) ) ]</t>
  </si>
  <si>
    <t>VARIANCE(Y)</t>
  </si>
  <si>
    <t>STDEV X</t>
  </si>
  <si>
    <t>STDEV Y</t>
  </si>
  <si>
    <t>CORRELATION(X,Y)</t>
  </si>
  <si>
    <t>CORRELATION(X,Y) = COVARIANCE(X,Y) / [ STDEV(X) * STDEV(Y) ]</t>
  </si>
  <si>
    <t>-1 &lt;= CORRELATION(X,Y) &lt;= 1</t>
  </si>
  <si>
    <t>0.82 &lt;= 1</t>
  </si>
  <si>
    <t>X and Y are strongly positively related ( close to 1 )</t>
  </si>
  <si>
    <t>X and Y are strongly negatively related ( close to -1 )</t>
  </si>
  <si>
    <t>X and Y are not related - independent ( equal to 0 )</t>
  </si>
  <si>
    <t>STANDARD DEVIATION(X)</t>
  </si>
  <si>
    <t>STANDARD DEVIATION(Y)</t>
  </si>
  <si>
    <t>Market Outcome</t>
  </si>
  <si>
    <t>P(X,Y)</t>
  </si>
  <si>
    <t>Booming</t>
  </si>
  <si>
    <t>Favourable</t>
  </si>
  <si>
    <t>Even</t>
  </si>
  <si>
    <t>Unfabourable</t>
  </si>
  <si>
    <t>Crash</t>
  </si>
  <si>
    <t>Mean</t>
  </si>
  <si>
    <t>Var</t>
  </si>
  <si>
    <t>COV(X,Y)</t>
  </si>
  <si>
    <t>CORR(X,Y)</t>
  </si>
  <si>
    <t>Discrete Probability Distribution</t>
  </si>
  <si>
    <t>P(X,Y) = probability of occurrence</t>
  </si>
  <si>
    <t>X, Y = outcomes and seems they are actually acting in different directions</t>
  </si>
  <si>
    <t>when X is High , Y seems to be Low and vice versa</t>
  </si>
  <si>
    <t>Mean (X)</t>
  </si>
  <si>
    <t>Mean (Y)</t>
  </si>
  <si>
    <t>X - E(X)</t>
  </si>
  <si>
    <t>Y - E(Y)</t>
  </si>
  <si>
    <t>( X - E(X) ) * (Y - E(Y) )</t>
  </si>
  <si>
    <t>E(X) = SOMME[ X *  P(X) ]</t>
  </si>
  <si>
    <t>( if + or - )</t>
  </si>
  <si>
    <t>VAR(X) = SOMME ( [ (X - [E(X)]) * (X - [E(X)]) ] *  P(X) )</t>
  </si>
  <si>
    <t>ST DEV</t>
  </si>
  <si>
    <t>CORR(X,Y) = COV(X,Y) / [ STD DEV(X) * STD DEV(Y) ]</t>
  </si>
  <si>
    <t>-1 &lt;= CORR(X,Y) &lt;= 1</t>
  </si>
  <si>
    <t>CORR(X,Y) = -0.94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</si>
</sst>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6" borderId="1" xfId="0" applyFont="1" applyFill="1" applyBorder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15" xfId="0" applyFont="1" applyFill="1" applyBorder="1"/>
    <xf numFmtId="0" fontId="0" fillId="0" borderId="9" xfId="0" applyBorder="1"/>
    <xf numFmtId="0" fontId="1" fillId="3" borderId="1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9" xfId="0" applyFont="1" applyFill="1" applyBorder="1"/>
    <xf numFmtId="49" fontId="1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0" fillId="0" borderId="1" xfId="0" applyFont="1" applyFill="1" applyBorder="1"/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5C10-7016-4B20-82A9-B30A348C0C49}">
  <dimension ref="A1:L20"/>
  <sheetViews>
    <sheetView workbookViewId="0">
      <selection activeCell="K18" sqref="K18:K20"/>
    </sheetView>
  </sheetViews>
  <sheetFormatPr baseColWidth="10" defaultRowHeight="14.25" x14ac:dyDescent="0.45"/>
  <cols>
    <col min="1" max="1" width="10" customWidth="1"/>
    <col min="2" max="2" width="17.06640625" customWidth="1"/>
    <col min="3" max="3" width="12.3984375" customWidth="1"/>
    <col min="4" max="4" width="5.9296875" customWidth="1"/>
    <col min="5" max="5" width="12.59765625" customWidth="1"/>
    <col min="6" max="6" width="13.19921875" customWidth="1"/>
    <col min="7" max="7" width="4.86328125" customWidth="1"/>
    <col min="8" max="8" width="32.59765625" customWidth="1"/>
    <col min="9" max="9" width="13.265625" customWidth="1"/>
    <col min="10" max="10" width="5.3984375" customWidth="1"/>
    <col min="11" max="11" width="55.3984375" customWidth="1"/>
    <col min="12" max="12" width="40.796875" customWidth="1"/>
  </cols>
  <sheetData>
    <row r="1" spans="1:12" ht="14.65" thickBot="1" x14ac:dyDescent="0.5">
      <c r="A1" s="15" t="s">
        <v>0</v>
      </c>
      <c r="B1" s="16" t="s">
        <v>3</v>
      </c>
      <c r="C1" s="17" t="s">
        <v>4</v>
      </c>
      <c r="E1" s="3" t="s">
        <v>5</v>
      </c>
      <c r="F1" s="3" t="s">
        <v>6</v>
      </c>
      <c r="H1" s="3" t="s">
        <v>7</v>
      </c>
      <c r="K1" s="3" t="s">
        <v>13</v>
      </c>
      <c r="L1" s="3" t="s">
        <v>16</v>
      </c>
    </row>
    <row r="2" spans="1:12" x14ac:dyDescent="0.45">
      <c r="A2" s="12">
        <v>1</v>
      </c>
      <c r="B2" s="13">
        <v>30</v>
      </c>
      <c r="C2" s="14">
        <v>5</v>
      </c>
      <c r="E2" s="1">
        <f xml:space="preserve"> B2 - B9</f>
        <v>-3</v>
      </c>
      <c r="F2" s="1">
        <f xml:space="preserve"> C2 - C9</f>
        <v>-1</v>
      </c>
      <c r="H2" s="1">
        <f xml:space="preserve"> E2 * F2</f>
        <v>3</v>
      </c>
      <c r="K2" s="1">
        <f xml:space="preserve"> E2*E2</f>
        <v>9</v>
      </c>
      <c r="L2" s="1">
        <f xml:space="preserve"> F2*F2</f>
        <v>1</v>
      </c>
    </row>
    <row r="3" spans="1:12" x14ac:dyDescent="0.45">
      <c r="A3" s="7">
        <v>2</v>
      </c>
      <c r="B3" s="1">
        <v>35</v>
      </c>
      <c r="C3" s="8">
        <v>8</v>
      </c>
      <c r="E3" s="1">
        <f xml:space="preserve"> B3 - B9</f>
        <v>2</v>
      </c>
      <c r="F3" s="1">
        <f xml:space="preserve"> C3 - C9</f>
        <v>2</v>
      </c>
      <c r="H3" s="1">
        <f t="shared" ref="H3:H6" si="0" xml:space="preserve"> E3 * F3</f>
        <v>4</v>
      </c>
      <c r="K3" s="1">
        <f t="shared" ref="K3:K6" si="1" xml:space="preserve"> E3*E3</f>
        <v>4</v>
      </c>
      <c r="L3" s="1">
        <f t="shared" ref="L3:L6" si="2" xml:space="preserve"> F3*F3</f>
        <v>4</v>
      </c>
    </row>
    <row r="4" spans="1:12" x14ac:dyDescent="0.45">
      <c r="A4" s="7">
        <v>3</v>
      </c>
      <c r="B4" s="1">
        <v>40</v>
      </c>
      <c r="C4" s="8">
        <v>8</v>
      </c>
      <c r="E4" s="1">
        <f xml:space="preserve"> B4 - B9</f>
        <v>7</v>
      </c>
      <c r="F4" s="1">
        <f xml:space="preserve"> C4 - C9</f>
        <v>2</v>
      </c>
      <c r="H4" s="1">
        <f t="shared" si="0"/>
        <v>14</v>
      </c>
      <c r="K4" s="1">
        <f t="shared" si="1"/>
        <v>49</v>
      </c>
      <c r="L4" s="1">
        <f t="shared" si="2"/>
        <v>4</v>
      </c>
    </row>
    <row r="5" spans="1:12" x14ac:dyDescent="0.45">
      <c r="A5" s="7">
        <v>4</v>
      </c>
      <c r="B5" s="1">
        <v>25</v>
      </c>
      <c r="C5" s="8">
        <v>4</v>
      </c>
      <c r="E5" s="1">
        <f xml:space="preserve"> B5 - B9</f>
        <v>-8</v>
      </c>
      <c r="F5" s="1">
        <f xml:space="preserve"> C5 - C9</f>
        <v>-2</v>
      </c>
      <c r="H5" s="1">
        <f t="shared" si="0"/>
        <v>16</v>
      </c>
      <c r="K5" s="1">
        <f t="shared" si="1"/>
        <v>64</v>
      </c>
      <c r="L5" s="1">
        <f t="shared" si="2"/>
        <v>4</v>
      </c>
    </row>
    <row r="6" spans="1:12" ht="14.65" thickBot="1" x14ac:dyDescent="0.5">
      <c r="A6" s="9">
        <v>5</v>
      </c>
      <c r="B6" s="10">
        <v>35</v>
      </c>
      <c r="C6" s="11">
        <v>5</v>
      </c>
      <c r="E6" s="1">
        <f xml:space="preserve"> B6 - B9</f>
        <v>2</v>
      </c>
      <c r="F6" s="1">
        <f xml:space="preserve"> C6 - C9</f>
        <v>-1</v>
      </c>
      <c r="H6" s="1">
        <f t="shared" si="0"/>
        <v>-2</v>
      </c>
      <c r="K6" s="1">
        <f t="shared" si="1"/>
        <v>4</v>
      </c>
      <c r="L6" s="1">
        <f t="shared" si="2"/>
        <v>1</v>
      </c>
    </row>
    <row r="7" spans="1:12" x14ac:dyDescent="0.45">
      <c r="K7" s="5"/>
    </row>
    <row r="8" spans="1:12" x14ac:dyDescent="0.45">
      <c r="B8" s="3" t="s">
        <v>1</v>
      </c>
      <c r="C8" s="3" t="s">
        <v>2</v>
      </c>
      <c r="H8" s="6" t="s">
        <v>8</v>
      </c>
      <c r="I8" s="3" t="s">
        <v>10</v>
      </c>
      <c r="K8" s="6" t="s">
        <v>14</v>
      </c>
      <c r="L8" s="6" t="s">
        <v>17</v>
      </c>
    </row>
    <row r="9" spans="1:12" x14ac:dyDescent="0.45">
      <c r="B9" s="1">
        <f>AVERAGE(B2:B6)</f>
        <v>33</v>
      </c>
      <c r="C9" s="1">
        <f>AVERAGE(C2:C6)</f>
        <v>6</v>
      </c>
      <c r="H9" s="1">
        <f>SUM(H2:H6)</f>
        <v>35</v>
      </c>
      <c r="I9" s="1">
        <f xml:space="preserve"> COUNT(A2:A6)-1</f>
        <v>4</v>
      </c>
      <c r="K9" s="1">
        <f>SUM(K2:K6)</f>
        <v>130</v>
      </c>
      <c r="L9" s="1">
        <f>SUM(L2:L6)</f>
        <v>14</v>
      </c>
    </row>
    <row r="11" spans="1:12" x14ac:dyDescent="0.45">
      <c r="B11" s="4" t="s">
        <v>19</v>
      </c>
      <c r="C11" s="4" t="s">
        <v>20</v>
      </c>
      <c r="H11" s="4" t="s">
        <v>9</v>
      </c>
      <c r="K11" s="4" t="s">
        <v>15</v>
      </c>
      <c r="L11" s="4" t="s">
        <v>18</v>
      </c>
    </row>
    <row r="12" spans="1:12" x14ac:dyDescent="0.45">
      <c r="B12" s="1">
        <f xml:space="preserve"> STDEVA(B2:B6)</f>
        <v>5.7008771254956896</v>
      </c>
      <c r="C12" s="1">
        <f xml:space="preserve"> STDEVA(C2:C6)</f>
        <v>1.8708286933869707</v>
      </c>
      <c r="H12" s="2">
        <f xml:space="preserve"> H9 /((COUNT(A2:A6))-1)</f>
        <v>8.75</v>
      </c>
      <c r="K12" s="2">
        <f xml:space="preserve"> K9/I9</f>
        <v>32.5</v>
      </c>
      <c r="L12" s="2">
        <f xml:space="preserve"> L9/I9</f>
        <v>3.5</v>
      </c>
    </row>
    <row r="13" spans="1:12" x14ac:dyDescent="0.45">
      <c r="K13" s="4" t="s">
        <v>28</v>
      </c>
      <c r="L13" s="4" t="s">
        <v>29</v>
      </c>
    </row>
    <row r="14" spans="1:12" x14ac:dyDescent="0.45">
      <c r="B14" s="4" t="s">
        <v>9</v>
      </c>
      <c r="H14" s="18" t="s">
        <v>11</v>
      </c>
      <c r="I14" s="4" t="s">
        <v>12</v>
      </c>
      <c r="K14" s="2">
        <f xml:space="preserve"> SQRT(K12)</f>
        <v>5.7008771254956896</v>
      </c>
      <c r="L14" s="20">
        <f xml:space="preserve"> SQRT(L12)</f>
        <v>1.8708286933869707</v>
      </c>
    </row>
    <row r="15" spans="1:12" x14ac:dyDescent="0.45">
      <c r="B15" s="1">
        <f xml:space="preserve"> _xlfn.COVARIANCE.S(B2:B6,C2:C6)</f>
        <v>8.75</v>
      </c>
    </row>
    <row r="16" spans="1:12" x14ac:dyDescent="0.45">
      <c r="K16" s="3" t="s">
        <v>22</v>
      </c>
    </row>
    <row r="17" spans="2:11" x14ac:dyDescent="0.45">
      <c r="B17" s="4" t="s">
        <v>21</v>
      </c>
      <c r="H17" s="4" t="s">
        <v>21</v>
      </c>
    </row>
    <row r="18" spans="2:11" x14ac:dyDescent="0.45">
      <c r="B18" s="1">
        <f xml:space="preserve"> CORREL(B2:B6,C2:C6)</f>
        <v>0.82041265414236708</v>
      </c>
      <c r="H18" s="2">
        <f xml:space="preserve"> H12/(B12*C12)</f>
        <v>0.82041265414236708</v>
      </c>
      <c r="I18" s="4" t="s">
        <v>24</v>
      </c>
      <c r="K18" s="22" t="s">
        <v>25</v>
      </c>
    </row>
    <row r="19" spans="2:11" x14ac:dyDescent="0.45">
      <c r="K19" s="19" t="s">
        <v>26</v>
      </c>
    </row>
    <row r="20" spans="2:11" x14ac:dyDescent="0.45">
      <c r="H20" s="21" t="s">
        <v>23</v>
      </c>
      <c r="K20" s="19" t="s">
        <v>27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C2F4-B75A-4DEA-A4E5-5E1B79D3E171}">
  <dimension ref="A1:K29"/>
  <sheetViews>
    <sheetView tabSelected="1" workbookViewId="0">
      <selection activeCell="A25" sqref="A25"/>
    </sheetView>
  </sheetViews>
  <sheetFormatPr baseColWidth="10" defaultRowHeight="14.25" x14ac:dyDescent="0.45"/>
  <cols>
    <col min="1" max="1" width="18.796875" customWidth="1"/>
    <col min="3" max="3" width="11.86328125" customWidth="1"/>
    <col min="4" max="4" width="11.33203125" customWidth="1"/>
    <col min="7" max="7" width="12.1328125" customWidth="1"/>
    <col min="8" max="8" width="24.9296875" customWidth="1"/>
  </cols>
  <sheetData>
    <row r="1" spans="1:11" x14ac:dyDescent="0.45">
      <c r="A1" s="24" t="s">
        <v>41</v>
      </c>
    </row>
    <row r="2" spans="1:11" x14ac:dyDescent="0.45">
      <c r="A2" s="3" t="s">
        <v>30</v>
      </c>
      <c r="B2" s="3" t="s">
        <v>31</v>
      </c>
      <c r="C2" s="3" t="s">
        <v>3</v>
      </c>
      <c r="D2" s="3" t="s">
        <v>4</v>
      </c>
      <c r="F2" s="3" t="s">
        <v>47</v>
      </c>
      <c r="G2" s="3" t="s">
        <v>48</v>
      </c>
      <c r="H2" s="3" t="s">
        <v>49</v>
      </c>
      <c r="J2" s="3" t="s">
        <v>45</v>
      </c>
      <c r="K2" s="3" t="s">
        <v>46</v>
      </c>
    </row>
    <row r="3" spans="1:11" x14ac:dyDescent="0.45">
      <c r="A3" s="1" t="s">
        <v>32</v>
      </c>
      <c r="B3" s="1">
        <v>0.15</v>
      </c>
      <c r="C3" s="1">
        <v>10</v>
      </c>
      <c r="D3" s="1">
        <v>-3</v>
      </c>
      <c r="F3" s="1">
        <f xml:space="preserve"> C3 - C11</f>
        <v>8</v>
      </c>
      <c r="G3" s="1">
        <f xml:space="preserve"> D3-D11</f>
        <v>-4</v>
      </c>
      <c r="H3" s="1">
        <f xml:space="preserve"> F3 * G3</f>
        <v>-32</v>
      </c>
      <c r="J3" s="1">
        <f xml:space="preserve"> C3*B3</f>
        <v>1.5</v>
      </c>
      <c r="K3" s="1">
        <f xml:space="preserve"> D3*B3</f>
        <v>-0.44999999999999996</v>
      </c>
    </row>
    <row r="4" spans="1:11" x14ac:dyDescent="0.45">
      <c r="A4" s="1" t="s">
        <v>33</v>
      </c>
      <c r="B4" s="1">
        <v>0.35</v>
      </c>
      <c r="C4" s="1">
        <v>6</v>
      </c>
      <c r="D4" s="1">
        <v>-1</v>
      </c>
      <c r="F4" s="1">
        <f xml:space="preserve"> C4 - C11</f>
        <v>4</v>
      </c>
      <c r="G4" s="1">
        <f xml:space="preserve"> D4 - D11</f>
        <v>-2</v>
      </c>
      <c r="H4" s="1">
        <f t="shared" ref="H4:H7" si="0" xml:space="preserve"> F4 * G4</f>
        <v>-8</v>
      </c>
      <c r="J4" s="1">
        <f t="shared" ref="J4:J7" si="1" xml:space="preserve"> C4*B4</f>
        <v>2.0999999999999996</v>
      </c>
      <c r="K4" s="1">
        <f t="shared" ref="K4:K7" si="2" xml:space="preserve"> D4*B4</f>
        <v>-0.35</v>
      </c>
    </row>
    <row r="5" spans="1:11" x14ac:dyDescent="0.45">
      <c r="A5" s="1" t="s">
        <v>34</v>
      </c>
      <c r="B5" s="1">
        <v>0.25</v>
      </c>
      <c r="C5" s="1">
        <v>3</v>
      </c>
      <c r="D5" s="1">
        <v>2</v>
      </c>
      <c r="F5" s="1">
        <f xml:space="preserve"> C5 - C11</f>
        <v>1.0000000000000004</v>
      </c>
      <c r="G5" s="1">
        <f xml:space="preserve"> D5 - D11</f>
        <v>1</v>
      </c>
      <c r="H5" s="1">
        <f t="shared" si="0"/>
        <v>1.0000000000000004</v>
      </c>
      <c r="J5" s="1">
        <f t="shared" si="1"/>
        <v>0.75</v>
      </c>
      <c r="K5" s="1">
        <f t="shared" si="2"/>
        <v>0.5</v>
      </c>
    </row>
    <row r="6" spans="1:11" x14ac:dyDescent="0.45">
      <c r="A6" s="1" t="s">
        <v>35</v>
      </c>
      <c r="B6" s="1">
        <v>0.2</v>
      </c>
      <c r="C6" s="1">
        <v>-8</v>
      </c>
      <c r="D6" s="1">
        <v>4</v>
      </c>
      <c r="F6" s="28">
        <f xml:space="preserve"> C6 - C11</f>
        <v>-10</v>
      </c>
      <c r="G6" s="1">
        <f xml:space="preserve"> D6 - D11</f>
        <v>3</v>
      </c>
      <c r="H6" s="1">
        <f t="shared" si="0"/>
        <v>-30</v>
      </c>
      <c r="J6" s="1">
        <f t="shared" si="1"/>
        <v>-1.6</v>
      </c>
      <c r="K6" s="1">
        <f t="shared" si="2"/>
        <v>0.8</v>
      </c>
    </row>
    <row r="7" spans="1:11" x14ac:dyDescent="0.45">
      <c r="A7" s="1" t="s">
        <v>36</v>
      </c>
      <c r="B7" s="1">
        <v>0.05</v>
      </c>
      <c r="C7" s="1">
        <v>-15</v>
      </c>
      <c r="D7" s="1">
        <v>10</v>
      </c>
      <c r="F7" s="1">
        <f xml:space="preserve"> C7 - C11</f>
        <v>-17</v>
      </c>
      <c r="G7" s="1">
        <f xml:space="preserve"> D7 - D11</f>
        <v>9</v>
      </c>
      <c r="H7" s="1">
        <f t="shared" si="0"/>
        <v>-153</v>
      </c>
      <c r="J7" s="1">
        <f t="shared" si="1"/>
        <v>-0.75</v>
      </c>
      <c r="K7" s="1">
        <f t="shared" si="2"/>
        <v>0.5</v>
      </c>
    </row>
    <row r="8" spans="1:11" x14ac:dyDescent="0.45">
      <c r="A8" s="29"/>
      <c r="B8" s="29"/>
      <c r="C8" s="29"/>
      <c r="D8" s="29"/>
      <c r="F8" s="29"/>
      <c r="G8" s="29"/>
      <c r="H8" s="29"/>
      <c r="J8" s="4">
        <f>SUM(J3:J7)</f>
        <v>1.9999999999999996</v>
      </c>
      <c r="K8" s="27">
        <f>SUM(K3:K7)</f>
        <v>1</v>
      </c>
    </row>
    <row r="9" spans="1:11" x14ac:dyDescent="0.45">
      <c r="A9" s="29"/>
      <c r="B9" s="29"/>
      <c r="C9" s="29"/>
      <c r="D9" s="29"/>
      <c r="F9" s="26"/>
      <c r="G9" s="26"/>
      <c r="H9" s="26"/>
    </row>
    <row r="11" spans="1:11" x14ac:dyDescent="0.45">
      <c r="B11" s="23" t="s">
        <v>37</v>
      </c>
      <c r="C11" s="3">
        <f xml:space="preserve"> SUMPRODUCT(C3:C7,B3:B7)</f>
        <v>1.9999999999999996</v>
      </c>
      <c r="D11" s="3">
        <f xml:space="preserve"> SUMPRODUCT(D3:D7,B3:B7)</f>
        <v>1</v>
      </c>
    </row>
    <row r="12" spans="1:11" x14ac:dyDescent="0.45">
      <c r="B12" s="23" t="s">
        <v>38</v>
      </c>
      <c r="C12" s="2">
        <f xml:space="preserve"> SUMPRODUCT(F3:F7,F3:F7,B3:B7)</f>
        <v>49.900000000000006</v>
      </c>
      <c r="D12" s="2">
        <f xml:space="preserve"> SUMPRODUCT(G3:G7,G3:G7,B3:B7)</f>
        <v>9.8999999999999986</v>
      </c>
    </row>
    <row r="13" spans="1:11" ht="14.65" thickBot="1" x14ac:dyDescent="0.5">
      <c r="B13" s="23" t="s">
        <v>53</v>
      </c>
      <c r="C13" s="34">
        <f xml:space="preserve"> SQRT(C12)</f>
        <v>7.0639932049797451</v>
      </c>
      <c r="D13" s="34">
        <f xml:space="preserve"> SQRT(D12)</f>
        <v>3.1464265445104544</v>
      </c>
    </row>
    <row r="14" spans="1:11" ht="14.65" thickBot="1" x14ac:dyDescent="0.5">
      <c r="B14" s="30" t="s">
        <v>39</v>
      </c>
      <c r="C14" s="32">
        <f>SUMPRODUCT(H3:H7,B3:B7)</f>
        <v>-21</v>
      </c>
      <c r="D14" s="33" t="s">
        <v>51</v>
      </c>
    </row>
    <row r="15" spans="1:11" x14ac:dyDescent="0.45">
      <c r="B15" s="23" t="s">
        <v>40</v>
      </c>
      <c r="C15" s="35">
        <f xml:space="preserve"> C14 / (C13 *D13)</f>
        <v>-0.94482510543953502</v>
      </c>
      <c r="D15" s="31"/>
    </row>
    <row r="18" spans="1:4" x14ac:dyDescent="0.45">
      <c r="A18" s="24" t="s">
        <v>42</v>
      </c>
    </row>
    <row r="19" spans="1:4" x14ac:dyDescent="0.45">
      <c r="A19" s="25" t="s">
        <v>43</v>
      </c>
    </row>
    <row r="20" spans="1:4" x14ac:dyDescent="0.45">
      <c r="A20" t="s">
        <v>44</v>
      </c>
    </row>
    <row r="21" spans="1:4" x14ac:dyDescent="0.45">
      <c r="A21" s="24" t="s">
        <v>50</v>
      </c>
    </row>
    <row r="22" spans="1:4" x14ac:dyDescent="0.45">
      <c r="A22" s="24" t="s">
        <v>52</v>
      </c>
    </row>
    <row r="23" spans="1:4" x14ac:dyDescent="0.45">
      <c r="A23" s="24" t="s">
        <v>54</v>
      </c>
    </row>
    <row r="24" spans="1:4" x14ac:dyDescent="0.45">
      <c r="A24" s="36" t="s">
        <v>55</v>
      </c>
    </row>
    <row r="25" spans="1:4" x14ac:dyDescent="0.45">
      <c r="A25" s="40" t="s">
        <v>56</v>
      </c>
    </row>
    <row r="26" spans="1:4" x14ac:dyDescent="0.45">
      <c r="A26" s="39" t="s">
        <v>25</v>
      </c>
      <c r="B26" s="39"/>
      <c r="C26" s="39"/>
      <c r="D26" s="19"/>
    </row>
    <row r="27" spans="1:4" x14ac:dyDescent="0.45">
      <c r="A27" s="38" t="s">
        <v>26</v>
      </c>
      <c r="B27" s="37"/>
      <c r="C27" s="37"/>
      <c r="D27" s="37"/>
    </row>
    <row r="28" spans="1:4" x14ac:dyDescent="0.45">
      <c r="A28" s="19" t="s">
        <v>27</v>
      </c>
      <c r="B28" s="19"/>
      <c r="C28" s="19"/>
      <c r="D28" s="19"/>
    </row>
    <row r="29" spans="1:4" x14ac:dyDescent="0.45">
      <c r="A29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Covariance-Correlation</vt:lpstr>
      <vt:lpstr>Discrete-Pobability-Distributio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Besenyei, Enrico</dc:creator>
  <cp:lastModifiedBy>Besenyei, Enrico</cp:lastModifiedBy>
  <dcterms:created xsi:type="dcterms:W3CDTF">2023-10-17T08:45:31Z</dcterms:created>
  <dcterms:modified xsi:type="dcterms:W3CDTF">2023-10-19T14:00:03Z</dcterms:modified>
</cp:coreProperties>
</file>