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opatrabv.sharepoint.com/sites/TheFitnessHouse-Algemeen/Shared Documents/General/Openbaar/01. Receptie/00. Rooster/2024/"/>
    </mc:Choice>
  </mc:AlternateContent>
  <xr:revisionPtr revIDLastSave="0" documentId="8_{E4096676-86F9-F44A-975E-E015EFC0C3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um" sheetId="7" r:id="rId1"/>
    <sheet name="week 0" sheetId="1" r:id="rId2"/>
    <sheet name="week 1" sheetId="2" r:id="rId3"/>
    <sheet name="week 2" sheetId="3" r:id="rId4"/>
    <sheet name="week 3" sheetId="4" r:id="rId5"/>
    <sheet name="week 4" sheetId="5" r:id="rId6"/>
    <sheet name="week 5" sheetId="6" r:id="rId7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E4" i="4"/>
  <c r="J46" i="3"/>
  <c r="K46" i="3"/>
  <c r="K13" i="2"/>
  <c r="J13" i="2"/>
  <c r="J14" i="3"/>
  <c r="K14" i="3"/>
  <c r="E14" i="3"/>
  <c r="D14" i="3"/>
  <c r="J13" i="3"/>
  <c r="K13" i="3"/>
  <c r="J14" i="6"/>
  <c r="K14" i="6"/>
  <c r="D14" i="6"/>
  <c r="E14" i="6"/>
  <c r="J13" i="6"/>
  <c r="K13" i="6"/>
  <c r="A16" i="6"/>
  <c r="D16" i="6"/>
  <c r="E16" i="6"/>
  <c r="G16" i="6"/>
  <c r="J16" i="6"/>
  <c r="K16" i="6"/>
  <c r="K14" i="5"/>
  <c r="J14" i="5"/>
  <c r="D14" i="5"/>
  <c r="E14" i="5"/>
  <c r="K13" i="5"/>
  <c r="J13" i="5"/>
  <c r="J43" i="4"/>
  <c r="K43" i="4"/>
  <c r="J42" i="4"/>
  <c r="K42" i="4"/>
  <c r="J43" i="3"/>
  <c r="K43" i="3"/>
  <c r="J42" i="3"/>
  <c r="K42" i="3"/>
  <c r="E45" i="5"/>
  <c r="E44" i="5"/>
  <c r="D45" i="5"/>
  <c r="J18" i="3"/>
  <c r="K18" i="3"/>
  <c r="K17" i="3"/>
  <c r="J17" i="3"/>
  <c r="D17" i="3"/>
  <c r="E17" i="3"/>
  <c r="J10" i="6"/>
  <c r="K10" i="6"/>
  <c r="J10" i="5"/>
  <c r="K10" i="5"/>
  <c r="J13" i="4"/>
  <c r="K13" i="4"/>
  <c r="D3" i="4"/>
  <c r="E3" i="4"/>
  <c r="J47" i="3"/>
  <c r="K47" i="3"/>
  <c r="J21" i="2"/>
  <c r="K21" i="2"/>
  <c r="D21" i="2"/>
  <c r="E21" i="2"/>
  <c r="J21" i="3"/>
  <c r="K21" i="3"/>
  <c r="D21" i="3"/>
  <c r="E21" i="3"/>
  <c r="K21" i="4"/>
  <c r="J21" i="4"/>
  <c r="D21" i="4"/>
  <c r="E21" i="4"/>
  <c r="J21" i="5"/>
  <c r="K21" i="5"/>
  <c r="D21" i="5"/>
  <c r="E21" i="5"/>
  <c r="D43" i="2"/>
  <c r="E43" i="2"/>
  <c r="D42" i="2"/>
  <c r="E42" i="2"/>
  <c r="E41" i="2"/>
  <c r="D43" i="3"/>
  <c r="E43" i="3"/>
  <c r="D42" i="3"/>
  <c r="E42" i="3"/>
  <c r="E41" i="3"/>
  <c r="D43" i="4"/>
  <c r="E43" i="4"/>
  <c r="D42" i="4"/>
  <c r="E42" i="4"/>
  <c r="E41" i="4"/>
  <c r="D43" i="5"/>
  <c r="E43" i="5"/>
  <c r="D42" i="5"/>
  <c r="E42" i="5"/>
  <c r="E41" i="5"/>
  <c r="D50" i="3"/>
  <c r="E50" i="3"/>
  <c r="D49" i="3"/>
  <c r="E49" i="3"/>
  <c r="D50" i="4"/>
  <c r="E50" i="4"/>
  <c r="D49" i="4"/>
  <c r="E49" i="4"/>
  <c r="D50" i="5"/>
  <c r="E50" i="5"/>
  <c r="D49" i="5"/>
  <c r="E49" i="5"/>
  <c r="E19" i="6"/>
  <c r="E19" i="4"/>
  <c r="E19" i="3"/>
  <c r="E50" i="6"/>
  <c r="D50" i="6"/>
  <c r="D49" i="6"/>
  <c r="E49" i="6"/>
  <c r="E45" i="6"/>
  <c r="D45" i="6"/>
  <c r="E45" i="4"/>
  <c r="D45" i="4"/>
  <c r="E45" i="3"/>
  <c r="D45" i="3"/>
  <c r="D43" i="6"/>
  <c r="E43" i="6"/>
  <c r="D42" i="6"/>
  <c r="E42" i="6"/>
  <c r="D38" i="6"/>
  <c r="E38" i="6"/>
  <c r="D38" i="5"/>
  <c r="E38" i="5"/>
  <c r="E38" i="4"/>
  <c r="D38" i="4"/>
  <c r="E38" i="3"/>
  <c r="D38" i="3"/>
  <c r="E32" i="6"/>
  <c r="D32" i="6"/>
  <c r="D31" i="6"/>
  <c r="E31" i="6"/>
  <c r="D32" i="5"/>
  <c r="E32" i="5"/>
  <c r="D31" i="5"/>
  <c r="E31" i="5"/>
  <c r="D32" i="4"/>
  <c r="E32" i="4"/>
  <c r="D31" i="4"/>
  <c r="E31" i="4"/>
  <c r="D32" i="3"/>
  <c r="E32" i="3"/>
  <c r="D31" i="3"/>
  <c r="E31" i="3"/>
  <c r="D25" i="6"/>
  <c r="E25" i="6"/>
  <c r="D24" i="6"/>
  <c r="E24" i="6"/>
  <c r="D25" i="5"/>
  <c r="E25" i="5"/>
  <c r="D24" i="5"/>
  <c r="E24" i="5"/>
  <c r="D25" i="4"/>
  <c r="E25" i="4"/>
  <c r="D24" i="4"/>
  <c r="E24" i="4"/>
  <c r="D25" i="3"/>
  <c r="E25" i="3"/>
  <c r="D24" i="3"/>
  <c r="E24" i="3"/>
  <c r="D21" i="6"/>
  <c r="E21" i="6"/>
  <c r="D17" i="6"/>
  <c r="E17" i="6"/>
  <c r="E17" i="5"/>
  <c r="D17" i="5"/>
  <c r="E17" i="4"/>
  <c r="D17" i="4"/>
  <c r="D10" i="6"/>
  <c r="E10" i="6"/>
  <c r="D10" i="5"/>
  <c r="E10" i="5"/>
  <c r="D14" i="4"/>
  <c r="E14" i="4"/>
  <c r="D10" i="4"/>
  <c r="E10" i="4"/>
  <c r="D10" i="3"/>
  <c r="E10" i="3"/>
  <c r="D7" i="6"/>
  <c r="E7" i="6"/>
  <c r="D6" i="6"/>
  <c r="E6" i="6"/>
  <c r="D4" i="6"/>
  <c r="E4" i="6"/>
  <c r="D3" i="6"/>
  <c r="E3" i="6"/>
  <c r="D7" i="5"/>
  <c r="E7" i="5"/>
  <c r="D6" i="5"/>
  <c r="E6" i="5"/>
  <c r="D4" i="5"/>
  <c r="E4" i="5"/>
  <c r="D3" i="5"/>
  <c r="E3" i="5"/>
  <c r="D7" i="4"/>
  <c r="E7" i="4"/>
  <c r="D6" i="4"/>
  <c r="E6" i="4"/>
  <c r="D7" i="3"/>
  <c r="E7" i="3"/>
  <c r="D6" i="3"/>
  <c r="E6" i="3"/>
  <c r="D4" i="3"/>
  <c r="E4" i="3"/>
  <c r="D3" i="3"/>
  <c r="E3" i="3"/>
  <c r="D38" i="2"/>
  <c r="D14" i="2"/>
  <c r="E14" i="2"/>
  <c r="D10" i="2"/>
  <c r="E10" i="2"/>
  <c r="J4" i="2"/>
  <c r="K4" i="2"/>
  <c r="D4" i="2"/>
  <c r="E4" i="2"/>
  <c r="J3" i="2"/>
  <c r="K3" i="2"/>
  <c r="D3" i="2"/>
  <c r="E3" i="2"/>
  <c r="D44" i="5"/>
  <c r="D50" i="1"/>
  <c r="E50" i="1"/>
  <c r="D49" i="1"/>
  <c r="E49" i="1"/>
  <c r="D45" i="1"/>
  <c r="E45" i="1"/>
  <c r="D42" i="1"/>
  <c r="E42" i="1"/>
  <c r="E41" i="1"/>
  <c r="D41" i="1"/>
  <c r="D38" i="1"/>
  <c r="E38" i="1"/>
  <c r="E32" i="1"/>
  <c r="D32" i="1"/>
  <c r="D31" i="1"/>
  <c r="E31" i="1"/>
  <c r="E25" i="1"/>
  <c r="D25" i="1"/>
  <c r="D24" i="1"/>
  <c r="E24" i="1"/>
  <c r="D22" i="1"/>
  <c r="E22" i="1"/>
  <c r="D17" i="1"/>
  <c r="E17" i="1"/>
  <c r="E15" i="1"/>
  <c r="D15" i="1"/>
  <c r="D14" i="1"/>
  <c r="E14" i="1"/>
  <c r="E10" i="1"/>
  <c r="D10" i="1"/>
  <c r="E8" i="1"/>
  <c r="D8" i="1"/>
  <c r="J7" i="1"/>
  <c r="E7" i="1"/>
  <c r="D7" i="1"/>
  <c r="J6" i="1"/>
  <c r="J4" i="1"/>
  <c r="E4" i="1"/>
  <c r="D4" i="1"/>
  <c r="J3" i="1"/>
  <c r="D3" i="1"/>
  <c r="E3" i="1"/>
  <c r="J6" i="6"/>
  <c r="K6" i="6"/>
  <c r="J3" i="6"/>
  <c r="K3" i="6"/>
  <c r="J26" i="4"/>
  <c r="K26" i="4"/>
  <c r="J26" i="3"/>
  <c r="K26" i="3"/>
  <c r="J6" i="5"/>
  <c r="K6" i="5"/>
  <c r="J4" i="5"/>
  <c r="K4" i="5"/>
  <c r="J3" i="5"/>
  <c r="K3" i="5"/>
  <c r="J6" i="4"/>
  <c r="K6" i="4"/>
  <c r="J4" i="4"/>
  <c r="K4" i="4"/>
  <c r="J3" i="4"/>
  <c r="K3" i="4"/>
  <c r="J6" i="3"/>
  <c r="K6" i="3"/>
  <c r="J4" i="3"/>
  <c r="K4" i="3"/>
  <c r="J3" i="3"/>
  <c r="K3" i="3"/>
  <c r="D6" i="2"/>
  <c r="E6" i="2"/>
  <c r="E19" i="2"/>
  <c r="J49" i="1"/>
  <c r="K49" i="1"/>
  <c r="J48" i="1"/>
  <c r="K48" i="1"/>
  <c r="J46" i="1"/>
  <c r="K46" i="1"/>
  <c r="J45" i="1"/>
  <c r="K45" i="1"/>
  <c r="J42" i="1"/>
  <c r="K42" i="1"/>
  <c r="J39" i="1"/>
  <c r="K39" i="1"/>
  <c r="J38" i="1"/>
  <c r="K38" i="1"/>
  <c r="J32" i="1"/>
  <c r="K32" i="1"/>
  <c r="J31" i="1"/>
  <c r="K31" i="1"/>
  <c r="J25" i="1"/>
  <c r="K25" i="1"/>
  <c r="K24" i="1"/>
  <c r="J24" i="1"/>
  <c r="J21" i="1"/>
  <c r="K21" i="1"/>
  <c r="J18" i="1"/>
  <c r="K18" i="1"/>
  <c r="K15" i="1"/>
  <c r="J15" i="1"/>
  <c r="J14" i="1"/>
  <c r="K14" i="1"/>
  <c r="J11" i="1"/>
  <c r="K11" i="1"/>
  <c r="J10" i="1"/>
  <c r="K10" i="1"/>
  <c r="K6" i="1"/>
  <c r="K4" i="1"/>
  <c r="K3" i="1"/>
  <c r="E9" i="1"/>
  <c r="D9" i="1"/>
  <c r="A2" i="1"/>
  <c r="D7" i="2"/>
  <c r="E7" i="2"/>
  <c r="J32" i="4"/>
  <c r="K32" i="4"/>
  <c r="J50" i="6"/>
  <c r="K50" i="6"/>
  <c r="J49" i="6"/>
  <c r="K49" i="6"/>
  <c r="J46" i="6"/>
  <c r="K46" i="6"/>
  <c r="J45" i="6"/>
  <c r="K45" i="6"/>
  <c r="J49" i="5"/>
  <c r="K49" i="5"/>
  <c r="J45" i="5"/>
  <c r="K45" i="5"/>
  <c r="J49" i="4"/>
  <c r="K49" i="4"/>
  <c r="J45" i="4"/>
  <c r="K45" i="4"/>
  <c r="J49" i="3"/>
  <c r="K49" i="3"/>
  <c r="J45" i="3"/>
  <c r="K45" i="3"/>
  <c r="J43" i="6"/>
  <c r="K43" i="6"/>
  <c r="J39" i="6"/>
  <c r="K39" i="6"/>
  <c r="J38" i="6"/>
  <c r="K38" i="6"/>
  <c r="J43" i="5"/>
  <c r="K43" i="5"/>
  <c r="J38" i="5"/>
  <c r="K38" i="5"/>
  <c r="J38" i="4"/>
  <c r="K38" i="4"/>
  <c r="J39" i="3"/>
  <c r="J38" i="3"/>
  <c r="K38" i="3"/>
  <c r="J32" i="6"/>
  <c r="K32" i="6"/>
  <c r="J31" i="6"/>
  <c r="K31" i="6"/>
  <c r="J32" i="5"/>
  <c r="K32" i="5"/>
  <c r="J31" i="5"/>
  <c r="K31" i="5"/>
  <c r="J31" i="4"/>
  <c r="K31" i="4"/>
  <c r="J32" i="3"/>
  <c r="J31" i="3"/>
  <c r="K31" i="3"/>
  <c r="J25" i="6"/>
  <c r="K25" i="6"/>
  <c r="J24" i="6"/>
  <c r="K24" i="6"/>
  <c r="J25" i="5"/>
  <c r="K25" i="5"/>
  <c r="J24" i="5"/>
  <c r="K24" i="5"/>
  <c r="J25" i="4"/>
  <c r="K25" i="4"/>
  <c r="J24" i="4"/>
  <c r="K24" i="4"/>
  <c r="J25" i="3"/>
  <c r="K25" i="3"/>
  <c r="J24" i="3"/>
  <c r="K24" i="3"/>
  <c r="J21" i="6"/>
  <c r="K21" i="6"/>
  <c r="J18" i="6"/>
  <c r="K18" i="6"/>
  <c r="J18" i="5"/>
  <c r="K18" i="5"/>
  <c r="J18" i="4"/>
  <c r="K18" i="4"/>
  <c r="J14" i="4"/>
  <c r="K14" i="4"/>
  <c r="J10" i="4"/>
  <c r="K10" i="4"/>
  <c r="J11" i="3"/>
  <c r="K11" i="3"/>
  <c r="J10" i="3"/>
  <c r="K10" i="3"/>
  <c r="D50" i="2"/>
  <c r="E50" i="2"/>
  <c r="E38" i="2"/>
  <c r="J49" i="2"/>
  <c r="K49" i="2"/>
  <c r="J43" i="2"/>
  <c r="K43" i="2"/>
  <c r="J42" i="2"/>
  <c r="K42" i="2"/>
  <c r="J46" i="2"/>
  <c r="K46" i="2"/>
  <c r="J45" i="2"/>
  <c r="K45" i="2"/>
  <c r="J39" i="2"/>
  <c r="K39" i="2"/>
  <c r="J38" i="2"/>
  <c r="K38" i="2"/>
  <c r="J32" i="2"/>
  <c r="K32" i="2"/>
  <c r="J31" i="2"/>
  <c r="K31" i="2"/>
  <c r="J25" i="2"/>
  <c r="K25" i="2"/>
  <c r="J24" i="2"/>
  <c r="K24" i="2"/>
  <c r="J18" i="2"/>
  <c r="K18" i="2"/>
  <c r="J10" i="2"/>
  <c r="K10" i="2"/>
  <c r="J7" i="2"/>
  <c r="K7" i="2"/>
  <c r="J6" i="2"/>
  <c r="K6" i="2"/>
  <c r="D32" i="2"/>
  <c r="E32" i="2"/>
  <c r="D31" i="2"/>
  <c r="E31" i="2"/>
  <c r="D25" i="2"/>
  <c r="E25" i="2"/>
  <c r="D24" i="2"/>
  <c r="E24" i="2"/>
  <c r="D17" i="2"/>
  <c r="E17" i="2"/>
  <c r="J37" i="3"/>
  <c r="J30" i="3"/>
  <c r="D44" i="3"/>
  <c r="D30" i="3"/>
  <c r="D37" i="3"/>
  <c r="D9" i="3"/>
  <c r="K44" i="3"/>
  <c r="J44" i="3"/>
  <c r="K39" i="3"/>
  <c r="K37" i="3"/>
  <c r="K32" i="3"/>
  <c r="K30" i="3"/>
  <c r="K23" i="3"/>
  <c r="J23" i="3"/>
  <c r="J16" i="3"/>
  <c r="J9" i="3"/>
  <c r="J2" i="3"/>
  <c r="E37" i="3"/>
  <c r="E30" i="3"/>
  <c r="E23" i="3"/>
  <c r="D23" i="3"/>
  <c r="D16" i="3"/>
  <c r="E9" i="3"/>
  <c r="D2" i="3"/>
  <c r="E2" i="3"/>
  <c r="E44" i="3"/>
  <c r="E16" i="3"/>
  <c r="K2" i="3"/>
  <c r="K16" i="3"/>
  <c r="K9" i="3"/>
  <c r="D49" i="2"/>
  <c r="E49" i="2"/>
  <c r="J48" i="2"/>
  <c r="K48" i="2"/>
  <c r="D45" i="2"/>
  <c r="E45" i="2"/>
  <c r="G2" i="1"/>
  <c r="E16" i="2"/>
  <c r="K2" i="2"/>
  <c r="J1" i="3"/>
  <c r="D1" i="3"/>
  <c r="E1" i="3"/>
  <c r="K1" i="3"/>
  <c r="D2" i="4"/>
  <c r="K2" i="6"/>
  <c r="J30" i="4"/>
  <c r="J16" i="4"/>
  <c r="D2" i="5"/>
  <c r="K2" i="5"/>
  <c r="J9" i="6"/>
  <c r="K2" i="4"/>
  <c r="D2" i="6"/>
  <c r="D2" i="2"/>
  <c r="D44" i="6"/>
  <c r="K44" i="6"/>
  <c r="J2" i="6"/>
  <c r="J23" i="6"/>
  <c r="J30" i="6"/>
  <c r="E44" i="6"/>
  <c r="D37" i="6"/>
  <c r="E23" i="6"/>
  <c r="K44" i="5"/>
  <c r="E16" i="5"/>
  <c r="J16" i="5"/>
  <c r="J2" i="5"/>
  <c r="J9" i="5"/>
  <c r="E2" i="5"/>
  <c r="J23" i="5"/>
  <c r="E37" i="5"/>
  <c r="D37" i="5"/>
  <c r="D30" i="5"/>
  <c r="E30" i="5"/>
  <c r="D44" i="4"/>
  <c r="E44" i="4"/>
  <c r="D37" i="4"/>
  <c r="E37" i="4"/>
  <c r="E2" i="4"/>
  <c r="K9" i="4"/>
  <c r="J23" i="4"/>
  <c r="K44" i="4"/>
  <c r="K30" i="4"/>
  <c r="K16" i="4"/>
  <c r="D30" i="4"/>
  <c r="E23" i="4"/>
  <c r="E9" i="4"/>
  <c r="K23" i="2"/>
  <c r="J44" i="2"/>
  <c r="K44" i="2"/>
  <c r="K37" i="2"/>
  <c r="J16" i="2"/>
  <c r="J2" i="2"/>
  <c r="J9" i="2"/>
  <c r="D16" i="2"/>
  <c r="J30" i="2"/>
  <c r="D9" i="2"/>
  <c r="E9" i="2"/>
  <c r="D44" i="2"/>
  <c r="E44" i="2"/>
  <c r="E23" i="2"/>
  <c r="D37" i="2"/>
  <c r="E37" i="2"/>
  <c r="D30" i="2"/>
  <c r="E37" i="6"/>
  <c r="D30" i="6"/>
  <c r="J30" i="5"/>
  <c r="K37" i="6"/>
  <c r="E9" i="6"/>
  <c r="K30" i="6"/>
  <c r="E2" i="6"/>
  <c r="K9" i="6"/>
  <c r="K23" i="6"/>
  <c r="D9" i="6"/>
  <c r="D23" i="6"/>
  <c r="E30" i="6"/>
  <c r="J37" i="6"/>
  <c r="J44" i="6"/>
  <c r="E9" i="5"/>
  <c r="E23" i="5"/>
  <c r="K37" i="5"/>
  <c r="K9" i="5"/>
  <c r="D16" i="5"/>
  <c r="K16" i="5"/>
  <c r="K23" i="5"/>
  <c r="K30" i="5"/>
  <c r="D9" i="5"/>
  <c r="D23" i="5"/>
  <c r="J37" i="5"/>
  <c r="J44" i="5"/>
  <c r="E16" i="4"/>
  <c r="K37" i="4"/>
  <c r="J2" i="4"/>
  <c r="D16" i="4"/>
  <c r="D9" i="4"/>
  <c r="D23" i="4"/>
  <c r="K23" i="4"/>
  <c r="E30" i="4"/>
  <c r="J37" i="4"/>
  <c r="J44" i="4"/>
  <c r="J9" i="4"/>
  <c r="K9" i="2"/>
  <c r="D23" i="2"/>
  <c r="E30" i="2"/>
  <c r="K30" i="2"/>
  <c r="J37" i="2"/>
  <c r="K16" i="2"/>
  <c r="J23" i="2"/>
  <c r="E2" i="2"/>
  <c r="K30" i="1"/>
  <c r="K44" i="1"/>
  <c r="J37" i="1"/>
  <c r="J23" i="1"/>
  <c r="K16" i="1"/>
  <c r="G9" i="1"/>
  <c r="G16" i="1"/>
  <c r="G23" i="1"/>
  <c r="G30" i="1"/>
  <c r="G37" i="1"/>
  <c r="G44" i="1"/>
  <c r="G2" i="2"/>
  <c r="G9" i="2"/>
  <c r="G16" i="2"/>
  <c r="G23" i="2"/>
  <c r="G30" i="2"/>
  <c r="G37" i="2"/>
  <c r="G44" i="2"/>
  <c r="J2" i="1"/>
  <c r="E44" i="1"/>
  <c r="E37" i="1"/>
  <c r="D30" i="1"/>
  <c r="A9" i="1"/>
  <c r="A16" i="1"/>
  <c r="G2" i="3"/>
  <c r="G9" i="3"/>
  <c r="G16" i="3"/>
  <c r="G23" i="3"/>
  <c r="G30" i="3"/>
  <c r="G37" i="3"/>
  <c r="G44" i="3"/>
  <c r="G2" i="4"/>
  <c r="G9" i="4"/>
  <c r="G16" i="4"/>
  <c r="G23" i="4"/>
  <c r="G30" i="4"/>
  <c r="G37" i="4"/>
  <c r="G44" i="4"/>
  <c r="G2" i="5"/>
  <c r="G9" i="5"/>
  <c r="G16" i="5"/>
  <c r="G23" i="5"/>
  <c r="G30" i="5"/>
  <c r="G37" i="5"/>
  <c r="A23" i="1"/>
  <c r="A30" i="1"/>
  <c r="A37" i="1"/>
  <c r="A44" i="1"/>
  <c r="A2" i="2"/>
  <c r="A9" i="2"/>
  <c r="A16" i="2"/>
  <c r="A23" i="2"/>
  <c r="A30" i="2"/>
  <c r="A37" i="2"/>
  <c r="A44" i="2"/>
  <c r="J1" i="6"/>
  <c r="J1" i="5"/>
  <c r="D1" i="5"/>
  <c r="K1" i="4"/>
  <c r="J1" i="4"/>
  <c r="E1" i="4"/>
  <c r="D1" i="4"/>
  <c r="J1" i="2"/>
  <c r="D1" i="2"/>
  <c r="D1" i="6"/>
  <c r="E1" i="6"/>
  <c r="K1" i="5"/>
  <c r="E1" i="5"/>
  <c r="K1" i="6"/>
  <c r="K1" i="2"/>
  <c r="E1" i="2"/>
  <c r="E2" i="1"/>
  <c r="D2" i="1"/>
  <c r="D23" i="1"/>
  <c r="J30" i="1"/>
  <c r="E23" i="1"/>
  <c r="D37" i="1"/>
  <c r="J44" i="1"/>
  <c r="K9" i="1"/>
  <c r="J9" i="1"/>
  <c r="J16" i="1"/>
  <c r="D16" i="1"/>
  <c r="K2" i="1"/>
  <c r="K37" i="1"/>
  <c r="K23" i="1"/>
  <c r="D44" i="1"/>
  <c r="E16" i="1"/>
  <c r="E30" i="1"/>
  <c r="G44" i="5"/>
  <c r="G2" i="6"/>
  <c r="G9" i="6"/>
  <c r="G23" i="6"/>
  <c r="G30" i="6"/>
  <c r="G37" i="6"/>
  <c r="G44" i="6"/>
  <c r="A2" i="3"/>
  <c r="A9" i="3"/>
  <c r="A16" i="3"/>
  <c r="A23" i="3"/>
  <c r="A30" i="3"/>
  <c r="A37" i="3"/>
  <c r="A44" i="3"/>
  <c r="A2" i="4"/>
  <c r="A9" i="4"/>
  <c r="A16" i="4"/>
  <c r="A23" i="4"/>
  <c r="A30" i="4"/>
  <c r="A37" i="4"/>
  <c r="A44" i="4"/>
  <c r="A2" i="5"/>
  <c r="A9" i="5"/>
  <c r="A16" i="5"/>
  <c r="A23" i="5"/>
  <c r="A30" i="5"/>
  <c r="A37" i="5"/>
  <c r="J1" i="1"/>
  <c r="D1" i="1"/>
  <c r="K1" i="1"/>
  <c r="E1" i="1"/>
  <c r="A44" i="5"/>
  <c r="A2" i="6"/>
  <c r="A9" i="6"/>
  <c r="A23" i="6"/>
  <c r="A30" i="6"/>
  <c r="A37" i="6"/>
  <c r="A44" i="6"/>
</calcChain>
</file>

<file path=xl/sharedStrings.xml><?xml version="1.0" encoding="utf-8"?>
<sst xmlns="http://schemas.openxmlformats.org/spreadsheetml/2006/main" count="411" uniqueCount="48">
  <si>
    <t>Front of House</t>
  </si>
  <si>
    <t>Van</t>
  </si>
  <si>
    <t>Tot</t>
  </si>
  <si>
    <t>Fitness</t>
  </si>
  <si>
    <t>Eric</t>
  </si>
  <si>
    <t>Gabriel</t>
  </si>
  <si>
    <t>Lienke</t>
  </si>
  <si>
    <t>Datum</t>
  </si>
  <si>
    <t>lienke</t>
  </si>
  <si>
    <t>eric</t>
  </si>
  <si>
    <t>gabriele</t>
  </si>
  <si>
    <t>lucia</t>
  </si>
  <si>
    <t>Lucia</t>
  </si>
  <si>
    <t>aleyandra</t>
  </si>
  <si>
    <t>Elisa</t>
  </si>
  <si>
    <t>Elise A</t>
  </si>
  <si>
    <t>elise A</t>
  </si>
  <si>
    <t>fabienne</t>
  </si>
  <si>
    <t>fabiene</t>
  </si>
  <si>
    <t>alleyandra</t>
  </si>
  <si>
    <t xml:space="preserve"> </t>
  </si>
  <si>
    <t>manuel</t>
  </si>
  <si>
    <t>elisa</t>
  </si>
  <si>
    <t>eliseA</t>
  </si>
  <si>
    <t>Elise</t>
  </si>
  <si>
    <t>Aleyandra</t>
  </si>
  <si>
    <t>EliseA</t>
  </si>
  <si>
    <t xml:space="preserve">Elisa </t>
  </si>
  <si>
    <t>Manuel</t>
  </si>
  <si>
    <t>ale</t>
  </si>
  <si>
    <t>Fabienne shadow</t>
  </si>
  <si>
    <t>Gabriel holiday 14-09 till 6-10</t>
  </si>
  <si>
    <t>Elisa vrij 6-09 till 17-09</t>
  </si>
  <si>
    <t>Ale</t>
  </si>
  <si>
    <t>op</t>
  </si>
  <si>
    <t>Lienke (Internship?)</t>
  </si>
  <si>
    <t>Joey?</t>
  </si>
  <si>
    <t>Fabienne</t>
  </si>
  <si>
    <t>Elisa + helping SGT</t>
  </si>
  <si>
    <t xml:space="preserve">Elisa a little bit upstairs </t>
  </si>
  <si>
    <t>Lienke help</t>
  </si>
  <si>
    <t xml:space="preserve">Fab </t>
  </si>
  <si>
    <t>Open</t>
  </si>
  <si>
    <t>Joey? Small group Training?</t>
  </si>
  <si>
    <t>Elise cleaning + Supervision</t>
  </si>
  <si>
    <t>Elisa vrij 7-09 till 17-09</t>
  </si>
  <si>
    <t>fabiene tot 16h inhalen</t>
  </si>
  <si>
    <t>Gabi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</si>
</sst>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h&quot;:&quot;mm"/>
    <numFmt numFmtId="166" formatCode="&quot; &quot;#,##0.00&quot; &quot;;&quot; -&quot;#,##0.00&quot; &quot;;&quot; -&quot;00&quot; &quot;;&quot; &quot;@&quot; &quot;"/>
    <numFmt numFmtId="167" formatCode="[$-F800]dddd\,\ mmmm\ dd\,\ yyyy"/>
  </numFmts>
  <fonts count="1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color rgb="FF000000"/>
      <name val="Calibri"/>
      <family val="2"/>
    </font>
    <font>
      <sz val="11"/>
      <color rgb="FFFF0000"/>
      <name val="Arial"/>
      <family val="2"/>
    </font>
    <font>
      <sz val="11"/>
      <color theme="4" tint="-0.249977111117893"/>
      <name val="Arial"/>
      <family val="2"/>
    </font>
    <font>
      <sz val="11"/>
      <color theme="4" tint="-0.499984740745262"/>
      <name val="Arial"/>
      <family val="2"/>
    </font>
    <font>
      <sz val="11"/>
      <color rgb="FF00B0F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rgb="FFFFFF99"/>
      </patternFill>
    </fill>
    <fill>
      <patternFill patternType="solid">
        <fgColor theme="9" tint="0.79998168889431442"/>
        <bgColor rgb="FFFFE699"/>
      </patternFill>
    </fill>
    <fill>
      <patternFill patternType="solid">
        <fgColor theme="9" tint="0.59999389629810485"/>
        <bgColor rgb="FFFFE699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FFE699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rgb="FFFFE699"/>
      </patternFill>
    </fill>
    <fill>
      <patternFill patternType="solid">
        <fgColor theme="7" tint="0.39997558519241921"/>
        <bgColor rgb="FFFFE699"/>
      </patternFill>
    </fill>
    <fill>
      <patternFill patternType="solid">
        <fgColor theme="9" tint="0.39997558519241921"/>
        <bgColor rgb="FFFFE699"/>
      </patternFill>
    </fill>
    <fill>
      <patternFill patternType="solid">
        <fgColor theme="5"/>
        <bgColor rgb="FFFFE699"/>
      </patternFill>
    </fill>
    <fill>
      <patternFill patternType="solid">
        <fgColor rgb="FFFFFF00"/>
        <bgColor rgb="FFFFE699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6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5" fillId="2" borderId="0" xfId="0" applyFont="1" applyFill="1" applyAlignment="1">
      <alignment vertical="center"/>
    </xf>
    <xf numFmtId="167" fontId="6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165" fontId="8" fillId="3" borderId="0" xfId="0" applyNumberFormat="1" applyFont="1" applyFill="1" applyAlignment="1">
      <alignment horizontal="left" vertical="center"/>
    </xf>
    <xf numFmtId="0" fontId="8" fillId="3" borderId="0" xfId="1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7" fontId="6" fillId="6" borderId="0" xfId="0" applyNumberFormat="1" applyFont="1" applyFill="1" applyAlignment="1">
      <alignment horizontal="left" vertical="center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5" fillId="7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165" fontId="8" fillId="9" borderId="0" xfId="0" applyNumberFormat="1" applyFont="1" applyFill="1" applyAlignment="1">
      <alignment horizontal="left" vertical="center"/>
    </xf>
    <xf numFmtId="0" fontId="8" fillId="9" borderId="0" xfId="1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10" borderId="2" xfId="0" applyFont="1" applyFill="1" applyBorder="1"/>
    <xf numFmtId="14" fontId="9" fillId="10" borderId="1" xfId="0" applyNumberFormat="1" applyFont="1" applyFill="1" applyBorder="1"/>
    <xf numFmtId="0" fontId="10" fillId="3" borderId="0" xfId="0" applyFont="1" applyFill="1" applyAlignment="1">
      <alignment vertical="center"/>
    </xf>
    <xf numFmtId="14" fontId="0" fillId="0" borderId="0" xfId="0" applyNumberFormat="1"/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165" fontId="8" fillId="11" borderId="0" xfId="0" applyNumberFormat="1" applyFont="1" applyFill="1" applyAlignment="1">
      <alignment horizontal="left" vertical="center"/>
    </xf>
    <xf numFmtId="0" fontId="8" fillId="11" borderId="0" xfId="1" applyNumberFormat="1" applyFont="1" applyFill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0" fillId="12" borderId="0" xfId="0" applyFill="1"/>
    <xf numFmtId="0" fontId="13" fillId="0" borderId="0" xfId="0" applyFont="1"/>
    <xf numFmtId="165" fontId="8" fillId="14" borderId="0" xfId="0" applyNumberFormat="1" applyFont="1" applyFill="1" applyAlignment="1">
      <alignment horizontal="left" vertical="center"/>
    </xf>
    <xf numFmtId="0" fontId="8" fillId="15" borderId="0" xfId="0" applyFont="1" applyFill="1" applyAlignment="1">
      <alignment vertical="center"/>
    </xf>
    <xf numFmtId="0" fontId="8" fillId="16" borderId="0" xfId="0" applyFont="1" applyFill="1" applyAlignment="1">
      <alignment vertical="center"/>
    </xf>
    <xf numFmtId="0" fontId="8" fillId="14" borderId="0" xfId="0" applyFont="1" applyFill="1" applyAlignment="1">
      <alignment vertical="center"/>
    </xf>
    <xf numFmtId="165" fontId="8" fillId="13" borderId="0" xfId="0" applyNumberFormat="1" applyFont="1" applyFill="1" applyAlignment="1">
      <alignment horizontal="left" vertical="center"/>
    </xf>
    <xf numFmtId="0" fontId="8" fillId="17" borderId="0" xfId="0" applyFont="1" applyFill="1" applyAlignment="1">
      <alignment vertical="center"/>
    </xf>
  </cellXfs>
  <cellStyles count="6">
    <cellStyle name="Comma" xfId="1" builtinId="3" customBuiltin="1"/>
    <cellStyle name="Komma 2" xfId="3" xr:uid="{200A1701-6ACB-4CF7-95D0-F9439CD4D5A7}"/>
    <cellStyle name="Komma 3" xfId="5" xr:uid="{300EFF49-D3B7-4860-AB7E-5C1BFE96817C}"/>
    <cellStyle name="Normal" xfId="0" builtinId="0" customBuiltin="1"/>
    <cellStyle name="Standaard 2" xfId="2" xr:uid="{7D1D2C9F-1283-44D1-883B-D814E56F06EB}"/>
    <cellStyle name="Standaard 3" xfId="4" xr:uid="{5010D960-2296-4131-A460-92B8957C544B}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13" Type="http://schemas.openxmlformats.org/officeDocument/2006/relationships/customXml" Target="../customXml/item2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Relationship Id="rId14" Type="http://schemas.openxmlformats.org/officeDocument/2006/relationships/customXml" Target="../customXml/item3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9A08-5FF8-4BB1-9B68-DED16EFD1BB9}">
  <dimension ref="C4:D5"/>
  <sheetViews>
    <sheetView tabSelected="1" workbookViewId="0">
      <selection activeCell="J8" sqref="J8"/>
    </sheetView>
  </sheetViews>
  <sheetFormatPr defaultRowHeight="15" x14ac:dyDescent="0.2"/>
  <cols>
    <col min="4" max="4" width="10.35546875" bestFit="1" customWidth="1"/>
  </cols>
  <sheetData>
    <row r="4" spans="3:4" ht="15.75" thickBot="1" x14ac:dyDescent="0.25"/>
    <row r="5" spans="3:4" ht="15.75" thickBot="1" x14ac:dyDescent="0.25">
      <c r="C5" s="24" t="s">
        <v>7</v>
      </c>
      <c r="D5" s="25">
        <v>45532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0"/>
  <sheetViews>
    <sheetView topLeftCell="A29" zoomScale="85" zoomScaleNormal="85" zoomScalePageLayoutView="80" workbookViewId="0">
      <selection activeCell="O18" sqref="O18"/>
    </sheetView>
  </sheetViews>
  <sheetFormatPr defaultColWidth="9.14453125" defaultRowHeight="15" x14ac:dyDescent="0.2"/>
  <cols>
    <col min="1" max="1" width="36.58984375" style="22" bestFit="1" customWidth="1"/>
    <col min="2" max="2" width="6.45703125" bestFit="1" customWidth="1"/>
    <col min="3" max="3" width="6.859375" bestFit="1" customWidth="1"/>
    <col min="4" max="5" width="10.22265625" style="23" bestFit="1" customWidth="1"/>
    <col min="6" max="6" width="2.6875" customWidth="1"/>
    <col min="7" max="7" width="36.58984375" bestFit="1" customWidth="1"/>
    <col min="8" max="8" width="6.45703125" bestFit="1" customWidth="1"/>
    <col min="9" max="9" width="6.859375" bestFit="1" customWidth="1"/>
    <col min="10" max="11" width="8.875" bestFit="1" customWidth="1"/>
    <col min="12" max="12" width="2.41796875" customWidth="1"/>
  </cols>
  <sheetData>
    <row r="1" spans="1:13" x14ac:dyDescent="0.2">
      <c r="A1" s="21" t="s">
        <v>0</v>
      </c>
      <c r="B1" s="1"/>
      <c r="C1" s="1"/>
      <c r="D1" s="10">
        <f>SUM(D2+D9+D16+D23+D30+D37+D44)</f>
        <v>136.25</v>
      </c>
      <c r="E1" s="10">
        <f>SUM(E2+E9+E16+E23+E30+E37+E44)</f>
        <v>128.25</v>
      </c>
      <c r="G1" s="14" t="s">
        <v>3</v>
      </c>
      <c r="H1" s="15"/>
      <c r="I1" s="15"/>
      <c r="J1" s="16">
        <f>SUM(J2+J9+J16+J23+J30+J37+J44)</f>
        <v>148.25</v>
      </c>
      <c r="K1" s="16">
        <f>SUM(K2+K9+K16+K23+K30+K37+K44)</f>
        <v>134.75</v>
      </c>
    </row>
    <row r="2" spans="1:13" x14ac:dyDescent="0.2">
      <c r="A2" s="11">
        <f>Datum!D5</f>
        <v>45532</v>
      </c>
      <c r="B2" s="12" t="s">
        <v>1</v>
      </c>
      <c r="C2" s="13" t="s">
        <v>2</v>
      </c>
      <c r="D2" s="4">
        <f>SUM(D3:D8)</f>
        <v>25.5</v>
      </c>
      <c r="E2" s="4">
        <f>SUM(E3:E8)</f>
        <v>24</v>
      </c>
      <c r="G2" s="2">
        <f>Datum!D5</f>
        <v>45532</v>
      </c>
      <c r="H2" s="3" t="s">
        <v>1</v>
      </c>
      <c r="I2" s="4" t="s">
        <v>2</v>
      </c>
      <c r="J2" s="4">
        <f>SUM(J3:J8)</f>
        <v>25.75</v>
      </c>
      <c r="K2" s="17">
        <f>SUM(K3:K8)</f>
        <v>19.25</v>
      </c>
    </row>
    <row r="3" spans="1:13" x14ac:dyDescent="0.2">
      <c r="A3" s="5" t="s">
        <v>14</v>
      </c>
      <c r="B3" s="6">
        <v>0.28125</v>
      </c>
      <c r="C3" s="6">
        <v>0.36458333333333331</v>
      </c>
      <c r="D3" s="7">
        <f>(C3-B3)*24</f>
        <v>1.9999999999999996</v>
      </c>
      <c r="E3" s="7">
        <f>IF(D3&gt;5.5,D3-0.5,D3)</f>
        <v>1.9999999999999996</v>
      </c>
      <c r="G3" s="18" t="s">
        <v>10</v>
      </c>
      <c r="H3" s="19">
        <v>0.29166666666666669</v>
      </c>
      <c r="I3" s="19">
        <v>0.625</v>
      </c>
      <c r="J3" s="20">
        <f t="shared" ref="J3:J4" si="0">(I3-H3)*24</f>
        <v>8</v>
      </c>
      <c r="K3" s="20">
        <f t="shared" ref="K3:K4" si="1">IF(J3&gt;5.5,J3-0.5,J3)</f>
        <v>7.5</v>
      </c>
    </row>
    <row r="4" spans="1:13" x14ac:dyDescent="0.2">
      <c r="A4" s="5" t="s">
        <v>24</v>
      </c>
      <c r="B4" s="6">
        <v>0.36458333333333331</v>
      </c>
      <c r="C4" s="6">
        <v>0.66666666666666663</v>
      </c>
      <c r="D4" s="7">
        <f>(C4-B4)*24</f>
        <v>7.25</v>
      </c>
      <c r="E4" s="7">
        <f>IF(D4&gt;5.5,D4-0.5,D4)</f>
        <v>6.75</v>
      </c>
      <c r="G4" s="18" t="s">
        <v>27</v>
      </c>
      <c r="H4" s="19">
        <v>0.36458333333333331</v>
      </c>
      <c r="I4" s="19">
        <v>0.625</v>
      </c>
      <c r="J4" s="20">
        <f t="shared" si="0"/>
        <v>6.25</v>
      </c>
      <c r="K4" s="20">
        <f t="shared" si="1"/>
        <v>5.75</v>
      </c>
      <c r="M4" t="s">
        <v>32</v>
      </c>
    </row>
    <row r="5" spans="1:13" x14ac:dyDescent="0.2">
      <c r="A5" s="5"/>
      <c r="B5" s="6"/>
      <c r="C5" s="6"/>
      <c r="D5" s="7"/>
      <c r="E5" s="7"/>
      <c r="G5" s="18"/>
      <c r="H5" s="19"/>
      <c r="I5" s="19"/>
      <c r="J5" s="20"/>
      <c r="K5" s="20"/>
    </row>
    <row r="6" spans="1:13" x14ac:dyDescent="0.2">
      <c r="A6" s="5"/>
      <c r="B6" s="6"/>
      <c r="C6" s="6"/>
      <c r="D6" s="7"/>
      <c r="E6" s="7"/>
      <c r="G6" s="18" t="s">
        <v>12</v>
      </c>
      <c r="H6" s="19">
        <v>0.625</v>
      </c>
      <c r="I6" s="19">
        <v>0.89583333333333337</v>
      </c>
      <c r="J6" s="20">
        <f t="shared" ref="J6:J7" si="2">(I6-H6)*24</f>
        <v>6.5000000000000009</v>
      </c>
      <c r="K6" s="20">
        <f t="shared" ref="K6" si="3">IF(J6&gt;5.5,J6-0.5,J6)</f>
        <v>6.0000000000000009</v>
      </c>
    </row>
    <row r="7" spans="1:13" x14ac:dyDescent="0.2">
      <c r="A7" s="5" t="s">
        <v>29</v>
      </c>
      <c r="B7" s="6">
        <v>0.61458333333333337</v>
      </c>
      <c r="C7" s="6">
        <v>0.9375</v>
      </c>
      <c r="D7" s="7">
        <f>(C7-B7)*24</f>
        <v>7.7499999999999991</v>
      </c>
      <c r="E7" s="7">
        <f>IF(D7&gt;5.5,D7-0.5,D7)</f>
        <v>7.2499999999999991</v>
      </c>
      <c r="G7" s="18"/>
      <c r="H7" s="19">
        <v>0.72916666666666663</v>
      </c>
      <c r="I7" s="19">
        <v>0.9375</v>
      </c>
      <c r="J7" s="20">
        <f t="shared" si="2"/>
        <v>5.0000000000000009</v>
      </c>
      <c r="K7" s="20"/>
    </row>
    <row r="8" spans="1:13" x14ac:dyDescent="0.2">
      <c r="A8" s="5"/>
      <c r="B8" s="6">
        <v>0.58333333333333337</v>
      </c>
      <c r="C8" s="6">
        <v>0.9375</v>
      </c>
      <c r="D8" s="7">
        <f>(C8-B8)*24</f>
        <v>8.5</v>
      </c>
      <c r="E8" s="7">
        <f>IF(D8&gt;5.5,D8-0.5,D8)</f>
        <v>8</v>
      </c>
      <c r="G8" s="18"/>
      <c r="H8" s="19"/>
      <c r="I8" s="19"/>
      <c r="J8" s="20"/>
      <c r="K8" s="20"/>
    </row>
    <row r="9" spans="1:13" x14ac:dyDescent="0.2">
      <c r="A9" s="2">
        <f>A2+1</f>
        <v>45533</v>
      </c>
      <c r="B9" s="12" t="s">
        <v>1</v>
      </c>
      <c r="C9" s="13" t="s">
        <v>2</v>
      </c>
      <c r="D9" s="4">
        <f>SUM(D10:D15)</f>
        <v>21</v>
      </c>
      <c r="E9" s="4">
        <f>SUM(E10:E15)</f>
        <v>20</v>
      </c>
      <c r="G9" s="2">
        <f>G2+1</f>
        <v>45533</v>
      </c>
      <c r="H9" s="3" t="s">
        <v>1</v>
      </c>
      <c r="I9" s="4" t="s">
        <v>2</v>
      </c>
      <c r="J9" s="4">
        <f>SUM(J10:J15)</f>
        <v>29</v>
      </c>
      <c r="K9" s="17">
        <f>SUM(K10:K15)</f>
        <v>27.5</v>
      </c>
    </row>
    <row r="10" spans="1:13" x14ac:dyDescent="0.2">
      <c r="A10" s="5" t="s">
        <v>22</v>
      </c>
      <c r="B10" s="6">
        <v>0.28125</v>
      </c>
      <c r="C10" s="6">
        <v>0.625</v>
      </c>
      <c r="D10" s="7">
        <f>(C10-B10)*24</f>
        <v>8.25</v>
      </c>
      <c r="E10" s="7">
        <f>IF(D10&gt;5.5,D10-0.5,D10)</f>
        <v>7.75</v>
      </c>
      <c r="G10" s="18"/>
      <c r="H10" s="19">
        <v>0.20833333333333334</v>
      </c>
      <c r="I10" s="19">
        <v>0.5625</v>
      </c>
      <c r="J10" s="20">
        <f t="shared" ref="J10:J11" si="4">(I10-H10)*24</f>
        <v>8.5</v>
      </c>
      <c r="K10" s="20">
        <f t="shared" ref="K10:K11" si="5">IF(J10&gt;5.5,J10-0.5,J10)</f>
        <v>8</v>
      </c>
    </row>
    <row r="11" spans="1:13" x14ac:dyDescent="0.2">
      <c r="A11" s="5"/>
      <c r="B11" s="6"/>
      <c r="C11" s="6"/>
      <c r="D11" s="7"/>
      <c r="E11" s="7"/>
      <c r="G11" s="18" t="s">
        <v>5</v>
      </c>
      <c r="H11" s="19">
        <v>0.29166666666666669</v>
      </c>
      <c r="I11" s="19">
        <v>0.625</v>
      </c>
      <c r="J11" s="20">
        <f t="shared" si="4"/>
        <v>8</v>
      </c>
      <c r="K11" s="20">
        <f t="shared" si="5"/>
        <v>7.5</v>
      </c>
    </row>
    <row r="12" spans="1:13" x14ac:dyDescent="0.2">
      <c r="A12" s="5"/>
      <c r="B12" s="6"/>
      <c r="C12" s="6"/>
      <c r="D12" s="7"/>
      <c r="E12" s="7"/>
      <c r="G12" s="18"/>
      <c r="H12" s="19"/>
      <c r="I12" s="19"/>
      <c r="J12" s="20"/>
      <c r="K12" s="20"/>
    </row>
    <row r="13" spans="1:13" x14ac:dyDescent="0.2">
      <c r="A13" s="5"/>
      <c r="B13" s="6"/>
      <c r="C13" s="6"/>
      <c r="D13" s="7"/>
      <c r="E13" s="7"/>
      <c r="G13" s="18"/>
      <c r="H13" s="19"/>
      <c r="I13" s="19"/>
      <c r="J13" s="20"/>
      <c r="K13" s="20"/>
    </row>
    <row r="14" spans="1:13" x14ac:dyDescent="0.2">
      <c r="A14" s="29" t="s">
        <v>16</v>
      </c>
      <c r="B14" s="6">
        <v>0.61458333333333337</v>
      </c>
      <c r="C14" s="6">
        <v>0.9375</v>
      </c>
      <c r="D14" s="7">
        <f>(C14-B14)*24</f>
        <v>7.7499999999999991</v>
      </c>
      <c r="E14" s="7">
        <f>IF(D14&gt;5.5,D14-0.5,D14)</f>
        <v>7.2499999999999991</v>
      </c>
      <c r="G14" s="18" t="s">
        <v>11</v>
      </c>
      <c r="H14" s="19">
        <v>0.625</v>
      </c>
      <c r="I14" s="19">
        <v>0.9375</v>
      </c>
      <c r="J14" s="20">
        <f t="shared" ref="J14:J15" si="6">(I14-H14)*24</f>
        <v>7.5</v>
      </c>
      <c r="K14" s="20">
        <f t="shared" ref="K14:K15" si="7">IF(J14&gt;5.5,J14-0.5,J14)</f>
        <v>7</v>
      </c>
    </row>
    <row r="15" spans="1:13" x14ac:dyDescent="0.2">
      <c r="A15" s="5"/>
      <c r="B15" s="6">
        <v>0.72916666666666663</v>
      </c>
      <c r="C15" s="6">
        <v>0.9375</v>
      </c>
      <c r="D15" s="7">
        <f>(C15-B15)*24</f>
        <v>5.0000000000000009</v>
      </c>
      <c r="E15" s="7">
        <f>IF(D15&gt;5.5,D15-0.5,D15)</f>
        <v>5.0000000000000009</v>
      </c>
      <c r="G15" s="18"/>
      <c r="H15" s="19">
        <v>0.72916666666666663</v>
      </c>
      <c r="I15" s="19">
        <v>0.9375</v>
      </c>
      <c r="J15" s="20">
        <f t="shared" si="6"/>
        <v>5.0000000000000009</v>
      </c>
      <c r="K15" s="20">
        <f t="shared" si="7"/>
        <v>5.0000000000000009</v>
      </c>
    </row>
    <row r="16" spans="1:13" x14ac:dyDescent="0.2">
      <c r="A16" s="2">
        <f>A9+1</f>
        <v>45534</v>
      </c>
      <c r="B16" s="3" t="s">
        <v>1</v>
      </c>
      <c r="C16" s="4" t="s">
        <v>2</v>
      </c>
      <c r="D16" s="4">
        <f>SUM(D17:D22)</f>
        <v>16</v>
      </c>
      <c r="E16" s="17">
        <f>SUM(E17:E22)</f>
        <v>15</v>
      </c>
      <c r="G16" s="2">
        <f>G9+1</f>
        <v>45534</v>
      </c>
      <c r="H16" s="8" t="s">
        <v>1</v>
      </c>
      <c r="I16" s="9" t="s">
        <v>2</v>
      </c>
      <c r="J16" s="4">
        <f>SUM(J17:J22)</f>
        <v>17</v>
      </c>
      <c r="K16" s="17">
        <f>SUM(K17:K22)</f>
        <v>16</v>
      </c>
    </row>
    <row r="17" spans="1:15" x14ac:dyDescent="0.2">
      <c r="A17" s="5" t="s">
        <v>8</v>
      </c>
      <c r="B17" s="6">
        <v>0.28125</v>
      </c>
      <c r="C17" s="6">
        <v>0.625</v>
      </c>
      <c r="D17" s="7">
        <f>(C17-B17)*24</f>
        <v>8.25</v>
      </c>
      <c r="E17" s="7">
        <f>IF(D17&gt;5.5,D17-0.5,D17)</f>
        <v>7.75</v>
      </c>
      <c r="G17" s="18" t="s">
        <v>14</v>
      </c>
      <c r="H17" s="19">
        <v>0.29166666666666669</v>
      </c>
      <c r="I17" s="19">
        <v>0.58333333333333337</v>
      </c>
      <c r="J17" s="20"/>
      <c r="K17" s="20"/>
    </row>
    <row r="18" spans="1:15" x14ac:dyDescent="0.2">
      <c r="A18" s="5"/>
      <c r="B18" s="6"/>
      <c r="C18" s="6"/>
      <c r="D18" s="7"/>
      <c r="E18" s="7"/>
      <c r="G18" s="18"/>
      <c r="H18" s="19">
        <v>0.20833333333333334</v>
      </c>
      <c r="I18" s="19">
        <v>0.5625</v>
      </c>
      <c r="J18" s="20">
        <f t="shared" ref="J18" si="8">(I18-H18)*24</f>
        <v>8.5</v>
      </c>
      <c r="K18" s="20">
        <f t="shared" ref="K18" si="9">IF(J18&gt;5.5,J18-0.5,J18)</f>
        <v>8</v>
      </c>
    </row>
    <row r="19" spans="1:15" x14ac:dyDescent="0.2">
      <c r="A19" s="26"/>
      <c r="B19" s="6"/>
      <c r="C19" s="6"/>
      <c r="D19" s="7"/>
      <c r="E19" s="7"/>
      <c r="G19" s="18"/>
      <c r="H19" s="19"/>
      <c r="I19" s="19"/>
      <c r="J19" s="20"/>
      <c r="K19" s="20"/>
      <c r="O19" s="27"/>
    </row>
    <row r="20" spans="1:15" x14ac:dyDescent="0.2">
      <c r="A20" s="5"/>
      <c r="B20" s="6"/>
      <c r="C20" s="6"/>
      <c r="D20" s="7"/>
      <c r="E20" s="7"/>
      <c r="G20" s="18"/>
      <c r="H20" s="19"/>
      <c r="I20" s="19"/>
      <c r="J20" s="20"/>
      <c r="K20" s="20"/>
    </row>
    <row r="21" spans="1:15" x14ac:dyDescent="0.2">
      <c r="A21" s="5"/>
      <c r="B21" s="6"/>
      <c r="C21" s="6"/>
      <c r="D21" s="6"/>
      <c r="E21" s="6"/>
      <c r="G21" s="18" t="s">
        <v>10</v>
      </c>
      <c r="H21" s="19">
        <v>0.58333333333333337</v>
      </c>
      <c r="I21" s="19">
        <v>0.9375</v>
      </c>
      <c r="J21" s="20">
        <f t="shared" ref="J21" si="10">(I21-H21)*24</f>
        <v>8.5</v>
      </c>
      <c r="K21" s="20">
        <f t="shared" ref="K21" si="11">IF(J21&gt;5.5,J21-0.5,J21)</f>
        <v>8</v>
      </c>
    </row>
    <row r="22" spans="1:15" x14ac:dyDescent="0.2">
      <c r="A22" s="5" t="s">
        <v>23</v>
      </c>
      <c r="B22" s="6">
        <v>0.61458333333333337</v>
      </c>
      <c r="C22" s="6">
        <v>0.9375</v>
      </c>
      <c r="D22" s="7">
        <f>(C22-B22)*24</f>
        <v>7.7499999999999991</v>
      </c>
      <c r="E22" s="7">
        <f>IF(D22&gt;5.5,D22-0.5,D22)</f>
        <v>7.2499999999999991</v>
      </c>
      <c r="G22" s="18" t="s">
        <v>30</v>
      </c>
      <c r="H22" s="19">
        <v>0.72916666666666663</v>
      </c>
      <c r="I22" s="19">
        <v>0.9375</v>
      </c>
      <c r="J22" s="20"/>
      <c r="K22" s="20"/>
    </row>
    <row r="23" spans="1:15" x14ac:dyDescent="0.2">
      <c r="A23" s="2">
        <f>A16+1</f>
        <v>45535</v>
      </c>
      <c r="B23" s="3" t="s">
        <v>1</v>
      </c>
      <c r="C23" s="4" t="s">
        <v>2</v>
      </c>
      <c r="D23" s="4">
        <f>SUM(D24:D29)</f>
        <v>13.999999999999998</v>
      </c>
      <c r="E23" s="17">
        <f>SUM(E24:E29)</f>
        <v>12.999999999999998</v>
      </c>
      <c r="G23" s="2">
        <f>G16+1</f>
        <v>45535</v>
      </c>
      <c r="H23" s="3" t="s">
        <v>1</v>
      </c>
      <c r="I23" s="4" t="s">
        <v>2</v>
      </c>
      <c r="J23" s="4">
        <f>SUM(J24:J29)</f>
        <v>15.5</v>
      </c>
      <c r="K23" s="17">
        <f>SUM(K24:K29)</f>
        <v>14.5</v>
      </c>
    </row>
    <row r="24" spans="1:15" x14ac:dyDescent="0.2">
      <c r="A24" s="29" t="s">
        <v>24</v>
      </c>
      <c r="B24" s="6">
        <v>0.39583333333333331</v>
      </c>
      <c r="C24" s="6">
        <v>0.66666666666666663</v>
      </c>
      <c r="D24" s="7">
        <f>(C24-B24)*24</f>
        <v>6.5</v>
      </c>
      <c r="E24" s="7">
        <f>IF(D24&gt;5.5,D24-0.5,D24)</f>
        <v>6</v>
      </c>
      <c r="G24" s="18"/>
      <c r="H24" s="19">
        <v>0.20833333333333334</v>
      </c>
      <c r="I24" s="19">
        <v>0.5625</v>
      </c>
      <c r="J24" s="20">
        <f t="shared" ref="J24:J25" si="12">(I24-H24)*24</f>
        <v>8.5</v>
      </c>
      <c r="K24" s="20">
        <f t="shared" ref="K24:K25" si="13">IF(J24&gt;5.5,J24-0.5,J24)</f>
        <v>8</v>
      </c>
    </row>
    <row r="25" spans="1:15" x14ac:dyDescent="0.2">
      <c r="A25" s="5" t="s">
        <v>18</v>
      </c>
      <c r="B25" s="6">
        <v>0.35416666666666669</v>
      </c>
      <c r="C25" s="6">
        <v>0.66666666666666663</v>
      </c>
      <c r="D25" s="7">
        <f>(C25-B25)*24</f>
        <v>7.4999999999999982</v>
      </c>
      <c r="E25" s="7">
        <f>IF(D25&gt;5.5,D25-0.5,D25)</f>
        <v>6.9999999999999982</v>
      </c>
      <c r="G25" s="18" t="s">
        <v>11</v>
      </c>
      <c r="H25" s="19">
        <v>0.375</v>
      </c>
      <c r="I25" s="19">
        <v>0.66666666666666663</v>
      </c>
      <c r="J25" s="20">
        <f t="shared" si="12"/>
        <v>6.9999999999999991</v>
      </c>
      <c r="K25" s="20">
        <f t="shared" si="13"/>
        <v>6.4999999999999991</v>
      </c>
    </row>
    <row r="26" spans="1:15" x14ac:dyDescent="0.2">
      <c r="A26" s="5"/>
      <c r="B26" s="6"/>
      <c r="C26" s="6"/>
      <c r="D26" s="7"/>
      <c r="E26" s="7"/>
      <c r="G26" s="18"/>
      <c r="H26" s="19"/>
      <c r="I26" s="19"/>
      <c r="J26" s="20"/>
      <c r="K26" s="20"/>
    </row>
    <row r="27" spans="1:15" x14ac:dyDescent="0.2">
      <c r="A27" s="5"/>
      <c r="B27" s="6"/>
      <c r="C27" s="6"/>
      <c r="D27" s="7"/>
      <c r="E27" s="7"/>
      <c r="G27" s="18"/>
      <c r="H27" s="19"/>
      <c r="I27" s="19"/>
      <c r="J27" s="20"/>
      <c r="K27" s="20"/>
    </row>
    <row r="28" spans="1:15" x14ac:dyDescent="0.2">
      <c r="A28" s="5"/>
      <c r="B28" s="6"/>
      <c r="C28" s="6"/>
      <c r="D28" s="7"/>
      <c r="E28" s="7"/>
      <c r="G28" s="18"/>
      <c r="H28" s="19"/>
      <c r="I28" s="19"/>
      <c r="J28" s="20"/>
      <c r="K28" s="20"/>
    </row>
    <row r="29" spans="1:15" x14ac:dyDescent="0.2">
      <c r="A29" s="5"/>
      <c r="B29" s="6"/>
      <c r="C29" s="6"/>
      <c r="D29" s="7"/>
      <c r="E29" s="7"/>
      <c r="G29" s="18"/>
      <c r="H29" s="19"/>
      <c r="I29" s="19"/>
      <c r="J29" s="20"/>
      <c r="K29" s="20"/>
    </row>
    <row r="30" spans="1:15" x14ac:dyDescent="0.2">
      <c r="A30" s="2">
        <f>A23+1</f>
        <v>45536</v>
      </c>
      <c r="B30" s="3" t="s">
        <v>1</v>
      </c>
      <c r="C30" s="4" t="s">
        <v>2</v>
      </c>
      <c r="D30" s="4">
        <f>SUM(D31:D36)</f>
        <v>14.999999999999996</v>
      </c>
      <c r="E30" s="17">
        <f>SUM(E31:E36)</f>
        <v>13.999999999999996</v>
      </c>
      <c r="G30" s="2">
        <f>G23+1</f>
        <v>45536</v>
      </c>
      <c r="H30" s="3" t="s">
        <v>1</v>
      </c>
      <c r="I30" s="4" t="s">
        <v>2</v>
      </c>
      <c r="J30" s="4">
        <f>SUM(J31:J36)</f>
        <v>11.999999999999996</v>
      </c>
      <c r="K30" s="17">
        <f>SUM(K31:K36)</f>
        <v>11.499999999999996</v>
      </c>
    </row>
    <row r="31" spans="1:15" x14ac:dyDescent="0.2">
      <c r="A31" s="29" t="s">
        <v>8</v>
      </c>
      <c r="B31" s="6">
        <v>0.35416666666666669</v>
      </c>
      <c r="C31" s="6">
        <v>0.66666666666666663</v>
      </c>
      <c r="D31" s="7">
        <f>(C31-B31)*24</f>
        <v>7.4999999999999982</v>
      </c>
      <c r="E31" s="7">
        <f>IF(D31&gt;5.5,D31-0.5,D31)</f>
        <v>6.9999999999999982</v>
      </c>
      <c r="G31" s="18"/>
      <c r="H31" s="19">
        <v>0.35416666666666669</v>
      </c>
      <c r="I31" s="19">
        <v>0.54166666666666663</v>
      </c>
      <c r="J31" s="20">
        <f t="shared" ref="J31:J32" si="14">(I31-H31)*24</f>
        <v>4.4999999999999982</v>
      </c>
      <c r="K31" s="20">
        <f t="shared" ref="K31:K32" si="15">IF(J31&gt;5.5,J31-0.5,J31)</f>
        <v>4.4999999999999982</v>
      </c>
    </row>
    <row r="32" spans="1:15" x14ac:dyDescent="0.2">
      <c r="A32" s="5" t="s">
        <v>25</v>
      </c>
      <c r="B32" s="6">
        <v>0.35416666666666669</v>
      </c>
      <c r="C32" s="6">
        <v>0.66666666666666663</v>
      </c>
      <c r="D32" s="7">
        <f>(C32-B32)*24</f>
        <v>7.4999999999999982</v>
      </c>
      <c r="E32" s="7">
        <f>IF(D32&gt;5.5,D32-0.5,D32)</f>
        <v>6.9999999999999982</v>
      </c>
      <c r="G32" s="30" t="s">
        <v>14</v>
      </c>
      <c r="H32" s="19">
        <v>0.35416666666666669</v>
      </c>
      <c r="I32" s="19">
        <v>0.66666666666666663</v>
      </c>
      <c r="J32" s="20">
        <f t="shared" si="14"/>
        <v>7.4999999999999982</v>
      </c>
      <c r="K32" s="20">
        <f t="shared" si="15"/>
        <v>6.9999999999999982</v>
      </c>
    </row>
    <row r="33" spans="1:18" x14ac:dyDescent="0.2">
      <c r="A33" s="5"/>
      <c r="B33" s="6"/>
      <c r="C33" s="6"/>
      <c r="D33" s="7"/>
      <c r="E33" s="7"/>
      <c r="G33" s="18"/>
      <c r="H33" s="19"/>
      <c r="I33" s="19"/>
      <c r="J33" s="20"/>
      <c r="K33" s="20"/>
    </row>
    <row r="34" spans="1:18" x14ac:dyDescent="0.2">
      <c r="A34" s="5"/>
      <c r="B34" s="6"/>
      <c r="C34" s="6"/>
      <c r="D34" s="6"/>
      <c r="E34" s="6"/>
      <c r="G34" s="18"/>
      <c r="H34" s="19"/>
      <c r="I34" s="19"/>
      <c r="J34" s="20"/>
      <c r="K34" s="20"/>
    </row>
    <row r="35" spans="1:18" x14ac:dyDescent="0.2">
      <c r="A35" s="5"/>
      <c r="B35" s="6"/>
      <c r="C35" s="6"/>
      <c r="D35" s="7"/>
      <c r="E35" s="7"/>
      <c r="G35" s="18"/>
      <c r="H35" s="19"/>
      <c r="I35" s="19"/>
      <c r="J35" s="20"/>
      <c r="K35" s="20"/>
    </row>
    <row r="36" spans="1:18" x14ac:dyDescent="0.2">
      <c r="A36" s="5"/>
      <c r="B36" s="6"/>
      <c r="C36" s="6"/>
      <c r="D36" s="7"/>
      <c r="E36" s="7"/>
      <c r="G36" s="18"/>
      <c r="H36" s="19"/>
      <c r="I36" s="19"/>
      <c r="J36" s="20"/>
      <c r="K36" s="20"/>
    </row>
    <row r="37" spans="1:18" x14ac:dyDescent="0.2">
      <c r="A37" s="2">
        <f>A30+1</f>
        <v>45537</v>
      </c>
      <c r="B37" s="3" t="s">
        <v>1</v>
      </c>
      <c r="C37" s="4" t="s">
        <v>2</v>
      </c>
      <c r="D37" s="4">
        <f>SUM(D38:D43)</f>
        <v>21</v>
      </c>
      <c r="E37" s="17">
        <f>SUM(E38:E43)</f>
        <v>20</v>
      </c>
      <c r="G37" s="2">
        <f>G30+1</f>
        <v>45537</v>
      </c>
      <c r="H37" s="3" t="s">
        <v>1</v>
      </c>
      <c r="I37" s="4" t="s">
        <v>2</v>
      </c>
      <c r="J37" s="4">
        <f>SUM(J38:J42)</f>
        <v>22</v>
      </c>
      <c r="K37" s="17">
        <f>SUM(K38:K42)</f>
        <v>20.5</v>
      </c>
    </row>
    <row r="38" spans="1:18" x14ac:dyDescent="0.2">
      <c r="A38" s="5" t="s">
        <v>17</v>
      </c>
      <c r="B38" s="6">
        <v>0.28125</v>
      </c>
      <c r="C38" s="6">
        <v>0.625</v>
      </c>
      <c r="D38" s="7">
        <f>(C38-B38)*24</f>
        <v>8.25</v>
      </c>
      <c r="E38" s="7">
        <f>IF(D38&gt;5.5,D38-0.5,D38)</f>
        <v>7.75</v>
      </c>
      <c r="G38" s="18" t="s">
        <v>9</v>
      </c>
      <c r="H38" s="19">
        <v>0.20833333333333334</v>
      </c>
      <c r="I38" s="19">
        <v>0.5625</v>
      </c>
      <c r="J38" s="20">
        <f t="shared" ref="J38:J39" si="16">(I38-H38)*24</f>
        <v>8.5</v>
      </c>
      <c r="K38" s="20">
        <f t="shared" ref="K38:K39" si="17">IF(J38&gt;5.5,J38-0.5,J38)</f>
        <v>8</v>
      </c>
    </row>
    <row r="39" spans="1:18" x14ac:dyDescent="0.2">
      <c r="A39" s="5"/>
      <c r="B39" s="6"/>
      <c r="C39" s="6"/>
      <c r="D39" s="7"/>
      <c r="E39" s="7"/>
      <c r="G39" s="18" t="s">
        <v>5</v>
      </c>
      <c r="H39" s="19">
        <v>0.375</v>
      </c>
      <c r="I39" s="19">
        <v>0.66666666666666663</v>
      </c>
      <c r="J39" s="20">
        <f t="shared" si="16"/>
        <v>6.9999999999999991</v>
      </c>
      <c r="K39" s="20">
        <f t="shared" si="17"/>
        <v>6.4999999999999991</v>
      </c>
    </row>
    <row r="40" spans="1:18" x14ac:dyDescent="0.2">
      <c r="A40" s="5"/>
      <c r="B40" s="6"/>
      <c r="C40" s="6"/>
      <c r="D40" s="7"/>
      <c r="E40" s="7"/>
      <c r="G40" s="18"/>
      <c r="H40" s="19"/>
      <c r="I40" s="19"/>
      <c r="J40" s="20"/>
      <c r="K40" s="20"/>
      <c r="R40" t="s">
        <v>20</v>
      </c>
    </row>
    <row r="41" spans="1:18" x14ac:dyDescent="0.2">
      <c r="A41" s="5" t="s">
        <v>25</v>
      </c>
      <c r="B41" s="6">
        <v>0.61458333333333337</v>
      </c>
      <c r="C41" s="6">
        <v>0.9375</v>
      </c>
      <c r="D41" s="7">
        <f>(C41-B41)*24</f>
        <v>7.7499999999999991</v>
      </c>
      <c r="E41" s="7">
        <f>IF(D41&gt;5.5,D41-0.5,D41)</f>
        <v>7.2499999999999991</v>
      </c>
      <c r="G41" s="18"/>
      <c r="H41" s="19"/>
      <c r="I41" s="19"/>
      <c r="J41" s="20"/>
      <c r="K41" s="20"/>
    </row>
    <row r="42" spans="1:18" x14ac:dyDescent="0.2">
      <c r="A42" s="5" t="s">
        <v>35</v>
      </c>
      <c r="B42" s="31">
        <v>0.72916666666666663</v>
      </c>
      <c r="C42" s="31">
        <v>0.9375</v>
      </c>
      <c r="D42" s="32">
        <f t="shared" ref="D42" si="18">(C42-B42)*24</f>
        <v>5.0000000000000009</v>
      </c>
      <c r="E42" s="32">
        <f t="shared" ref="E42" si="19">IF(D42&gt;5.5,D42-0.5,D42)</f>
        <v>5.0000000000000009</v>
      </c>
      <c r="G42" s="18" t="s">
        <v>14</v>
      </c>
      <c r="H42" s="19">
        <v>0.66666666666666663</v>
      </c>
      <c r="I42" s="19">
        <v>0.9375</v>
      </c>
      <c r="J42" s="20">
        <f>(I42-H42)*24</f>
        <v>6.5000000000000009</v>
      </c>
      <c r="K42" s="20">
        <f>IF(J42&gt;5.5,J42-0.5,J42)</f>
        <v>6.0000000000000009</v>
      </c>
    </row>
    <row r="43" spans="1:18" x14ac:dyDescent="0.2">
      <c r="A43" s="5"/>
      <c r="B43" s="6"/>
      <c r="C43" s="6"/>
      <c r="D43" s="7"/>
      <c r="E43" s="7"/>
      <c r="G43" s="18"/>
      <c r="H43" s="19"/>
      <c r="I43" s="19"/>
      <c r="J43" s="20"/>
      <c r="K43" s="20"/>
    </row>
    <row r="44" spans="1:18" x14ac:dyDescent="0.2">
      <c r="A44" s="2">
        <f>A37+1</f>
        <v>45538</v>
      </c>
      <c r="B44" s="3" t="s">
        <v>1</v>
      </c>
      <c r="C44" s="4" t="s">
        <v>2</v>
      </c>
      <c r="D44" s="4">
        <f>SUM(D45:D50)</f>
        <v>23.75</v>
      </c>
      <c r="E44" s="17">
        <f>SUM(E45:E50)</f>
        <v>22.25</v>
      </c>
      <c r="G44" s="2">
        <f>G37+1</f>
        <v>45538</v>
      </c>
      <c r="H44" s="3" t="s">
        <v>1</v>
      </c>
      <c r="I44" s="4" t="s">
        <v>2</v>
      </c>
      <c r="J44" s="4">
        <f>SUM(J45:J50)</f>
        <v>27</v>
      </c>
      <c r="K44" s="17">
        <f>SUM(K45:K50)</f>
        <v>25.5</v>
      </c>
    </row>
    <row r="45" spans="1:18" x14ac:dyDescent="0.2">
      <c r="A45" s="28" t="s">
        <v>17</v>
      </c>
      <c r="B45" s="6">
        <v>0.28125</v>
      </c>
      <c r="C45" s="6">
        <v>0.625</v>
      </c>
      <c r="D45" s="7">
        <f>(C45-B45)*24</f>
        <v>8.25</v>
      </c>
      <c r="E45" s="7">
        <f>IF(D45&gt;5.5,D45-0.5,D45)</f>
        <v>7.75</v>
      </c>
      <c r="G45" s="18" t="s">
        <v>9</v>
      </c>
      <c r="H45" s="19">
        <v>0.20833333333333334</v>
      </c>
      <c r="I45" s="19">
        <v>0.5625</v>
      </c>
      <c r="J45" s="20">
        <f t="shared" ref="J45:J46" si="20">(I45-H45)*24</f>
        <v>8.5</v>
      </c>
      <c r="K45" s="20">
        <f t="shared" ref="K45:K46" si="21">IF(J45&gt;5.5,J45-0.5,J45)</f>
        <v>8</v>
      </c>
    </row>
    <row r="46" spans="1:18" x14ac:dyDescent="0.2">
      <c r="A46" s="5"/>
      <c r="B46" s="6"/>
      <c r="C46" s="6"/>
      <c r="D46" s="7"/>
      <c r="E46" s="7"/>
      <c r="G46" s="18" t="s">
        <v>5</v>
      </c>
      <c r="H46" s="19">
        <v>0.375</v>
      </c>
      <c r="I46" s="19">
        <v>0.66666666666666663</v>
      </c>
      <c r="J46" s="20">
        <f t="shared" si="20"/>
        <v>6.9999999999999991</v>
      </c>
      <c r="K46" s="20">
        <f t="shared" si="21"/>
        <v>6.4999999999999991</v>
      </c>
    </row>
    <row r="47" spans="1:18" x14ac:dyDescent="0.2">
      <c r="A47" s="5"/>
      <c r="B47" s="6"/>
      <c r="C47" s="6"/>
      <c r="D47" s="7"/>
      <c r="E47" s="7"/>
      <c r="G47" s="18"/>
      <c r="H47" s="19"/>
      <c r="I47" s="19"/>
      <c r="J47" s="20"/>
      <c r="K47" s="20"/>
    </row>
    <row r="48" spans="1:18" x14ac:dyDescent="0.2">
      <c r="A48" s="5"/>
      <c r="B48" s="6"/>
      <c r="C48" s="6"/>
      <c r="D48" s="7"/>
      <c r="E48" s="7"/>
      <c r="G48" s="18" t="s">
        <v>21</v>
      </c>
      <c r="H48" s="19">
        <v>0.66666666666666663</v>
      </c>
      <c r="I48" s="19">
        <v>0.9375</v>
      </c>
      <c r="J48" s="20">
        <f t="shared" ref="J48:J49" si="22">(I48-H48)*24</f>
        <v>6.5000000000000009</v>
      </c>
      <c r="K48" s="20">
        <f t="shared" ref="K48:K49" si="23">IF(J48&gt;5.5,J48-0.5,J48)</f>
        <v>6.0000000000000009</v>
      </c>
    </row>
    <row r="49" spans="1:11" x14ac:dyDescent="0.2">
      <c r="A49" s="5" t="s">
        <v>16</v>
      </c>
      <c r="B49" s="6">
        <v>0.61458333333333337</v>
      </c>
      <c r="C49" s="6">
        <v>0.9375</v>
      </c>
      <c r="D49" s="7">
        <f>(C49-B49)*24</f>
        <v>7.7499999999999991</v>
      </c>
      <c r="E49" s="7">
        <f>IF(D49&gt;5.5,D49-0.5,D49)</f>
        <v>7.2499999999999991</v>
      </c>
      <c r="G49" s="18" t="s">
        <v>12</v>
      </c>
      <c r="H49" s="19">
        <v>0.72916666666666663</v>
      </c>
      <c r="I49" s="19">
        <v>0.9375</v>
      </c>
      <c r="J49" s="20">
        <f t="shared" si="22"/>
        <v>5.0000000000000009</v>
      </c>
      <c r="K49" s="20">
        <f t="shared" si="23"/>
        <v>5.0000000000000009</v>
      </c>
    </row>
    <row r="50" spans="1:11" x14ac:dyDescent="0.2">
      <c r="A50" s="5" t="s">
        <v>33</v>
      </c>
      <c r="B50" s="31">
        <v>0.61458333333333337</v>
      </c>
      <c r="C50" s="31">
        <v>0.9375</v>
      </c>
      <c r="D50" s="32">
        <f t="shared" ref="D50" si="24">(C50-B50)*24</f>
        <v>7.7499999999999991</v>
      </c>
      <c r="E50" s="32">
        <f t="shared" ref="E50" si="25">IF(D50&gt;5.5,D50-0.5,D50)</f>
        <v>7.2499999999999991</v>
      </c>
      <c r="G50" s="18"/>
      <c r="H50" s="19"/>
      <c r="I50" s="19"/>
      <c r="J50" s="20"/>
      <c r="K50" s="20"/>
    </row>
  </sheetData>
  <dataValidations count="1">
    <dataValidation type="decimal" allowBlank="1" showInputMessage="1" showErrorMessage="1" sqref="J45:K50 D30 D16 D23 D37 D31:E33 K3:K8 J10:K15 J23 J17:K22 J30 J24:K29 D44 D1:E15 J2:J9 J37 J44 J16 J1:K1 D22:E22 D35:E36 J31:K36 D24:E29 D38:E43 D17:E20 D45:E50 J38:K43" xr:uid="{2081F6AF-4DFD-41A9-88B8-8E1965D0C57E}">
      <formula1>0</formula1>
      <formula2>300</formula2>
    </dataValidation>
  </dataValidations>
  <pageMargins left="0.70000000000000007" right="0.70000000000000007" top="0.75" bottom="0.75" header="0.30000000000000004" footer="0.30000000000000004"/>
  <pageSetup paperSize="9" scale="67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E5CA-A8AA-4EB6-818C-F8A7BC352AD3}">
  <sheetPr>
    <pageSetUpPr fitToPage="1"/>
  </sheetPr>
  <dimension ref="A1:M50"/>
  <sheetViews>
    <sheetView topLeftCell="E29" zoomScale="85" zoomScaleNormal="85" workbookViewId="0">
      <selection activeCell="A19" sqref="A19"/>
    </sheetView>
  </sheetViews>
  <sheetFormatPr defaultRowHeight="15" x14ac:dyDescent="0.2"/>
  <cols>
    <col min="1" max="1" width="36.58984375" bestFit="1" customWidth="1"/>
    <col min="2" max="2" width="6.45703125" bestFit="1" customWidth="1"/>
    <col min="3" max="3" width="6.859375" bestFit="1" customWidth="1"/>
    <col min="4" max="5" width="10.22265625" bestFit="1" customWidth="1"/>
    <col min="6" max="6" width="2.6875" customWidth="1"/>
    <col min="7" max="7" width="36.58984375" bestFit="1" customWidth="1"/>
    <col min="8" max="8" width="6.45703125" bestFit="1" customWidth="1"/>
    <col min="9" max="9" width="6.859375" bestFit="1" customWidth="1"/>
    <col min="10" max="11" width="8.875" bestFit="1" customWidth="1"/>
  </cols>
  <sheetData>
    <row r="1" spans="1:12" x14ac:dyDescent="0.2">
      <c r="A1" s="21" t="s">
        <v>0</v>
      </c>
      <c r="B1" s="1"/>
      <c r="C1" s="1"/>
      <c r="D1" s="10">
        <f>SUM(D2+D9+D16+D23+D30+D37+D44)</f>
        <v>122.25</v>
      </c>
      <c r="E1" s="10">
        <f>SUM(E2+E9+E16+E23+E30+E37+E44)</f>
        <v>115.25</v>
      </c>
      <c r="G1" s="14" t="s">
        <v>3</v>
      </c>
      <c r="H1" s="15"/>
      <c r="I1" s="15"/>
      <c r="J1" s="16">
        <f>SUM(J2+J9+J16+J23+J30+J37+J44)</f>
        <v>129.75</v>
      </c>
      <c r="K1" s="16">
        <f>SUM(K2+K9+K16+K23+K30+K37+K44)</f>
        <v>122.25</v>
      </c>
    </row>
    <row r="2" spans="1:12" x14ac:dyDescent="0.2">
      <c r="A2" s="11">
        <f>'week 0'!A44+1</f>
        <v>45539</v>
      </c>
      <c r="B2" s="12" t="s">
        <v>1</v>
      </c>
      <c r="C2" s="13" t="s">
        <v>2</v>
      </c>
      <c r="D2" s="4">
        <f>SUM(D3:D7)</f>
        <v>15.75</v>
      </c>
      <c r="E2" s="4">
        <f>SUM(E3:E7)</f>
        <v>14.75</v>
      </c>
      <c r="G2" s="2">
        <f>'week 0'!G44+1</f>
        <v>45539</v>
      </c>
      <c r="H2" s="3" t="s">
        <v>1</v>
      </c>
      <c r="I2" s="4" t="s">
        <v>2</v>
      </c>
      <c r="J2" s="4">
        <f>SUM(J3:J8)</f>
        <v>21.75</v>
      </c>
      <c r="K2" s="17">
        <f>SUM(K3:K8)</f>
        <v>20.25</v>
      </c>
    </row>
    <row r="3" spans="1:12" x14ac:dyDescent="0.2">
      <c r="A3" s="18" t="s">
        <v>27</v>
      </c>
      <c r="B3" s="6">
        <v>0.28125</v>
      </c>
      <c r="C3" s="6">
        <v>0.36458333333333331</v>
      </c>
      <c r="D3" s="7">
        <f>(C3-B3)*24</f>
        <v>1.9999999999999996</v>
      </c>
      <c r="E3" s="7">
        <f>IF(D3&gt;5.5,D3-0.5,D3)</f>
        <v>1.9999999999999996</v>
      </c>
      <c r="G3" s="18" t="s">
        <v>5</v>
      </c>
      <c r="H3" s="19">
        <v>0.29166666666666669</v>
      </c>
      <c r="I3" s="19">
        <v>0.625</v>
      </c>
      <c r="J3" s="20">
        <f t="shared" ref="J3:J4" si="0">(I3-H3)*24</f>
        <v>8</v>
      </c>
      <c r="K3" s="20">
        <f t="shared" ref="K3:K4" si="1">IF(J3&gt;5.5,J3-0.5,J3)</f>
        <v>7.5</v>
      </c>
    </row>
    <row r="4" spans="1:12" x14ac:dyDescent="0.2">
      <c r="A4" s="5" t="s">
        <v>24</v>
      </c>
      <c r="B4" s="6">
        <v>0.36458333333333331</v>
      </c>
      <c r="C4" s="6">
        <v>0.6875</v>
      </c>
      <c r="D4" s="7">
        <f>(C4-B4)*24</f>
        <v>7.75</v>
      </c>
      <c r="E4" s="7">
        <f>IF(D4&gt;5.5,D4-0.5,D4)</f>
        <v>7.25</v>
      </c>
      <c r="G4" s="18" t="s">
        <v>27</v>
      </c>
      <c r="H4" s="19">
        <v>0.36458333333333331</v>
      </c>
      <c r="I4" s="19">
        <v>0.625</v>
      </c>
      <c r="J4" s="20">
        <f t="shared" si="0"/>
        <v>6.25</v>
      </c>
      <c r="K4" s="20">
        <f t="shared" si="1"/>
        <v>5.75</v>
      </c>
      <c r="L4" t="s">
        <v>32</v>
      </c>
    </row>
    <row r="5" spans="1:12" x14ac:dyDescent="0.2">
      <c r="A5" s="33"/>
      <c r="B5" s="31"/>
      <c r="C5" s="31"/>
      <c r="D5" s="32"/>
      <c r="E5" s="32"/>
      <c r="G5" s="18"/>
      <c r="H5" s="19"/>
      <c r="I5" s="19"/>
      <c r="J5" s="20"/>
      <c r="K5" s="20"/>
    </row>
    <row r="6" spans="1:12" x14ac:dyDescent="0.2">
      <c r="A6" s="5"/>
      <c r="B6" s="6"/>
      <c r="C6" s="6"/>
      <c r="D6" s="7">
        <f>(C6-B6)*24</f>
        <v>0</v>
      </c>
      <c r="E6" s="7">
        <f>IF(D6&gt;5.5,D6-0.5,D6)</f>
        <v>0</v>
      </c>
      <c r="G6" s="18" t="s">
        <v>12</v>
      </c>
      <c r="H6" s="19">
        <v>0.625</v>
      </c>
      <c r="I6" s="19">
        <v>0.9375</v>
      </c>
      <c r="J6" s="20">
        <f t="shared" ref="J6:J7" si="2">(I6-H6)*24</f>
        <v>7.5</v>
      </c>
      <c r="K6" s="20">
        <f t="shared" ref="K6:K7" si="3">IF(J6&gt;5.5,J6-0.5,J6)</f>
        <v>7</v>
      </c>
    </row>
    <row r="7" spans="1:12" x14ac:dyDescent="0.2">
      <c r="A7" s="5" t="s">
        <v>25</v>
      </c>
      <c r="B7" s="6">
        <v>0.6875</v>
      </c>
      <c r="C7" s="6">
        <v>0.9375</v>
      </c>
      <c r="D7" s="7">
        <f>(C7-B7)*24</f>
        <v>6</v>
      </c>
      <c r="E7" s="7">
        <f>IF(D7&gt;5.5,D7-0.5,D7)</f>
        <v>5.5</v>
      </c>
      <c r="G7" s="18"/>
      <c r="H7" s="19"/>
      <c r="I7" s="19"/>
      <c r="J7" s="20">
        <f t="shared" si="2"/>
        <v>0</v>
      </c>
      <c r="K7" s="20">
        <f t="shared" si="3"/>
        <v>0</v>
      </c>
    </row>
    <row r="8" spans="1:12" x14ac:dyDescent="0.2">
      <c r="A8" s="34"/>
      <c r="B8" s="34"/>
      <c r="C8" s="34"/>
      <c r="D8" s="34"/>
      <c r="E8" s="34"/>
      <c r="G8" s="18"/>
      <c r="H8" s="19"/>
      <c r="I8" s="19"/>
      <c r="J8" s="20"/>
      <c r="K8" s="20"/>
    </row>
    <row r="9" spans="1:12" x14ac:dyDescent="0.2">
      <c r="A9" s="2">
        <f>A2+1</f>
        <v>45540</v>
      </c>
      <c r="B9" s="3" t="s">
        <v>1</v>
      </c>
      <c r="C9" s="4" t="s">
        <v>2</v>
      </c>
      <c r="D9" s="4">
        <f>SUM(D10:D15)</f>
        <v>16</v>
      </c>
      <c r="E9" s="17">
        <f>SUM(E10:E15)</f>
        <v>15</v>
      </c>
      <c r="G9" s="2">
        <f>G2+1</f>
        <v>45540</v>
      </c>
      <c r="H9" s="3" t="s">
        <v>1</v>
      </c>
      <c r="I9" s="4" t="s">
        <v>2</v>
      </c>
      <c r="J9" s="4">
        <f>SUM(J10:J15)</f>
        <v>16.5</v>
      </c>
      <c r="K9" s="17">
        <f>SUM(K10:K15)</f>
        <v>15.5</v>
      </c>
    </row>
    <row r="10" spans="1:12" x14ac:dyDescent="0.2">
      <c r="A10" s="33" t="s">
        <v>14</v>
      </c>
      <c r="B10" s="6">
        <v>0.28125</v>
      </c>
      <c r="C10" s="6">
        <v>0.625</v>
      </c>
      <c r="D10" s="7">
        <f>(C10-B10)*24</f>
        <v>8.25</v>
      </c>
      <c r="E10" s="7">
        <f>IF(D10&gt;5.5,D10-0.5,D10)</f>
        <v>7.75</v>
      </c>
      <c r="G10" s="18" t="s">
        <v>9</v>
      </c>
      <c r="H10" s="19">
        <v>0.20833333333333334</v>
      </c>
      <c r="I10" s="19">
        <v>0.5625</v>
      </c>
      <c r="J10" s="20">
        <f t="shared" ref="J10" si="4">(I10-H10)*24</f>
        <v>8.5</v>
      </c>
      <c r="K10" s="20">
        <f t="shared" ref="K10" si="5">IF(J10&gt;5.5,J10-0.5,J10)</f>
        <v>8</v>
      </c>
    </row>
    <row r="11" spans="1:12" x14ac:dyDescent="0.2">
      <c r="A11" s="5"/>
      <c r="B11" s="6"/>
      <c r="C11" s="6"/>
      <c r="D11" s="7"/>
      <c r="E11" s="7"/>
      <c r="G11" s="18"/>
      <c r="H11" s="19"/>
      <c r="I11" s="19"/>
      <c r="J11" s="20"/>
      <c r="K11" s="20"/>
    </row>
    <row r="12" spans="1:12" x14ac:dyDescent="0.2">
      <c r="A12" s="5"/>
      <c r="B12" s="6"/>
      <c r="C12" s="6"/>
      <c r="D12" s="7"/>
      <c r="E12" s="7"/>
      <c r="G12" s="18"/>
      <c r="H12" s="19"/>
      <c r="I12" s="19"/>
      <c r="J12" s="20"/>
      <c r="K12" s="20"/>
    </row>
    <row r="13" spans="1:12" x14ac:dyDescent="0.2">
      <c r="A13" s="5"/>
      <c r="B13" s="6"/>
      <c r="C13" s="6"/>
      <c r="D13" s="7"/>
      <c r="E13" s="7"/>
      <c r="G13" s="18" t="s">
        <v>5</v>
      </c>
      <c r="H13" s="19">
        <v>0.5</v>
      </c>
      <c r="I13" s="19">
        <v>0.83333333333333337</v>
      </c>
      <c r="J13" s="20">
        <f t="shared" ref="J13" si="6">(I13-H13)*24</f>
        <v>8</v>
      </c>
      <c r="K13" s="20">
        <f t="shared" ref="K13" si="7">IF(J13&gt;5.5,J13-0.5,J13)</f>
        <v>7.5</v>
      </c>
    </row>
    <row r="14" spans="1:12" x14ac:dyDescent="0.2">
      <c r="A14" s="33" t="s">
        <v>15</v>
      </c>
      <c r="B14" s="6">
        <v>0.61458333333333337</v>
      </c>
      <c r="C14" s="6">
        <v>0.9375</v>
      </c>
      <c r="D14" s="7">
        <f>(C14-B14)*24</f>
        <v>7.7499999999999991</v>
      </c>
      <c r="E14" s="7">
        <f>IF(D14&gt;5.5,D14-0.5,D14)</f>
        <v>7.2499999999999991</v>
      </c>
      <c r="G14" s="41" t="s">
        <v>42</v>
      </c>
      <c r="H14" s="19">
        <v>0.66666666666666663</v>
      </c>
      <c r="I14" s="19">
        <v>0.9375</v>
      </c>
      <c r="J14" s="20"/>
      <c r="K14" s="20"/>
    </row>
    <row r="15" spans="1:12" x14ac:dyDescent="0.2">
      <c r="A15" s="33"/>
      <c r="B15" s="31"/>
      <c r="C15" s="31"/>
      <c r="D15" s="7"/>
      <c r="E15" s="7"/>
      <c r="G15" s="18"/>
      <c r="H15" s="19"/>
      <c r="I15" s="19"/>
      <c r="J15" s="20"/>
      <c r="K15" s="20"/>
    </row>
    <row r="16" spans="1:12" x14ac:dyDescent="0.2">
      <c r="A16" s="2">
        <f>A9+1</f>
        <v>45541</v>
      </c>
      <c r="B16" s="3" t="s">
        <v>1</v>
      </c>
      <c r="C16" s="4" t="s">
        <v>2</v>
      </c>
      <c r="D16" s="4">
        <f>SUM(D17:D21)</f>
        <v>23.5</v>
      </c>
      <c r="E16" s="17">
        <f>SUM(E17:E21)</f>
        <v>22</v>
      </c>
      <c r="G16" s="2">
        <f>G9+1</f>
        <v>45541</v>
      </c>
      <c r="H16" s="8" t="s">
        <v>1</v>
      </c>
      <c r="I16" s="9" t="s">
        <v>2</v>
      </c>
      <c r="J16" s="4">
        <f>SUM(J17:J22)</f>
        <v>24</v>
      </c>
      <c r="K16" s="17">
        <f>SUM(K17:K22)</f>
        <v>22.5</v>
      </c>
    </row>
    <row r="17" spans="1:13" x14ac:dyDescent="0.2">
      <c r="A17" s="33" t="s">
        <v>14</v>
      </c>
      <c r="B17" s="6">
        <v>0.28125</v>
      </c>
      <c r="C17" s="6">
        <v>0.625</v>
      </c>
      <c r="D17" s="7">
        <f>(C17-B17)*24</f>
        <v>8.25</v>
      </c>
      <c r="E17" s="7">
        <f>IF(D17&gt;5.5,D17-0.5,D17)</f>
        <v>7.75</v>
      </c>
      <c r="G17" s="18"/>
      <c r="H17" s="19"/>
      <c r="I17" s="19"/>
      <c r="J17" s="20"/>
      <c r="K17" s="20"/>
    </row>
    <row r="18" spans="1:13" x14ac:dyDescent="0.2">
      <c r="A18" s="5"/>
      <c r="B18" s="6"/>
      <c r="C18" s="6"/>
      <c r="D18" s="7"/>
      <c r="E18" s="7"/>
      <c r="G18" s="18" t="s">
        <v>4</v>
      </c>
      <c r="H18" s="19">
        <v>0.20833333333333334</v>
      </c>
      <c r="I18" s="19">
        <v>0.5625</v>
      </c>
      <c r="J18" s="20">
        <f t="shared" ref="J18" si="8">(I18-H18)*24</f>
        <v>8.5</v>
      </c>
      <c r="K18" s="20">
        <f t="shared" ref="K18" si="9">IF(J18&gt;5.5,J18-0.5,J18)</f>
        <v>8</v>
      </c>
    </row>
    <row r="19" spans="1:13" x14ac:dyDescent="0.2">
      <c r="A19" s="5"/>
      <c r="B19" s="6"/>
      <c r="C19" s="6"/>
      <c r="D19" s="7">
        <v>7.5</v>
      </c>
      <c r="E19" s="7">
        <f>IF(D19&gt;5.5,D19-0.5,D19)</f>
        <v>7</v>
      </c>
      <c r="G19" s="18" t="s">
        <v>5</v>
      </c>
      <c r="H19" s="19">
        <v>0.375</v>
      </c>
      <c r="I19" s="19">
        <v>0.66666666666666663</v>
      </c>
      <c r="J19" s="20">
        <v>7</v>
      </c>
      <c r="K19" s="20">
        <v>6.5</v>
      </c>
    </row>
    <row r="20" spans="1:13" x14ac:dyDescent="0.2">
      <c r="A20" s="5"/>
      <c r="B20" s="6"/>
      <c r="C20" s="6"/>
      <c r="D20" s="7"/>
      <c r="E20" s="7"/>
      <c r="G20" s="18"/>
      <c r="H20" s="19"/>
      <c r="I20" s="19"/>
      <c r="J20" s="20"/>
      <c r="K20" s="20"/>
    </row>
    <row r="21" spans="1:13" x14ac:dyDescent="0.2">
      <c r="A21" s="5" t="s">
        <v>26</v>
      </c>
      <c r="B21" s="31">
        <v>0.61458333333333337</v>
      </c>
      <c r="C21" s="31">
        <v>0.9375</v>
      </c>
      <c r="D21" s="32">
        <f>(C21-B21)*24</f>
        <v>7.7499999999999991</v>
      </c>
      <c r="E21" s="7">
        <f>IF(D21&gt;5.5,D21-0.5,D21)</f>
        <v>7.2499999999999991</v>
      </c>
      <c r="G21" s="18" t="s">
        <v>28</v>
      </c>
      <c r="H21" s="19">
        <v>0.58333333333333337</v>
      </c>
      <c r="I21" s="19">
        <v>0.9375</v>
      </c>
      <c r="J21" s="20">
        <f t="shared" ref="J21" si="10">(I21-H21)*24</f>
        <v>8.5</v>
      </c>
      <c r="K21" s="20">
        <f t="shared" ref="K21" si="11">IF(J21&gt;5.5,J21-0.5,J21)</f>
        <v>8</v>
      </c>
    </row>
    <row r="22" spans="1:13" x14ac:dyDescent="0.2">
      <c r="A22" s="5"/>
      <c r="B22" s="6"/>
      <c r="C22" s="6"/>
      <c r="D22" s="7"/>
      <c r="E22" s="7"/>
      <c r="G22" s="18"/>
      <c r="H22" s="19"/>
      <c r="I22" s="19"/>
      <c r="J22" s="20"/>
      <c r="K22" s="20"/>
    </row>
    <row r="23" spans="1:13" x14ac:dyDescent="0.2">
      <c r="A23" s="2">
        <f>A16+1</f>
        <v>45542</v>
      </c>
      <c r="B23" s="3" t="s">
        <v>1</v>
      </c>
      <c r="C23" s="4" t="s">
        <v>2</v>
      </c>
      <c r="D23" s="4">
        <f>SUM(D24:D29)</f>
        <v>11.999999999999996</v>
      </c>
      <c r="E23" s="17">
        <f>SUM(E24:E29)</f>
        <v>11.499999999999996</v>
      </c>
      <c r="G23" s="2">
        <f>G16+1</f>
        <v>45542</v>
      </c>
      <c r="H23" s="3" t="s">
        <v>1</v>
      </c>
      <c r="I23" s="4" t="s">
        <v>2</v>
      </c>
      <c r="J23" s="4">
        <f>SUM(J24:J29)</f>
        <v>12.5</v>
      </c>
      <c r="K23" s="17">
        <f>SUM(K24:K29)</f>
        <v>12</v>
      </c>
    </row>
    <row r="24" spans="1:13" x14ac:dyDescent="0.2">
      <c r="A24" s="29" t="s">
        <v>6</v>
      </c>
      <c r="B24" s="6">
        <v>0.35416666666666669</v>
      </c>
      <c r="C24" s="6">
        <v>0.66666666666666663</v>
      </c>
      <c r="D24" s="7">
        <f>(C24-B24)*24</f>
        <v>7.4999999999999982</v>
      </c>
      <c r="E24" s="7">
        <f>IF(D24&gt;5.5,D24-0.5,D24)</f>
        <v>6.9999999999999982</v>
      </c>
      <c r="G24" s="18" t="s">
        <v>4</v>
      </c>
      <c r="H24" s="19">
        <v>0.20833333333333334</v>
      </c>
      <c r="I24" s="19">
        <v>0.5625</v>
      </c>
      <c r="J24" s="20">
        <f t="shared" ref="J24:J25" si="12">(I24-H24)*24</f>
        <v>8.5</v>
      </c>
      <c r="K24" s="20">
        <f t="shared" ref="K24:K25" si="13">IF(J24&gt;5.5,J24-0.5,J24)</f>
        <v>8</v>
      </c>
      <c r="M24" t="s">
        <v>20</v>
      </c>
    </row>
    <row r="25" spans="1:13" x14ac:dyDescent="0.2">
      <c r="A25" s="5" t="s">
        <v>18</v>
      </c>
      <c r="B25" s="6">
        <v>0.35416666666666669</v>
      </c>
      <c r="C25" s="6">
        <v>0.54166666666666663</v>
      </c>
      <c r="D25" s="7">
        <f>(C25-B25)*24</f>
        <v>4.4999999999999982</v>
      </c>
      <c r="E25" s="7">
        <f>IF(D25&gt;5.5,D25-0.5,D25)</f>
        <v>4.4999999999999982</v>
      </c>
      <c r="G25" s="18" t="s">
        <v>5</v>
      </c>
      <c r="H25" s="19">
        <v>0.375</v>
      </c>
      <c r="I25" s="19">
        <v>0.54166666666666663</v>
      </c>
      <c r="J25" s="20">
        <f t="shared" si="12"/>
        <v>3.9999999999999991</v>
      </c>
      <c r="K25" s="20">
        <f t="shared" si="13"/>
        <v>3.9999999999999991</v>
      </c>
    </row>
    <row r="26" spans="1:13" x14ac:dyDescent="0.2">
      <c r="A26" s="5" t="s">
        <v>46</v>
      </c>
      <c r="B26" s="6"/>
      <c r="C26" s="6"/>
      <c r="D26" s="7"/>
      <c r="E26" s="7"/>
      <c r="G26" s="18"/>
      <c r="H26" s="19"/>
      <c r="I26" s="19"/>
      <c r="J26" s="20"/>
      <c r="K26" s="20"/>
    </row>
    <row r="27" spans="1:13" x14ac:dyDescent="0.2">
      <c r="A27" s="5"/>
      <c r="B27" s="6"/>
      <c r="C27" s="6"/>
      <c r="D27" s="7"/>
      <c r="E27" s="7"/>
      <c r="G27" s="18"/>
      <c r="H27" s="19"/>
      <c r="I27" s="19"/>
      <c r="J27" s="20"/>
      <c r="K27" s="20"/>
    </row>
    <row r="28" spans="1:13" x14ac:dyDescent="0.2">
      <c r="A28" s="5"/>
      <c r="B28" s="6"/>
      <c r="C28" s="6"/>
      <c r="D28" s="7"/>
      <c r="E28" s="7"/>
      <c r="G28" s="18"/>
      <c r="H28" s="19"/>
      <c r="I28" s="19"/>
      <c r="J28" s="20"/>
      <c r="K28" s="20"/>
    </row>
    <row r="29" spans="1:13" x14ac:dyDescent="0.2">
      <c r="A29" s="5"/>
      <c r="B29" s="6"/>
      <c r="C29" s="6"/>
      <c r="D29" s="7"/>
      <c r="E29" s="7"/>
      <c r="G29" s="18"/>
      <c r="H29" s="19"/>
      <c r="I29" s="19"/>
      <c r="J29" s="20"/>
      <c r="K29" s="20"/>
    </row>
    <row r="30" spans="1:13" x14ac:dyDescent="0.2">
      <c r="A30" s="2">
        <f>A23+1</f>
        <v>45543</v>
      </c>
      <c r="B30" s="3" t="s">
        <v>1</v>
      </c>
      <c r="C30" s="4" t="s">
        <v>2</v>
      </c>
      <c r="D30" s="4">
        <f>SUM(D31:D36)</f>
        <v>14.999999999999996</v>
      </c>
      <c r="E30" s="17">
        <f>SUM(E31:E36)</f>
        <v>13.999999999999996</v>
      </c>
      <c r="G30" s="2">
        <f>G23+1</f>
        <v>45543</v>
      </c>
      <c r="H30" s="3" t="s">
        <v>1</v>
      </c>
      <c r="I30" s="4" t="s">
        <v>2</v>
      </c>
      <c r="J30" s="4">
        <f>SUM(J31:J36)</f>
        <v>6.9999999999999991</v>
      </c>
      <c r="K30" s="17">
        <f>SUM(K31:K36)</f>
        <v>6.4999999999999991</v>
      </c>
    </row>
    <row r="31" spans="1:13" x14ac:dyDescent="0.2">
      <c r="A31" s="29" t="s">
        <v>6</v>
      </c>
      <c r="B31" s="6">
        <v>0.35416666666666669</v>
      </c>
      <c r="C31" s="6">
        <v>0.66666666666666663</v>
      </c>
      <c r="D31" s="7">
        <f>(C31-B31)*24</f>
        <v>7.4999999999999982</v>
      </c>
      <c r="E31" s="7">
        <f>IF(D31&gt;5.5,D31-0.5,D31)</f>
        <v>6.9999999999999982</v>
      </c>
      <c r="G31" s="18" t="s">
        <v>12</v>
      </c>
      <c r="H31" s="19">
        <v>0.375</v>
      </c>
      <c r="I31" s="19">
        <v>0.66666666666666663</v>
      </c>
      <c r="J31" s="20">
        <f t="shared" ref="J31:J32" si="14">(I31-H31)*24</f>
        <v>6.9999999999999991</v>
      </c>
      <c r="K31" s="20">
        <f t="shared" ref="K31:K32" si="15">IF(J31&gt;5.5,J31-0.5,J31)</f>
        <v>6.4999999999999991</v>
      </c>
    </row>
    <row r="32" spans="1:13" x14ac:dyDescent="0.2">
      <c r="A32" s="5" t="s">
        <v>25</v>
      </c>
      <c r="B32" s="6">
        <v>0.35416666666666669</v>
      </c>
      <c r="C32" s="6">
        <v>0.66666666666666663</v>
      </c>
      <c r="D32" s="7">
        <f>(C32-B32)*24</f>
        <v>7.4999999999999982</v>
      </c>
      <c r="E32" s="7">
        <f>IF(D32&gt;5.5,D32-0.5,D32)</f>
        <v>6.9999999999999982</v>
      </c>
      <c r="G32" s="18"/>
      <c r="H32" s="19"/>
      <c r="I32" s="19"/>
      <c r="J32" s="20">
        <f t="shared" si="14"/>
        <v>0</v>
      </c>
      <c r="K32" s="20">
        <f t="shared" si="15"/>
        <v>0</v>
      </c>
    </row>
    <row r="33" spans="1:13" x14ac:dyDescent="0.2">
      <c r="A33" s="5"/>
      <c r="B33" s="6"/>
      <c r="C33" s="6"/>
      <c r="D33" s="7"/>
      <c r="E33" s="7"/>
      <c r="G33" s="18"/>
      <c r="H33" s="19"/>
      <c r="I33" s="19"/>
      <c r="J33" s="20"/>
      <c r="K33" s="20"/>
    </row>
    <row r="34" spans="1:13" x14ac:dyDescent="0.2">
      <c r="A34" s="5"/>
      <c r="B34" s="6"/>
      <c r="C34" s="6"/>
      <c r="D34" s="6"/>
      <c r="E34" s="6"/>
      <c r="G34" s="18"/>
      <c r="H34" s="19"/>
      <c r="I34" s="19"/>
      <c r="J34" s="20"/>
      <c r="K34" s="20"/>
    </row>
    <row r="35" spans="1:13" x14ac:dyDescent="0.2">
      <c r="A35" s="5"/>
      <c r="B35" s="6"/>
      <c r="C35" s="6"/>
      <c r="D35" s="7"/>
      <c r="E35" s="7"/>
      <c r="G35" s="18"/>
      <c r="H35" s="19"/>
      <c r="I35" s="19"/>
      <c r="J35" s="20"/>
      <c r="K35" s="20"/>
    </row>
    <row r="36" spans="1:13" x14ac:dyDescent="0.2">
      <c r="A36" s="5"/>
      <c r="B36" s="6"/>
      <c r="C36" s="6"/>
      <c r="D36" s="7"/>
      <c r="E36" s="7"/>
      <c r="G36" s="18"/>
      <c r="H36" s="19"/>
      <c r="I36" s="19"/>
      <c r="J36" s="20"/>
      <c r="K36" s="20"/>
    </row>
    <row r="37" spans="1:13" x14ac:dyDescent="0.2">
      <c r="A37" s="2">
        <f>A30+1</f>
        <v>45544</v>
      </c>
      <c r="B37" s="3" t="s">
        <v>1</v>
      </c>
      <c r="C37" s="4" t="s">
        <v>2</v>
      </c>
      <c r="D37" s="4">
        <f>SUM(D38:D43)</f>
        <v>20</v>
      </c>
      <c r="E37" s="17">
        <f>SUM(E38:E43)</f>
        <v>19</v>
      </c>
      <c r="G37" s="2">
        <f>G30+1</f>
        <v>45544</v>
      </c>
      <c r="H37" s="3" t="s">
        <v>1</v>
      </c>
      <c r="I37" s="4" t="s">
        <v>2</v>
      </c>
      <c r="J37" s="4">
        <f>SUM(J38:J43)</f>
        <v>21</v>
      </c>
      <c r="K37" s="17">
        <f>SUM(K38:K43)</f>
        <v>20</v>
      </c>
    </row>
    <row r="38" spans="1:13" x14ac:dyDescent="0.2">
      <c r="A38" s="5" t="s">
        <v>17</v>
      </c>
      <c r="B38" s="6">
        <v>0.28125</v>
      </c>
      <c r="C38" s="6">
        <v>0.625</v>
      </c>
      <c r="D38" s="7">
        <f>(C38-B38)*24</f>
        <v>8.25</v>
      </c>
      <c r="E38" s="7">
        <f>IF(D38&gt;5.5,D38-0.5,D38)</f>
        <v>7.75</v>
      </c>
      <c r="G38" s="18" t="s">
        <v>9</v>
      </c>
      <c r="H38" s="19">
        <v>0.20833333333333334</v>
      </c>
      <c r="I38" s="19">
        <v>0.5625</v>
      </c>
      <c r="J38" s="20">
        <f t="shared" ref="J38:J39" si="16">(I38-H38)*24</f>
        <v>8.5</v>
      </c>
      <c r="K38" s="20">
        <f t="shared" ref="K38:K39" si="17">IF(J38&gt;5.5,J38-0.5,J38)</f>
        <v>8</v>
      </c>
    </row>
    <row r="39" spans="1:13" x14ac:dyDescent="0.2">
      <c r="A39" s="5"/>
      <c r="B39" s="6"/>
      <c r="C39" s="6"/>
      <c r="D39" s="7"/>
      <c r="E39" s="7"/>
      <c r="G39" s="18" t="s">
        <v>5</v>
      </c>
      <c r="H39" s="19">
        <v>0.375</v>
      </c>
      <c r="I39" s="19">
        <v>0.66666666666666663</v>
      </c>
      <c r="J39" s="20">
        <f t="shared" si="16"/>
        <v>6.9999999999999991</v>
      </c>
      <c r="K39" s="20">
        <f t="shared" si="17"/>
        <v>6.4999999999999991</v>
      </c>
    </row>
    <row r="40" spans="1:13" x14ac:dyDescent="0.2">
      <c r="A40" s="5"/>
      <c r="B40" s="6"/>
      <c r="C40" s="6"/>
      <c r="D40" s="7"/>
      <c r="E40" s="7"/>
      <c r="G40" s="18"/>
      <c r="H40" s="19"/>
      <c r="I40" s="19"/>
      <c r="J40" s="20"/>
      <c r="K40" s="20"/>
    </row>
    <row r="41" spans="1:13" x14ac:dyDescent="0.2">
      <c r="A41" s="5"/>
      <c r="B41" s="6"/>
      <c r="C41" s="6"/>
      <c r="D41" s="7"/>
      <c r="E41" s="7">
        <f>IF(D41&gt;5.5,D41-0.5,D41)</f>
        <v>0</v>
      </c>
      <c r="G41" s="38" t="s">
        <v>36</v>
      </c>
      <c r="H41" s="19">
        <v>0.66666666666666663</v>
      </c>
      <c r="I41" s="19">
        <v>0.70833333333333337</v>
      </c>
      <c r="J41" s="20"/>
      <c r="K41" s="20"/>
    </row>
    <row r="42" spans="1:13" x14ac:dyDescent="0.2">
      <c r="A42" s="5" t="s">
        <v>16</v>
      </c>
      <c r="B42" s="6">
        <v>0.61458333333333337</v>
      </c>
      <c r="C42" s="31">
        <v>0.9375</v>
      </c>
      <c r="D42" s="7">
        <f>(C42-B42)*24</f>
        <v>7.7499999999999991</v>
      </c>
      <c r="E42" s="7">
        <f>IF(D42&gt;5.5,D42-0.5,D42)</f>
        <v>7.2499999999999991</v>
      </c>
      <c r="G42" s="18"/>
      <c r="H42" s="19"/>
      <c r="I42" s="19"/>
      <c r="J42" s="20">
        <f t="shared" ref="J42:J43" si="18">(I42-H42)*24</f>
        <v>0</v>
      </c>
      <c r="K42" s="20">
        <f t="shared" ref="K42:K43" si="19">IF(J42&gt;5.5,J42-0.5,J42)</f>
        <v>0</v>
      </c>
    </row>
    <row r="43" spans="1:13" x14ac:dyDescent="0.2">
      <c r="A43" s="5" t="s">
        <v>25</v>
      </c>
      <c r="B43" s="6">
        <v>0.77083333333333337</v>
      </c>
      <c r="C43" s="31">
        <v>0.9375</v>
      </c>
      <c r="D43" s="32">
        <f t="shared" ref="D43" si="20">(C43-B43)*24</f>
        <v>3.9999999999999991</v>
      </c>
      <c r="E43" s="7">
        <f>IF(D43&gt;5.5,D43-0.5,D43)</f>
        <v>3.9999999999999991</v>
      </c>
      <c r="G43" s="18" t="s">
        <v>12</v>
      </c>
      <c r="H43" s="19">
        <v>0.70833333333333337</v>
      </c>
      <c r="I43" s="19">
        <v>0.9375</v>
      </c>
      <c r="J43" s="20">
        <f t="shared" si="18"/>
        <v>5.4999999999999991</v>
      </c>
      <c r="K43" s="20">
        <f t="shared" si="19"/>
        <v>5.4999999999999991</v>
      </c>
      <c r="L43" s="35"/>
      <c r="M43" s="35"/>
    </row>
    <row r="44" spans="1:13" x14ac:dyDescent="0.2">
      <c r="A44" s="2">
        <f>A37+1</f>
        <v>45545</v>
      </c>
      <c r="B44" s="3" t="s">
        <v>1</v>
      </c>
      <c r="C44" s="4" t="s">
        <v>2</v>
      </c>
      <c r="D44" s="4">
        <f>SUM(D45:D50)</f>
        <v>20</v>
      </c>
      <c r="E44" s="17">
        <f>SUM(E45:E50)</f>
        <v>19</v>
      </c>
      <c r="G44" s="2">
        <f>G37+1</f>
        <v>45545</v>
      </c>
      <c r="H44" s="3" t="s">
        <v>1</v>
      </c>
      <c r="I44" s="4" t="s">
        <v>2</v>
      </c>
      <c r="J44" s="4">
        <f>SUM(J45:J50)</f>
        <v>27</v>
      </c>
      <c r="K44" s="17">
        <f>SUM(K45:K50)</f>
        <v>25.5</v>
      </c>
    </row>
    <row r="45" spans="1:13" x14ac:dyDescent="0.2">
      <c r="A45" s="28" t="s">
        <v>17</v>
      </c>
      <c r="B45" s="6">
        <v>0.28125</v>
      </c>
      <c r="C45" s="6">
        <v>0.625</v>
      </c>
      <c r="D45" s="7">
        <f>(C45-B45)*24</f>
        <v>8.25</v>
      </c>
      <c r="E45" s="7">
        <f>IF(D45&gt;5.5,D45-0.5,D45)</f>
        <v>7.75</v>
      </c>
      <c r="G45" s="18" t="s">
        <v>9</v>
      </c>
      <c r="H45" s="19">
        <v>0.20833333333333334</v>
      </c>
      <c r="I45" s="19">
        <v>0.5625</v>
      </c>
      <c r="J45" s="20">
        <f t="shared" ref="J45:J46" si="21">(I45-H45)*24</f>
        <v>8.5</v>
      </c>
      <c r="K45" s="20">
        <f t="shared" ref="K45:K46" si="22">IF(J45&gt;5.5,J45-0.5,J45)</f>
        <v>8</v>
      </c>
    </row>
    <row r="46" spans="1:13" x14ac:dyDescent="0.2">
      <c r="A46" s="5"/>
      <c r="B46" s="6"/>
      <c r="C46" s="6"/>
      <c r="D46" s="7"/>
      <c r="E46" s="7"/>
      <c r="G46" s="18" t="s">
        <v>5</v>
      </c>
      <c r="H46" s="19">
        <v>0.375</v>
      </c>
      <c r="I46" s="19">
        <v>0.66666666666666663</v>
      </c>
      <c r="J46" s="20">
        <f t="shared" si="21"/>
        <v>6.9999999999999991</v>
      </c>
      <c r="K46" s="20">
        <f t="shared" si="22"/>
        <v>6.4999999999999991</v>
      </c>
    </row>
    <row r="47" spans="1:13" x14ac:dyDescent="0.2">
      <c r="A47" s="5"/>
      <c r="B47" s="6"/>
      <c r="C47" s="6"/>
      <c r="D47" s="7"/>
      <c r="E47" s="7"/>
      <c r="G47" s="18"/>
      <c r="H47" s="19"/>
      <c r="I47" s="19"/>
      <c r="J47" s="20"/>
      <c r="K47" s="20"/>
    </row>
    <row r="48" spans="1:13" x14ac:dyDescent="0.2">
      <c r="A48" s="5"/>
      <c r="B48" s="6"/>
      <c r="C48" s="6"/>
      <c r="D48" s="7"/>
      <c r="E48" s="7"/>
      <c r="G48" s="18" t="s">
        <v>21</v>
      </c>
      <c r="H48" s="19">
        <v>0.66666666666666663</v>
      </c>
      <c r="I48" s="19">
        <v>0.9375</v>
      </c>
      <c r="J48" s="20">
        <f t="shared" ref="J48:J49" si="23">(I48-H48)*24</f>
        <v>6.5000000000000009</v>
      </c>
      <c r="K48" s="20">
        <f t="shared" ref="K48:K49" si="24">IF(J48&gt;5.5,J48-0.5,J48)</f>
        <v>6.0000000000000009</v>
      </c>
    </row>
    <row r="49" spans="1:11" x14ac:dyDescent="0.2">
      <c r="A49" s="5" t="s">
        <v>16</v>
      </c>
      <c r="B49" s="6">
        <v>0.61458333333333337</v>
      </c>
      <c r="C49" s="31">
        <v>0.89583333333333337</v>
      </c>
      <c r="D49" s="7">
        <f>(C49-B49)*24</f>
        <v>6.75</v>
      </c>
      <c r="E49" s="7">
        <f>IF(D49&gt;5.5,D49-0.5,D49)</f>
        <v>6.25</v>
      </c>
      <c r="G49" s="18"/>
      <c r="H49" s="19">
        <v>0.72916666666666663</v>
      </c>
      <c r="I49" s="19">
        <v>0.9375</v>
      </c>
      <c r="J49" s="20">
        <f t="shared" si="23"/>
        <v>5.0000000000000009</v>
      </c>
      <c r="K49" s="20">
        <f t="shared" si="24"/>
        <v>5.0000000000000009</v>
      </c>
    </row>
    <row r="50" spans="1:11" x14ac:dyDescent="0.2">
      <c r="A50" s="5" t="s">
        <v>25</v>
      </c>
      <c r="B50" s="31">
        <v>0.72916666666666663</v>
      </c>
      <c r="C50" s="31">
        <v>0.9375</v>
      </c>
      <c r="D50" s="32">
        <f t="shared" ref="D50" si="25">(C50-B50)*24</f>
        <v>5.0000000000000009</v>
      </c>
      <c r="E50" s="32">
        <f t="shared" ref="E50" si="26">IF(D50&gt;5.5,D50-0.5,D50)</f>
        <v>5.0000000000000009</v>
      </c>
      <c r="G50" s="18"/>
      <c r="H50" s="19"/>
      <c r="I50" s="19"/>
      <c r="J50" s="20"/>
      <c r="K50" s="20"/>
    </row>
  </sheetData>
  <dataValidations count="1">
    <dataValidation type="decimal" allowBlank="1" showInputMessage="1" showErrorMessage="1" sqref="D35:E36 E38:E43 D30 J38:K43 J45:K50 D9 D16 D23 D17:E22 D37:D44 J31:K36 J9 J23 J30 J24:K29 J2:J4 J37 J44 J16 J1:K1 K3:K4 D45:E50 D24:E29 D31:E33 D1:E7 J5:K8 D10:E15 J17:K22 J10:K15" xr:uid="{BF59BA79-035A-44A6-B7C2-AE0F412BA021}">
      <formula1>0</formula1>
      <formula2>300</formula2>
    </dataValidation>
  </dataValidations>
  <pageMargins left="0.7" right="0.7" top="0.75" bottom="0.75" header="0.3" footer="0.3"/>
  <pageSetup paperSize="9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7C86-A9BC-4A4D-B153-E597880B6580}">
  <sheetPr>
    <pageSetUpPr fitToPage="1"/>
  </sheetPr>
  <dimension ref="A1:N50"/>
  <sheetViews>
    <sheetView zoomScaleNormal="100" workbookViewId="0">
      <selection activeCell="A19" sqref="A19"/>
    </sheetView>
  </sheetViews>
  <sheetFormatPr defaultRowHeight="15" x14ac:dyDescent="0.2"/>
  <cols>
    <col min="1" max="1" width="36.58984375" bestFit="1" customWidth="1"/>
    <col min="2" max="2" width="6.45703125" bestFit="1" customWidth="1"/>
    <col min="3" max="3" width="6.859375" bestFit="1" customWidth="1"/>
    <col min="4" max="5" width="10.22265625" bestFit="1" customWidth="1"/>
    <col min="6" max="6" width="2.6875" customWidth="1"/>
    <col min="7" max="7" width="36.58984375" bestFit="1" customWidth="1"/>
    <col min="8" max="8" width="6.45703125" bestFit="1" customWidth="1"/>
    <col min="9" max="9" width="6.859375" bestFit="1" customWidth="1"/>
    <col min="10" max="11" width="8.875" bestFit="1" customWidth="1"/>
  </cols>
  <sheetData>
    <row r="1" spans="1:12" x14ac:dyDescent="0.2">
      <c r="A1" s="21" t="s">
        <v>0</v>
      </c>
      <c r="B1" s="1"/>
      <c r="C1" s="1"/>
      <c r="D1" s="10">
        <f>SUM(D2+D9+D16+D23+D30+D37+D44)</f>
        <v>116.5</v>
      </c>
      <c r="E1" s="10">
        <f>SUM(E2+E9+E16+E23+E30+E37+E44)</f>
        <v>109.5</v>
      </c>
      <c r="G1" s="14" t="s">
        <v>3</v>
      </c>
      <c r="H1" s="15"/>
      <c r="I1" s="15"/>
      <c r="J1" s="16">
        <f>SUM(J2+J9+J16+J23+J30+J37+J44)</f>
        <v>136.75</v>
      </c>
      <c r="K1" s="16">
        <f>SUM(K2+K9+K16+K23+K30+K37+K44)</f>
        <v>128.75</v>
      </c>
    </row>
    <row r="2" spans="1:12" x14ac:dyDescent="0.2">
      <c r="A2" s="11">
        <f>'week 1'!A44+1</f>
        <v>45546</v>
      </c>
      <c r="B2" s="12" t="s">
        <v>1</v>
      </c>
      <c r="C2" s="13" t="s">
        <v>2</v>
      </c>
      <c r="D2" s="4">
        <f>SUM(D3:D8)</f>
        <v>16</v>
      </c>
      <c r="E2" s="4">
        <f>SUM(E3:E8)</f>
        <v>15</v>
      </c>
      <c r="G2" s="2">
        <f>'week 1'!G44+1</f>
        <v>45546</v>
      </c>
      <c r="H2" s="3" t="s">
        <v>1</v>
      </c>
      <c r="I2" s="4" t="s">
        <v>2</v>
      </c>
      <c r="J2" s="4">
        <f>SUM(J3:J8)</f>
        <v>21.75</v>
      </c>
      <c r="K2" s="17">
        <f>SUM(K3:K8)</f>
        <v>20.25</v>
      </c>
    </row>
    <row r="3" spans="1:12" x14ac:dyDescent="0.2">
      <c r="A3" s="5"/>
      <c r="B3" s="6"/>
      <c r="C3" s="6"/>
      <c r="D3" s="7">
        <f>(C3-B3)*24</f>
        <v>0</v>
      </c>
      <c r="E3" s="7">
        <f>IF(D3&gt;5.5,D3-0.5,D3)</f>
        <v>0</v>
      </c>
      <c r="G3" s="18" t="s">
        <v>10</v>
      </c>
      <c r="H3" s="19">
        <v>0.29166666666666669</v>
      </c>
      <c r="I3" s="19">
        <v>0.625</v>
      </c>
      <c r="J3" s="20">
        <f t="shared" ref="J3:J4" si="0">(I3-H3)*24</f>
        <v>8</v>
      </c>
      <c r="K3" s="20">
        <f t="shared" ref="K3:K4" si="1">IF(J3&gt;5.5,J3-0.5,J3)</f>
        <v>7.5</v>
      </c>
    </row>
    <row r="4" spans="1:12" x14ac:dyDescent="0.2">
      <c r="A4" s="5" t="s">
        <v>24</v>
      </c>
      <c r="B4" s="36">
        <v>0.28125</v>
      </c>
      <c r="C4" s="6">
        <v>0.625</v>
      </c>
      <c r="D4" s="7">
        <f>(C4-B4)*24</f>
        <v>8.25</v>
      </c>
      <c r="E4" s="7">
        <f>IF(D4&gt;5.5,D4-0.5,D4)</f>
        <v>7.75</v>
      </c>
      <c r="G4" s="18"/>
      <c r="H4" s="19">
        <v>0.36458333333333331</v>
      </c>
      <c r="I4" s="19">
        <v>0.625</v>
      </c>
      <c r="J4" s="20">
        <f t="shared" si="0"/>
        <v>6.25</v>
      </c>
      <c r="K4" s="20">
        <f t="shared" si="1"/>
        <v>5.75</v>
      </c>
      <c r="L4" t="s">
        <v>32</v>
      </c>
    </row>
    <row r="5" spans="1:12" x14ac:dyDescent="0.2">
      <c r="A5" s="33"/>
      <c r="B5" s="31"/>
      <c r="C5" s="31"/>
      <c r="D5" s="32"/>
      <c r="E5" s="32"/>
      <c r="G5" s="18"/>
      <c r="H5" s="19"/>
      <c r="I5" s="19"/>
      <c r="J5" s="20"/>
      <c r="K5" s="20"/>
    </row>
    <row r="6" spans="1:12" x14ac:dyDescent="0.2">
      <c r="A6" s="5"/>
      <c r="B6" s="6"/>
      <c r="C6" s="6"/>
      <c r="D6" s="7">
        <f>(C6-B6)*24</f>
        <v>0</v>
      </c>
      <c r="E6" s="7">
        <f>IF(D6&gt;5.5,D6-0.5,D6)</f>
        <v>0</v>
      </c>
      <c r="G6" s="18" t="s">
        <v>12</v>
      </c>
      <c r="H6" s="19">
        <v>0.625</v>
      </c>
      <c r="I6" s="19">
        <v>0.9375</v>
      </c>
      <c r="J6" s="20">
        <f t="shared" ref="J6" si="2">(I6-H6)*24</f>
        <v>7.5</v>
      </c>
      <c r="K6" s="20">
        <f t="shared" ref="K6" si="3">IF(J6&gt;5.5,J6-0.5,J6)</f>
        <v>7</v>
      </c>
    </row>
    <row r="7" spans="1:12" x14ac:dyDescent="0.2">
      <c r="A7" s="5" t="s">
        <v>13</v>
      </c>
      <c r="B7" s="6">
        <v>0.61458333333333337</v>
      </c>
      <c r="C7" s="6">
        <v>0.9375</v>
      </c>
      <c r="D7" s="7">
        <f>(C7-B7)*24</f>
        <v>7.7499999999999991</v>
      </c>
      <c r="E7" s="7">
        <f>IF(D7&gt;5.5,D7-0.5,D7)</f>
        <v>7.2499999999999991</v>
      </c>
      <c r="G7" s="18"/>
      <c r="H7" s="19"/>
      <c r="I7" s="19"/>
      <c r="J7" s="20"/>
      <c r="K7" s="20"/>
    </row>
    <row r="8" spans="1:12" x14ac:dyDescent="0.2">
      <c r="A8" s="34"/>
      <c r="B8" s="34"/>
      <c r="C8" s="34"/>
      <c r="D8" s="34"/>
      <c r="E8" s="34"/>
      <c r="G8" s="18"/>
      <c r="H8" s="19"/>
      <c r="I8" s="19"/>
      <c r="J8" s="20"/>
      <c r="K8" s="20"/>
    </row>
    <row r="9" spans="1:12" x14ac:dyDescent="0.2">
      <c r="A9" s="2">
        <f>A2+1</f>
        <v>45547</v>
      </c>
      <c r="B9" s="3" t="s">
        <v>1</v>
      </c>
      <c r="C9" s="4" t="s">
        <v>2</v>
      </c>
      <c r="D9" s="4">
        <f>SUM(D10:D14)</f>
        <v>10</v>
      </c>
      <c r="E9" s="17">
        <f>SUM(E10:E14)</f>
        <v>9.5</v>
      </c>
      <c r="G9" s="2">
        <f>G2+1</f>
        <v>45547</v>
      </c>
      <c r="H9" s="3" t="s">
        <v>1</v>
      </c>
      <c r="I9" s="4" t="s">
        <v>2</v>
      </c>
      <c r="J9" s="4">
        <f>SUM(J10:J15)</f>
        <v>24</v>
      </c>
      <c r="K9" s="17">
        <f>SUM(K10:K15)</f>
        <v>22.5</v>
      </c>
    </row>
    <row r="10" spans="1:12" x14ac:dyDescent="0.2">
      <c r="A10" s="33" t="s">
        <v>5</v>
      </c>
      <c r="B10" s="6">
        <v>0.28125</v>
      </c>
      <c r="C10" s="6">
        <v>0.375</v>
      </c>
      <c r="D10" s="7">
        <f>(C10-B10)*24</f>
        <v>2.25</v>
      </c>
      <c r="E10" s="7">
        <f>IF(D10&gt;5.5,D10-0.5,D10)</f>
        <v>2.25</v>
      </c>
      <c r="G10" s="18" t="s">
        <v>9</v>
      </c>
      <c r="H10" s="19">
        <v>0.20833333333333334</v>
      </c>
      <c r="I10" s="19">
        <v>0.5625</v>
      </c>
      <c r="J10" s="20">
        <f t="shared" ref="J10:J11" si="4">(I10-H10)*24</f>
        <v>8.5</v>
      </c>
      <c r="K10" s="20">
        <f t="shared" ref="K10:K11" si="5">IF(J10&gt;5.5,J10-0.5,J10)</f>
        <v>8</v>
      </c>
    </row>
    <row r="11" spans="1:12" x14ac:dyDescent="0.2">
      <c r="A11" s="5" t="s">
        <v>37</v>
      </c>
      <c r="B11" s="6">
        <v>0.375</v>
      </c>
      <c r="C11" s="6">
        <v>0.625</v>
      </c>
      <c r="D11" s="7"/>
      <c r="E11" s="7"/>
      <c r="G11" s="18" t="s">
        <v>5</v>
      </c>
      <c r="H11" s="19">
        <v>0.375</v>
      </c>
      <c r="I11" s="19">
        <v>0.66666666666666663</v>
      </c>
      <c r="J11" s="20">
        <f t="shared" si="4"/>
        <v>6.9999999999999991</v>
      </c>
      <c r="K11" s="20">
        <f t="shared" si="5"/>
        <v>6.4999999999999991</v>
      </c>
    </row>
    <row r="12" spans="1:12" x14ac:dyDescent="0.2">
      <c r="A12" s="5"/>
      <c r="B12" s="6"/>
      <c r="C12" s="6"/>
      <c r="D12" s="7"/>
      <c r="E12" s="7"/>
      <c r="G12" s="18"/>
      <c r="H12" s="19"/>
      <c r="I12" s="19"/>
      <c r="J12" s="20"/>
      <c r="K12" s="20"/>
    </row>
    <row r="13" spans="1:12" x14ac:dyDescent="0.2">
      <c r="A13" s="5"/>
      <c r="B13" s="6"/>
      <c r="C13" s="6"/>
      <c r="D13" s="7"/>
      <c r="E13" s="7"/>
      <c r="G13" s="38" t="s">
        <v>43</v>
      </c>
      <c r="H13" s="19">
        <v>0.77083333333333337</v>
      </c>
      <c r="I13" s="19">
        <v>0.8125</v>
      </c>
      <c r="J13" s="20">
        <f t="shared" ref="J13:J14" si="6">(I13-H13)*24</f>
        <v>0.99999999999999911</v>
      </c>
      <c r="K13" s="20">
        <f t="shared" ref="K13:K14" si="7">IF(J13&gt;5.5,J13-0.5,J13)</f>
        <v>0.99999999999999911</v>
      </c>
    </row>
    <row r="14" spans="1:12" x14ac:dyDescent="0.2">
      <c r="A14" s="33" t="s">
        <v>25</v>
      </c>
      <c r="B14" s="6">
        <v>0.61458333333333337</v>
      </c>
      <c r="C14" s="6">
        <v>0.9375</v>
      </c>
      <c r="D14" s="7">
        <f>(C14-B14)*24</f>
        <v>7.7499999999999991</v>
      </c>
      <c r="E14" s="7">
        <f>IF(D14&gt;5.5,D14-0.5,D14)</f>
        <v>7.2499999999999991</v>
      </c>
      <c r="G14" s="33" t="s">
        <v>44</v>
      </c>
      <c r="H14" s="19">
        <v>0.625</v>
      </c>
      <c r="I14" s="19">
        <v>0.9375</v>
      </c>
      <c r="J14" s="20">
        <f t="shared" si="6"/>
        <v>7.5</v>
      </c>
      <c r="K14" s="20">
        <f t="shared" si="7"/>
        <v>7</v>
      </c>
    </row>
    <row r="15" spans="1:12" x14ac:dyDescent="0.2">
      <c r="A15" s="33"/>
      <c r="B15" s="31"/>
      <c r="C15" s="31"/>
      <c r="D15" s="7"/>
      <c r="E15" s="7"/>
      <c r="G15" s="18"/>
      <c r="H15" s="19"/>
      <c r="I15" s="19"/>
      <c r="J15" s="20"/>
      <c r="K15" s="20"/>
    </row>
    <row r="16" spans="1:12" x14ac:dyDescent="0.2">
      <c r="A16" s="2">
        <f>A9+1</f>
        <v>45548</v>
      </c>
      <c r="B16" s="3" t="s">
        <v>1</v>
      </c>
      <c r="C16" s="4" t="s">
        <v>2</v>
      </c>
      <c r="D16" s="4">
        <f>SUM(D17:D22)</f>
        <v>17.5</v>
      </c>
      <c r="E16" s="17">
        <f>SUM(E17:E22)</f>
        <v>16.5</v>
      </c>
      <c r="G16" s="2">
        <f>G9+1</f>
        <v>45548</v>
      </c>
      <c r="H16" s="8" t="s">
        <v>1</v>
      </c>
      <c r="I16" s="9" t="s">
        <v>2</v>
      </c>
      <c r="J16" s="4">
        <f>SUM(J17:J22)</f>
        <v>22</v>
      </c>
      <c r="K16" s="17">
        <f>SUM(K17:K22)</f>
        <v>21</v>
      </c>
    </row>
    <row r="17" spans="1:11" x14ac:dyDescent="0.2">
      <c r="A17" s="33" t="s">
        <v>5</v>
      </c>
      <c r="B17" s="6">
        <v>0.28125</v>
      </c>
      <c r="C17" s="6">
        <v>0.375</v>
      </c>
      <c r="D17" s="7">
        <f>(C17-B17)*24</f>
        <v>2.25</v>
      </c>
      <c r="E17" s="7">
        <f>IF(D17&gt;5.5,D17-0.5,D17)</f>
        <v>2.25</v>
      </c>
      <c r="G17" s="18" t="s">
        <v>9</v>
      </c>
      <c r="H17" s="19">
        <v>0.20833333333333334</v>
      </c>
      <c r="I17" s="19">
        <v>0.5625</v>
      </c>
      <c r="J17" s="20">
        <f t="shared" ref="J17:J18" si="8">(I17-H17)*24</f>
        <v>8.5</v>
      </c>
      <c r="K17" s="20">
        <f t="shared" ref="K17:K18" si="9">IF(J17&gt;5.5,J17-0.5,J17)</f>
        <v>8</v>
      </c>
    </row>
    <row r="18" spans="1:11" x14ac:dyDescent="0.2">
      <c r="A18" s="5" t="s">
        <v>37</v>
      </c>
      <c r="B18" s="6">
        <v>0.375</v>
      </c>
      <c r="C18" s="6">
        <v>0.625</v>
      </c>
      <c r="D18" s="7"/>
      <c r="E18" s="7"/>
      <c r="G18" s="18" t="s">
        <v>5</v>
      </c>
      <c r="H18" s="19">
        <v>0.375</v>
      </c>
      <c r="I18" s="19">
        <v>0.58333333333333337</v>
      </c>
      <c r="J18" s="20">
        <f t="shared" si="8"/>
        <v>5.0000000000000009</v>
      </c>
      <c r="K18" s="20">
        <f t="shared" si="9"/>
        <v>5.0000000000000009</v>
      </c>
    </row>
    <row r="19" spans="1:11" x14ac:dyDescent="0.2">
      <c r="A19" s="5"/>
      <c r="B19" s="6"/>
      <c r="C19" s="6"/>
      <c r="D19" s="7">
        <v>7.5</v>
      </c>
      <c r="E19" s="7">
        <f>IF(D19&gt;5.5,D19-0.5,D19)</f>
        <v>7</v>
      </c>
      <c r="G19" s="18"/>
      <c r="H19" s="19"/>
      <c r="I19" s="19"/>
      <c r="J19" s="20"/>
      <c r="K19" s="20"/>
    </row>
    <row r="20" spans="1:11" x14ac:dyDescent="0.2">
      <c r="A20" s="5"/>
      <c r="B20" s="6"/>
      <c r="C20" s="6"/>
      <c r="D20" s="7"/>
      <c r="E20" s="7"/>
      <c r="G20" s="18"/>
      <c r="H20" s="19"/>
      <c r="I20" s="19"/>
      <c r="J20" s="20"/>
      <c r="K20" s="20"/>
    </row>
    <row r="21" spans="1:11" x14ac:dyDescent="0.2">
      <c r="A21" s="5" t="s">
        <v>26</v>
      </c>
      <c r="B21" s="6">
        <v>0.61458333333333337</v>
      </c>
      <c r="C21" s="31">
        <v>0.9375</v>
      </c>
      <c r="D21" s="32">
        <f>(C21-B21)*24</f>
        <v>7.7499999999999991</v>
      </c>
      <c r="E21" s="7">
        <f>IF(D21&gt;5.5,D21-0.5,D21)</f>
        <v>7.2499999999999991</v>
      </c>
      <c r="G21" s="18" t="s">
        <v>28</v>
      </c>
      <c r="H21" s="19">
        <v>0.58333333333333337</v>
      </c>
      <c r="I21" s="19">
        <v>0.9375</v>
      </c>
      <c r="J21" s="20">
        <f t="shared" ref="J21" si="10">(I21-H21)*24</f>
        <v>8.5</v>
      </c>
      <c r="K21" s="20">
        <f t="shared" ref="K21" si="11">IF(J21&gt;5.5,J21-0.5,J21)</f>
        <v>8</v>
      </c>
    </row>
    <row r="22" spans="1:11" x14ac:dyDescent="0.2">
      <c r="A22" s="5"/>
      <c r="B22" s="6"/>
      <c r="C22" s="6"/>
      <c r="D22" s="7"/>
      <c r="E22" s="7"/>
      <c r="G22" s="18"/>
      <c r="H22" s="19"/>
      <c r="I22" s="19"/>
      <c r="J22" s="20"/>
      <c r="K22" s="20"/>
    </row>
    <row r="23" spans="1:11" x14ac:dyDescent="0.2">
      <c r="A23" s="2">
        <f>A16+1</f>
        <v>45549</v>
      </c>
      <c r="B23" s="3" t="s">
        <v>1</v>
      </c>
      <c r="C23" s="4" t="s">
        <v>2</v>
      </c>
      <c r="D23" s="4">
        <f>SUM(D24:D29)</f>
        <v>14.999999999999996</v>
      </c>
      <c r="E23" s="17">
        <f>SUM(E24:E29)</f>
        <v>13.999999999999996</v>
      </c>
      <c r="G23" s="2">
        <f>G16+1</f>
        <v>45549</v>
      </c>
      <c r="H23" s="3" t="s">
        <v>1</v>
      </c>
      <c r="I23" s="4" t="s">
        <v>2</v>
      </c>
      <c r="J23" s="4">
        <f>SUM(J24:J29)</f>
        <v>15.5</v>
      </c>
      <c r="K23" s="17">
        <f>SUM(K24:K29)</f>
        <v>14.5</v>
      </c>
    </row>
    <row r="24" spans="1:11" x14ac:dyDescent="0.2">
      <c r="A24" s="29" t="s">
        <v>6</v>
      </c>
      <c r="B24" s="6">
        <v>0.35416666666666669</v>
      </c>
      <c r="C24" s="6">
        <v>0.66666666666666663</v>
      </c>
      <c r="D24" s="7">
        <f>(C24-B24)*24</f>
        <v>7.4999999999999982</v>
      </c>
      <c r="E24" s="7">
        <f>IF(D24&gt;5.5,D24-0.5,D24)</f>
        <v>6.9999999999999982</v>
      </c>
      <c r="G24" s="18" t="s">
        <v>4</v>
      </c>
      <c r="H24" s="19">
        <v>0.20833333333333334</v>
      </c>
      <c r="I24" s="19">
        <v>0.5625</v>
      </c>
      <c r="J24" s="20">
        <f t="shared" ref="J24:J25" si="12">(I24-H24)*24</f>
        <v>8.5</v>
      </c>
      <c r="K24" s="20">
        <f t="shared" ref="K24:K25" si="13">IF(J24&gt;5.5,J24-0.5,J24)</f>
        <v>8</v>
      </c>
    </row>
    <row r="25" spans="1:11" x14ac:dyDescent="0.2">
      <c r="A25" s="5" t="s">
        <v>41</v>
      </c>
      <c r="B25" s="6">
        <v>0.35416666666666669</v>
      </c>
      <c r="C25" s="6">
        <v>0.66666666666666663</v>
      </c>
      <c r="D25" s="7">
        <f>(C25-B25)*24</f>
        <v>7.4999999999999982</v>
      </c>
      <c r="E25" s="7">
        <f>IF(D25&gt;5.5,D25-0.5,D25)</f>
        <v>6.9999999999999982</v>
      </c>
      <c r="G25" s="18" t="s">
        <v>11</v>
      </c>
      <c r="H25" s="19">
        <v>0.375</v>
      </c>
      <c r="I25" s="19">
        <v>0.66666666666666663</v>
      </c>
      <c r="J25" s="20">
        <f t="shared" si="12"/>
        <v>6.9999999999999991</v>
      </c>
      <c r="K25" s="20">
        <f t="shared" si="13"/>
        <v>6.4999999999999991</v>
      </c>
    </row>
    <row r="26" spans="1:11" x14ac:dyDescent="0.2">
      <c r="A26" s="5"/>
      <c r="B26" s="6"/>
      <c r="C26" s="6"/>
      <c r="D26" s="7"/>
      <c r="E26" s="7"/>
      <c r="G26" s="18"/>
      <c r="H26" s="19"/>
      <c r="I26" s="19"/>
      <c r="J26" s="20">
        <f t="shared" ref="J26" si="14">(I26-H26)*24</f>
        <v>0</v>
      </c>
      <c r="K26" s="20">
        <f t="shared" ref="K26" si="15">IF(J26&gt;5.5,J26-0.5,J26)</f>
        <v>0</v>
      </c>
    </row>
    <row r="27" spans="1:11" x14ac:dyDescent="0.2">
      <c r="A27" s="5"/>
      <c r="B27" s="6"/>
      <c r="C27" s="6"/>
      <c r="D27" s="7"/>
      <c r="E27" s="7"/>
      <c r="G27" s="18"/>
      <c r="H27" s="19"/>
      <c r="I27" s="19"/>
      <c r="J27" s="20"/>
      <c r="K27" s="20"/>
    </row>
    <row r="28" spans="1:11" x14ac:dyDescent="0.2">
      <c r="A28" s="5"/>
      <c r="B28" s="6"/>
      <c r="C28" s="6"/>
      <c r="D28" s="7"/>
      <c r="E28" s="7"/>
      <c r="G28" s="18"/>
      <c r="H28" s="19"/>
      <c r="I28" s="19"/>
      <c r="J28" s="20"/>
      <c r="K28" s="20"/>
    </row>
    <row r="29" spans="1:11" x14ac:dyDescent="0.2">
      <c r="A29" s="5"/>
      <c r="B29" s="6"/>
      <c r="C29" s="6"/>
      <c r="D29" s="7"/>
      <c r="E29" s="7"/>
      <c r="G29" s="18"/>
      <c r="H29" s="19"/>
      <c r="I29" s="19"/>
      <c r="J29" s="20"/>
      <c r="K29" s="20"/>
    </row>
    <row r="30" spans="1:11" x14ac:dyDescent="0.2">
      <c r="A30" s="2">
        <f>A23+1</f>
        <v>45550</v>
      </c>
      <c r="B30" s="3" t="s">
        <v>1</v>
      </c>
      <c r="C30" s="4" t="s">
        <v>2</v>
      </c>
      <c r="D30" s="4">
        <f>SUM(D31:D36)</f>
        <v>14.999999999999996</v>
      </c>
      <c r="E30" s="17">
        <f>SUM(E31:E36)</f>
        <v>13.999999999999996</v>
      </c>
      <c r="G30" s="2">
        <f>G23+1</f>
        <v>45550</v>
      </c>
      <c r="H30" s="3" t="s">
        <v>1</v>
      </c>
      <c r="I30" s="4" t="s">
        <v>2</v>
      </c>
      <c r="J30" s="4">
        <f>SUM(J31:J36)</f>
        <v>10.499999999999996</v>
      </c>
      <c r="K30" s="17">
        <f>SUM(K31:K36)</f>
        <v>9.9999999999999964</v>
      </c>
    </row>
    <row r="31" spans="1:11" x14ac:dyDescent="0.2">
      <c r="A31" s="29" t="s">
        <v>6</v>
      </c>
      <c r="B31" s="6">
        <v>0.35416666666666669</v>
      </c>
      <c r="C31" s="6">
        <v>0.66666666666666663</v>
      </c>
      <c r="D31" s="7">
        <f>(C31-B31)*24</f>
        <v>7.4999999999999982</v>
      </c>
      <c r="E31" s="7">
        <f>IF(D31&gt;5.5,D31-0.5,D31)</f>
        <v>6.9999999999999982</v>
      </c>
      <c r="G31" s="18" t="s">
        <v>28</v>
      </c>
      <c r="H31" s="19">
        <v>0.41666666666666669</v>
      </c>
      <c r="I31" s="19">
        <v>0.66666666666666663</v>
      </c>
      <c r="J31" s="20">
        <f t="shared" ref="J31:J32" si="16">(I31-H31)*24</f>
        <v>5.9999999999999982</v>
      </c>
      <c r="K31" s="20">
        <f t="shared" ref="K31:K32" si="17">IF(J31&gt;5.5,J31-0.5,J31)</f>
        <v>5.4999999999999982</v>
      </c>
    </row>
    <row r="32" spans="1:11" x14ac:dyDescent="0.2">
      <c r="A32" s="5" t="s">
        <v>19</v>
      </c>
      <c r="B32" s="6">
        <v>0.35416666666666669</v>
      </c>
      <c r="C32" s="6">
        <v>0.66666666666666663</v>
      </c>
      <c r="D32" s="7">
        <f>(C32-B32)*24</f>
        <v>7.4999999999999982</v>
      </c>
      <c r="E32" s="7">
        <f>IF(D32&gt;5.5,D32-0.5,D32)</f>
        <v>6.9999999999999982</v>
      </c>
      <c r="G32" s="18" t="s">
        <v>40</v>
      </c>
      <c r="H32" s="19">
        <v>0.35416666666666669</v>
      </c>
      <c r="I32" s="19">
        <v>0.54166666666666663</v>
      </c>
      <c r="J32" s="20">
        <f t="shared" si="16"/>
        <v>4.4999999999999982</v>
      </c>
      <c r="K32" s="20">
        <f t="shared" si="17"/>
        <v>4.4999999999999982</v>
      </c>
    </row>
    <row r="33" spans="1:11" x14ac:dyDescent="0.2">
      <c r="A33" s="5"/>
      <c r="B33" s="6"/>
      <c r="C33" s="6"/>
      <c r="D33" s="7"/>
      <c r="E33" s="7"/>
      <c r="G33" s="18"/>
      <c r="H33" s="19"/>
      <c r="I33" s="19"/>
      <c r="J33" s="20"/>
      <c r="K33" s="20"/>
    </row>
    <row r="34" spans="1:11" x14ac:dyDescent="0.2">
      <c r="A34" s="5"/>
      <c r="B34" s="6"/>
      <c r="C34" s="6"/>
      <c r="D34" s="6"/>
      <c r="E34" s="6"/>
      <c r="G34" s="18"/>
      <c r="H34" s="19"/>
      <c r="I34" s="19"/>
      <c r="J34" s="20"/>
      <c r="K34" s="20"/>
    </row>
    <row r="35" spans="1:11" x14ac:dyDescent="0.2">
      <c r="A35" s="5"/>
      <c r="B35" s="6"/>
      <c r="C35" s="6"/>
      <c r="D35" s="7"/>
      <c r="E35" s="7"/>
      <c r="G35" s="18"/>
      <c r="H35" s="19"/>
      <c r="I35" s="19"/>
      <c r="J35" s="20"/>
      <c r="K35" s="20"/>
    </row>
    <row r="36" spans="1:11" x14ac:dyDescent="0.2">
      <c r="A36" s="5"/>
      <c r="B36" s="6"/>
      <c r="C36" s="6"/>
      <c r="D36" s="7"/>
      <c r="E36" s="7"/>
      <c r="G36" s="18"/>
      <c r="H36" s="19"/>
      <c r="I36" s="19"/>
      <c r="J36" s="20"/>
      <c r="K36" s="20"/>
    </row>
    <row r="37" spans="1:11" x14ac:dyDescent="0.2">
      <c r="A37" s="2">
        <f>A30+1</f>
        <v>45551</v>
      </c>
      <c r="B37" s="3" t="s">
        <v>1</v>
      </c>
      <c r="C37" s="4" t="s">
        <v>2</v>
      </c>
      <c r="D37" s="4">
        <f>SUM(D38:D43)</f>
        <v>22</v>
      </c>
      <c r="E37" s="17">
        <f>SUM(E38:E43)</f>
        <v>20.5</v>
      </c>
      <c r="G37" s="2">
        <f>G30+1</f>
        <v>45551</v>
      </c>
      <c r="H37" s="3" t="s">
        <v>1</v>
      </c>
      <c r="I37" s="4" t="s">
        <v>2</v>
      </c>
      <c r="J37" s="4">
        <f>SUM(J38:J43)</f>
        <v>21</v>
      </c>
      <c r="K37" s="17">
        <f>SUM(K38:K43)</f>
        <v>20</v>
      </c>
    </row>
    <row r="38" spans="1:11" x14ac:dyDescent="0.2">
      <c r="A38" s="5" t="s">
        <v>17</v>
      </c>
      <c r="B38" s="6">
        <v>0.35416666666666669</v>
      </c>
      <c r="C38" s="6">
        <v>0.625</v>
      </c>
      <c r="D38" s="7">
        <f>(C38-B38)*24</f>
        <v>6.5</v>
      </c>
      <c r="E38" s="7">
        <f>IF(D38&gt;5.5,D38-0.5,D38)</f>
        <v>6</v>
      </c>
      <c r="G38" s="18" t="s">
        <v>9</v>
      </c>
      <c r="H38" s="19">
        <v>0.20833333333333334</v>
      </c>
      <c r="I38" s="19">
        <v>0.5625</v>
      </c>
      <c r="J38" s="20">
        <f t="shared" ref="J38:J39" si="18">(I38-H38)*24</f>
        <v>8.5</v>
      </c>
      <c r="K38" s="20">
        <f t="shared" ref="K38:K39" si="19">IF(J38&gt;5.5,J38-0.5,J38)</f>
        <v>8</v>
      </c>
    </row>
    <row r="39" spans="1:11" x14ac:dyDescent="0.2">
      <c r="A39" s="5"/>
      <c r="B39" s="6"/>
      <c r="C39" s="6"/>
      <c r="D39" s="7"/>
      <c r="E39" s="7"/>
      <c r="G39" s="18" t="s">
        <v>5</v>
      </c>
      <c r="H39" s="19">
        <v>0.375</v>
      </c>
      <c r="I39" s="19">
        <v>0.66666666666666663</v>
      </c>
      <c r="J39" s="20">
        <f t="shared" si="18"/>
        <v>6.9999999999999991</v>
      </c>
      <c r="K39" s="20">
        <f t="shared" si="19"/>
        <v>6.4999999999999991</v>
      </c>
    </row>
    <row r="40" spans="1:11" x14ac:dyDescent="0.2">
      <c r="A40" s="5"/>
      <c r="B40" s="6"/>
      <c r="C40" s="6"/>
      <c r="D40" s="7"/>
      <c r="E40" s="7"/>
      <c r="G40" s="18"/>
      <c r="H40" s="19"/>
      <c r="I40" s="19"/>
      <c r="J40" s="20"/>
      <c r="K40" s="20"/>
    </row>
    <row r="41" spans="1:11" x14ac:dyDescent="0.2">
      <c r="A41" s="5"/>
      <c r="B41" s="6"/>
      <c r="C41" s="6"/>
      <c r="D41" s="7"/>
      <c r="E41" s="7">
        <f>IF(D41&gt;5.5,D41-0.5,D41)</f>
        <v>0</v>
      </c>
      <c r="G41" s="38" t="s">
        <v>36</v>
      </c>
      <c r="H41" s="19">
        <v>0.66666666666666663</v>
      </c>
      <c r="I41" s="19">
        <v>0.70833333333333337</v>
      </c>
      <c r="J41" s="20"/>
      <c r="K41" s="20"/>
    </row>
    <row r="42" spans="1:11" x14ac:dyDescent="0.2">
      <c r="A42" s="5" t="s">
        <v>16</v>
      </c>
      <c r="B42" s="6">
        <v>0.61458333333333337</v>
      </c>
      <c r="C42" s="31">
        <v>0.9375</v>
      </c>
      <c r="D42" s="7">
        <f>(C42-B42)*24</f>
        <v>7.7499999999999991</v>
      </c>
      <c r="E42" s="7">
        <f>IF(D42&gt;5.5,D42-0.5,D42)</f>
        <v>7.2499999999999991</v>
      </c>
      <c r="G42" s="18"/>
      <c r="H42" s="19"/>
      <c r="I42" s="19"/>
      <c r="J42" s="20">
        <f t="shared" ref="J42:J43" si="20">(I42-H42)*24</f>
        <v>0</v>
      </c>
      <c r="K42" s="20">
        <f t="shared" ref="K42:K43" si="21">IF(J42&gt;5.5,J42-0.5,J42)</f>
        <v>0</v>
      </c>
    </row>
    <row r="43" spans="1:11" x14ac:dyDescent="0.2">
      <c r="A43" s="5" t="s">
        <v>25</v>
      </c>
      <c r="B43" s="6">
        <v>0.61458333333333337</v>
      </c>
      <c r="C43" s="31">
        <v>0.9375</v>
      </c>
      <c r="D43" s="32">
        <f t="shared" ref="D43" si="22">(C43-B43)*24</f>
        <v>7.7499999999999991</v>
      </c>
      <c r="E43" s="7">
        <f>IF(D43&gt;5.5,D43-0.5,D43)</f>
        <v>7.2499999999999991</v>
      </c>
      <c r="G43" s="18" t="s">
        <v>12</v>
      </c>
      <c r="H43" s="19">
        <v>0.70833333333333337</v>
      </c>
      <c r="I43" s="19">
        <v>0.9375</v>
      </c>
      <c r="J43" s="20">
        <f t="shared" si="20"/>
        <v>5.4999999999999991</v>
      </c>
      <c r="K43" s="20">
        <f t="shared" si="21"/>
        <v>5.4999999999999991</v>
      </c>
    </row>
    <row r="44" spans="1:11" x14ac:dyDescent="0.2">
      <c r="A44" s="2">
        <f>A37+1</f>
        <v>45552</v>
      </c>
      <c r="B44" s="3" t="s">
        <v>1</v>
      </c>
      <c r="C44" s="4" t="s">
        <v>2</v>
      </c>
      <c r="D44" s="4">
        <f>SUM(D45:D50)</f>
        <v>21</v>
      </c>
      <c r="E44" s="17">
        <f>SUM(E45:E50)</f>
        <v>20</v>
      </c>
      <c r="G44" s="2">
        <f>G37+1</f>
        <v>45552</v>
      </c>
      <c r="H44" s="3" t="s">
        <v>1</v>
      </c>
      <c r="I44" s="4" t="s">
        <v>2</v>
      </c>
      <c r="J44" s="4">
        <f>SUM(J45:J50)</f>
        <v>22</v>
      </c>
      <c r="K44" s="17">
        <f>SUM(K45:K50)</f>
        <v>20.5</v>
      </c>
    </row>
    <row r="45" spans="1:11" x14ac:dyDescent="0.2">
      <c r="A45" s="28" t="s">
        <v>17</v>
      </c>
      <c r="B45" s="6">
        <v>0.28125</v>
      </c>
      <c r="C45" s="6">
        <v>0.625</v>
      </c>
      <c r="D45" s="7">
        <f>(C45-B45)*24</f>
        <v>8.25</v>
      </c>
      <c r="E45" s="7">
        <f>IF(D45&gt;5.5,D45-0.5,D45)</f>
        <v>7.75</v>
      </c>
      <c r="G45" s="18" t="s">
        <v>9</v>
      </c>
      <c r="H45" s="19">
        <v>0.20833333333333334</v>
      </c>
      <c r="I45" s="19">
        <v>0.5625</v>
      </c>
      <c r="J45" s="20">
        <f t="shared" ref="J45:J46" si="23">(I45-H45)*24</f>
        <v>8.5</v>
      </c>
      <c r="K45" s="20">
        <f t="shared" ref="K45:K46" si="24">IF(J45&gt;5.5,J45-0.5,J45)</f>
        <v>8</v>
      </c>
    </row>
    <row r="46" spans="1:11" x14ac:dyDescent="0.2">
      <c r="A46" s="5"/>
      <c r="B46" s="6"/>
      <c r="C46" s="6"/>
      <c r="D46" s="7"/>
      <c r="E46" s="7"/>
      <c r="G46" s="18" t="s">
        <v>5</v>
      </c>
      <c r="H46" s="19">
        <v>0.375</v>
      </c>
      <c r="I46" s="19">
        <v>0.66666666666666663</v>
      </c>
      <c r="J46" s="20">
        <f t="shared" si="23"/>
        <v>6.9999999999999991</v>
      </c>
      <c r="K46" s="20">
        <f t="shared" si="24"/>
        <v>6.4999999999999991</v>
      </c>
    </row>
    <row r="47" spans="1:11" x14ac:dyDescent="0.2">
      <c r="A47" s="5"/>
      <c r="B47" s="6"/>
      <c r="C47" s="6"/>
      <c r="D47" s="7"/>
      <c r="E47" s="7"/>
      <c r="G47" s="38" t="s">
        <v>36</v>
      </c>
      <c r="H47" s="19">
        <v>0.66666666666666663</v>
      </c>
      <c r="I47" s="19">
        <v>0.70833333333333337</v>
      </c>
      <c r="J47" s="20">
        <f>(I48-H48)*24</f>
        <v>0</v>
      </c>
      <c r="K47" s="20">
        <f>IF(J47&gt;5.5,J47-0.5,J47)</f>
        <v>0</v>
      </c>
    </row>
    <row r="48" spans="1:11" x14ac:dyDescent="0.2">
      <c r="A48" s="5"/>
      <c r="B48" s="6"/>
      <c r="C48" s="6"/>
      <c r="D48" s="7"/>
      <c r="E48" s="7"/>
      <c r="G48" s="18"/>
      <c r="H48" s="19"/>
      <c r="I48" s="19"/>
      <c r="J48" s="20"/>
      <c r="K48" s="20"/>
    </row>
    <row r="49" spans="1:14" x14ac:dyDescent="0.2">
      <c r="A49" s="5" t="s">
        <v>16</v>
      </c>
      <c r="B49" s="6">
        <v>0.61458333333333337</v>
      </c>
      <c r="C49" s="31">
        <v>0.9375</v>
      </c>
      <c r="D49" s="7">
        <f>(C49-B49)*24</f>
        <v>7.7499999999999991</v>
      </c>
      <c r="E49" s="7">
        <f>IF(D49&gt;5.5,D49-0.5,D49)</f>
        <v>7.2499999999999991</v>
      </c>
      <c r="G49" s="18" t="s">
        <v>28</v>
      </c>
      <c r="H49" s="19">
        <v>0.66666666666666663</v>
      </c>
      <c r="I49" s="19">
        <v>0.9375</v>
      </c>
      <c r="J49" s="20">
        <f t="shared" ref="J49" si="25">(I49-H49)*24</f>
        <v>6.5000000000000009</v>
      </c>
      <c r="K49" s="20">
        <f t="shared" ref="K49" si="26">IF(J49&gt;5.5,J49-0.5,J49)</f>
        <v>6.0000000000000009</v>
      </c>
    </row>
    <row r="50" spans="1:14" x14ac:dyDescent="0.2">
      <c r="A50" s="5" t="s">
        <v>25</v>
      </c>
      <c r="B50" s="6">
        <v>0.72916666666666663</v>
      </c>
      <c r="C50" s="31">
        <v>0.9375</v>
      </c>
      <c r="D50" s="32">
        <f t="shared" ref="D50" si="27">(C50-B50)*24</f>
        <v>5.0000000000000009</v>
      </c>
      <c r="E50" s="32">
        <f t="shared" ref="E50" si="28">IF(D50&gt;5.5,D50-0.5,D50)</f>
        <v>5.0000000000000009</v>
      </c>
      <c r="G50" s="18"/>
      <c r="H50" s="19"/>
      <c r="I50" s="19"/>
      <c r="J50" s="20"/>
      <c r="K50" s="20"/>
      <c r="L50" s="35"/>
      <c r="M50" s="35"/>
      <c r="N50" s="35"/>
    </row>
  </sheetData>
  <dataValidations count="1">
    <dataValidation type="decimal" allowBlank="1" showInputMessage="1" showErrorMessage="1" sqref="J24:K29 E38:E43 D30 J23 D9 D16 D23 J31:K36 D24:E29 D45:E50 J9 J30 J3:K8 D1:E7 J38:K43 J2 J37 J44 J1:K1 J17:K22 D37:D44 D35:E36 D31:E33 D17:E22 J10:K15 J16 D10:E15 J45:K50" xr:uid="{2DEC9FCA-B77A-4535-B135-EA0FEAF1299A}">
      <formula1>0</formula1>
      <formula2>300</formula2>
    </dataValidation>
  </dataValidations>
  <pageMargins left="0.25" right="0.25" top="0.75" bottom="0.75" header="0.3" footer="0.3"/>
  <pageSetup paperSize="9" scale="6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AAFD-BA17-4040-943A-67B6D4EF9125}">
  <sheetPr>
    <pageSetUpPr fitToPage="1"/>
  </sheetPr>
  <dimension ref="A1:R52"/>
  <sheetViews>
    <sheetView zoomScaleNormal="100" workbookViewId="0">
      <selection activeCell="A19" sqref="A19"/>
    </sheetView>
  </sheetViews>
  <sheetFormatPr defaultRowHeight="15" x14ac:dyDescent="0.2"/>
  <cols>
    <col min="1" max="1" width="36.58984375" bestFit="1" customWidth="1"/>
    <col min="2" max="2" width="6.45703125" bestFit="1" customWidth="1"/>
    <col min="3" max="3" width="6.859375" bestFit="1" customWidth="1"/>
    <col min="4" max="5" width="10.22265625" bestFit="1" customWidth="1"/>
    <col min="6" max="6" width="2.6875" customWidth="1"/>
    <col min="7" max="7" width="36.58984375" bestFit="1" customWidth="1"/>
    <col min="8" max="8" width="6.45703125" bestFit="1" customWidth="1"/>
    <col min="9" max="9" width="6.859375" bestFit="1" customWidth="1"/>
    <col min="10" max="11" width="8.875" bestFit="1" customWidth="1"/>
  </cols>
  <sheetData>
    <row r="1" spans="1:12" x14ac:dyDescent="0.2">
      <c r="A1" s="21" t="s">
        <v>0</v>
      </c>
      <c r="B1" s="1"/>
      <c r="C1" s="1"/>
      <c r="D1" s="10">
        <f>SUM(D2+D9+D16+D23+D30+D37+D44)</f>
        <v>129.5</v>
      </c>
      <c r="E1" s="10">
        <f>SUM(E2+E9+E16+E23+E30+E37+E44)</f>
        <v>121.5</v>
      </c>
      <c r="G1" s="14" t="s">
        <v>3</v>
      </c>
      <c r="H1" s="15"/>
      <c r="I1" s="15"/>
      <c r="J1" s="16">
        <f>SUM(J2+J9+J16+J23+J30+J37+J44)</f>
        <v>107.75</v>
      </c>
      <c r="K1" s="16">
        <f>SUM(K2+K9+K16+K23+K30+K37+K44)</f>
        <v>101.25</v>
      </c>
    </row>
    <row r="2" spans="1:12" x14ac:dyDescent="0.2">
      <c r="A2" s="11">
        <f>'week 2'!A44+1</f>
        <v>45553</v>
      </c>
      <c r="B2" s="12" t="s">
        <v>1</v>
      </c>
      <c r="C2" s="13" t="s">
        <v>2</v>
      </c>
      <c r="D2" s="4">
        <f>SUM(D3:D8)</f>
        <v>17</v>
      </c>
      <c r="E2" s="4">
        <f>SUM(E3:E8)</f>
        <v>16</v>
      </c>
      <c r="G2" s="2">
        <f>'week 2'!G44+1</f>
        <v>45553</v>
      </c>
      <c r="H2" s="3" t="s">
        <v>1</v>
      </c>
      <c r="I2" s="4" t="s">
        <v>2</v>
      </c>
      <c r="J2" s="4">
        <f>SUM(J3:J8)</f>
        <v>21.75</v>
      </c>
      <c r="K2" s="17">
        <f>SUM(K3:K8)</f>
        <v>20.25</v>
      </c>
    </row>
    <row r="3" spans="1:12" x14ac:dyDescent="0.2">
      <c r="A3" s="39" t="s">
        <v>14</v>
      </c>
      <c r="B3" s="6">
        <v>0.28125</v>
      </c>
      <c r="C3" s="6">
        <v>0.36458333333333331</v>
      </c>
      <c r="D3" s="7">
        <f>(C3-B3)*24</f>
        <v>1.9999999999999996</v>
      </c>
      <c r="E3" s="7">
        <f>IF(D3&gt;5.5,D3-0.5,D3)</f>
        <v>1.9999999999999996</v>
      </c>
      <c r="G3" s="18" t="s">
        <v>5</v>
      </c>
      <c r="H3" s="19">
        <v>0.29166666666666669</v>
      </c>
      <c r="I3" s="19">
        <v>0.625</v>
      </c>
      <c r="J3" s="20">
        <f t="shared" ref="J3:J4" si="0">(I3-H3)*24</f>
        <v>8</v>
      </c>
      <c r="K3" s="20">
        <f t="shared" ref="K3:K4" si="1">IF(J3&gt;5.5,J3-0.5,J3)</f>
        <v>7.5</v>
      </c>
    </row>
    <row r="4" spans="1:12" x14ac:dyDescent="0.2">
      <c r="A4" s="5" t="s">
        <v>24</v>
      </c>
      <c r="B4" s="6">
        <v>0.36458333333333331</v>
      </c>
      <c r="C4" s="6">
        <v>0.66666666666666663</v>
      </c>
      <c r="D4" s="7">
        <f>(C4-B4)*24</f>
        <v>7.25</v>
      </c>
      <c r="E4" s="7">
        <f>IF(D4&gt;5.5,D4-0.5,D4)</f>
        <v>6.75</v>
      </c>
      <c r="G4" s="18" t="s">
        <v>14</v>
      </c>
      <c r="H4" s="19">
        <v>0.36458333333333331</v>
      </c>
      <c r="I4" s="19">
        <v>0.625</v>
      </c>
      <c r="J4" s="20">
        <f t="shared" si="0"/>
        <v>6.25</v>
      </c>
      <c r="K4" s="20">
        <f t="shared" si="1"/>
        <v>5.75</v>
      </c>
      <c r="L4" t="s">
        <v>32</v>
      </c>
    </row>
    <row r="5" spans="1:12" x14ac:dyDescent="0.2">
      <c r="A5" s="33"/>
      <c r="B5" s="31"/>
      <c r="C5" s="31"/>
      <c r="D5" s="32"/>
      <c r="E5" s="32"/>
      <c r="G5" s="18"/>
      <c r="H5" s="19"/>
      <c r="I5" s="19"/>
      <c r="J5" s="20"/>
      <c r="K5" s="20"/>
    </row>
    <row r="6" spans="1:12" x14ac:dyDescent="0.2">
      <c r="A6" s="5"/>
      <c r="B6" s="6"/>
      <c r="C6" s="6"/>
      <c r="D6" s="7">
        <f>(C6-B6)*24</f>
        <v>0</v>
      </c>
      <c r="E6" s="7">
        <f>IF(D6&gt;5.5,D6-0.5,D6)</f>
        <v>0</v>
      </c>
      <c r="G6" s="18" t="s">
        <v>12</v>
      </c>
      <c r="H6" s="19">
        <v>0.625</v>
      </c>
      <c r="I6" s="19">
        <v>0.9375</v>
      </c>
      <c r="J6" s="20">
        <f t="shared" ref="J6" si="2">(I6-H6)*24</f>
        <v>7.5</v>
      </c>
      <c r="K6" s="20">
        <f t="shared" ref="K6" si="3">IF(J6&gt;5.5,J6-0.5,J6)</f>
        <v>7</v>
      </c>
    </row>
    <row r="7" spans="1:12" x14ac:dyDescent="0.2">
      <c r="A7" s="5" t="s">
        <v>13</v>
      </c>
      <c r="B7" s="6">
        <v>0.61458333333333337</v>
      </c>
      <c r="C7" s="6">
        <v>0.9375</v>
      </c>
      <c r="D7" s="7">
        <f>(C7-B7)*24</f>
        <v>7.7499999999999991</v>
      </c>
      <c r="E7" s="7">
        <f>IF(D7&gt;5.5,D7-0.5,D7)</f>
        <v>7.2499999999999991</v>
      </c>
      <c r="G7" s="18"/>
      <c r="H7" s="19"/>
      <c r="I7" s="19"/>
      <c r="J7" s="20"/>
      <c r="K7" s="20"/>
    </row>
    <row r="8" spans="1:12" x14ac:dyDescent="0.2">
      <c r="A8" s="34"/>
      <c r="B8" s="34"/>
      <c r="C8" s="34"/>
      <c r="D8" s="34"/>
      <c r="E8" s="34"/>
      <c r="G8" s="18"/>
      <c r="H8" s="19"/>
      <c r="I8" s="19"/>
      <c r="J8" s="20"/>
      <c r="K8" s="20"/>
    </row>
    <row r="9" spans="1:12" x14ac:dyDescent="0.2">
      <c r="A9" s="2">
        <f>A2+1</f>
        <v>45554</v>
      </c>
      <c r="B9" s="3" t="s">
        <v>1</v>
      </c>
      <c r="C9" s="4" t="s">
        <v>2</v>
      </c>
      <c r="D9" s="4">
        <f>SUM(D10:D14)</f>
        <v>16</v>
      </c>
      <c r="E9" s="17">
        <f>SUM(E10:E14)</f>
        <v>15</v>
      </c>
      <c r="G9" s="2">
        <f>G2+1</f>
        <v>45554</v>
      </c>
      <c r="H9" s="3" t="s">
        <v>1</v>
      </c>
      <c r="I9" s="4" t="s">
        <v>2</v>
      </c>
      <c r="J9" s="4">
        <f>SUM(J10:J15)</f>
        <v>17</v>
      </c>
      <c r="K9" s="17">
        <f>SUM(K10:K15)</f>
        <v>16</v>
      </c>
    </row>
    <row r="10" spans="1:12" x14ac:dyDescent="0.2">
      <c r="A10" s="33" t="s">
        <v>14</v>
      </c>
      <c r="B10" s="6">
        <v>0.28125</v>
      </c>
      <c r="C10" s="6">
        <v>0.625</v>
      </c>
      <c r="D10" s="7">
        <f>(C10-B10)*24</f>
        <v>8.25</v>
      </c>
      <c r="E10" s="7">
        <f>IF(D10&gt;5.5,D10-0.5,D10)</f>
        <v>7.75</v>
      </c>
      <c r="G10" s="18" t="s">
        <v>9</v>
      </c>
      <c r="H10" s="19">
        <v>0.20833333333333334</v>
      </c>
      <c r="I10" s="19">
        <v>0.5625</v>
      </c>
      <c r="J10" s="20">
        <f t="shared" ref="J10" si="4">(I10-H10)*24</f>
        <v>8.5</v>
      </c>
      <c r="K10" s="20">
        <f t="shared" ref="K10" si="5">IF(J10&gt;5.5,J10-0.5,J10)</f>
        <v>8</v>
      </c>
    </row>
    <row r="11" spans="1:12" x14ac:dyDescent="0.2">
      <c r="A11" s="5" t="s">
        <v>37</v>
      </c>
      <c r="B11" s="6">
        <v>0.375</v>
      </c>
      <c r="C11" s="6">
        <v>0.625</v>
      </c>
      <c r="D11" s="7"/>
      <c r="E11" s="7"/>
      <c r="G11" s="18" t="s">
        <v>5</v>
      </c>
      <c r="H11" s="19">
        <v>0.375</v>
      </c>
      <c r="I11" s="19">
        <v>0.66666666666666663</v>
      </c>
      <c r="J11" s="20"/>
      <c r="K11" s="20"/>
    </row>
    <row r="12" spans="1:12" x14ac:dyDescent="0.2">
      <c r="A12" s="5"/>
      <c r="B12" s="6"/>
      <c r="C12" s="6"/>
      <c r="D12" s="7"/>
      <c r="E12" s="7"/>
      <c r="G12" s="18"/>
      <c r="H12" s="19"/>
      <c r="I12" s="19"/>
      <c r="J12" s="20"/>
      <c r="K12" s="20"/>
    </row>
    <row r="13" spans="1:12" x14ac:dyDescent="0.2">
      <c r="A13" s="5"/>
      <c r="B13" s="6"/>
      <c r="C13" s="6"/>
      <c r="D13" s="7"/>
      <c r="E13" s="7"/>
      <c r="G13" s="38" t="s">
        <v>43</v>
      </c>
      <c r="H13" s="19">
        <v>0.77083333333333337</v>
      </c>
      <c r="I13" s="19">
        <v>0.8125</v>
      </c>
      <c r="J13" s="20">
        <f t="shared" ref="J13" si="6">(I13-H13)*24</f>
        <v>0.99999999999999911</v>
      </c>
      <c r="K13" s="20">
        <f t="shared" ref="K13" si="7">IF(J13&gt;5.5,J13-0.5,J13)</f>
        <v>0.99999999999999911</v>
      </c>
    </row>
    <row r="14" spans="1:12" x14ac:dyDescent="0.2">
      <c r="A14" s="33" t="s">
        <v>25</v>
      </c>
      <c r="B14" s="6">
        <v>0.61458333333333337</v>
      </c>
      <c r="C14" s="6">
        <v>0.9375</v>
      </c>
      <c r="D14" s="7">
        <f>(C14-B14)*24</f>
        <v>7.7499999999999991</v>
      </c>
      <c r="E14" s="7">
        <f>IF(D14&gt;5.5,D14-0.5,D14)</f>
        <v>7.2499999999999991</v>
      </c>
      <c r="G14" s="33" t="s">
        <v>44</v>
      </c>
      <c r="H14" s="19">
        <v>0.625</v>
      </c>
      <c r="I14" s="19">
        <v>0.9375</v>
      </c>
      <c r="J14" s="20">
        <f t="shared" ref="J14" si="8">(I14-H14)*24</f>
        <v>7.5</v>
      </c>
      <c r="K14" s="20">
        <f t="shared" ref="K14" si="9">IF(J14&gt;5.5,J14-0.5,J14)</f>
        <v>7</v>
      </c>
    </row>
    <row r="15" spans="1:12" x14ac:dyDescent="0.2">
      <c r="A15" s="33"/>
      <c r="B15" s="31"/>
      <c r="C15" s="31"/>
      <c r="D15" s="7"/>
      <c r="E15" s="7"/>
      <c r="G15" s="18"/>
      <c r="H15" s="19"/>
      <c r="I15" s="19"/>
      <c r="J15" s="20"/>
      <c r="K15" s="20"/>
    </row>
    <row r="16" spans="1:12" x14ac:dyDescent="0.2">
      <c r="A16" s="2">
        <f>A9+1</f>
        <v>45555</v>
      </c>
      <c r="B16" s="3" t="s">
        <v>1</v>
      </c>
      <c r="C16" s="4" t="s">
        <v>2</v>
      </c>
      <c r="D16" s="4">
        <f>SUM(D17:D22)</f>
        <v>23.5</v>
      </c>
      <c r="E16" s="17">
        <f>SUM(E17:E22)</f>
        <v>22</v>
      </c>
      <c r="G16" s="2">
        <f>G9+1</f>
        <v>45555</v>
      </c>
      <c r="H16" s="8" t="s">
        <v>1</v>
      </c>
      <c r="I16" s="9" t="s">
        <v>2</v>
      </c>
      <c r="J16" s="4">
        <f>SUM(J17:J22)</f>
        <v>17</v>
      </c>
      <c r="K16" s="17">
        <f>SUM(K17:K22)</f>
        <v>16</v>
      </c>
    </row>
    <row r="17" spans="1:11" x14ac:dyDescent="0.2">
      <c r="A17" s="33" t="s">
        <v>14</v>
      </c>
      <c r="B17" s="6">
        <v>0.28125</v>
      </c>
      <c r="C17" s="6">
        <v>0.625</v>
      </c>
      <c r="D17" s="7">
        <f>(C17-B17)*24</f>
        <v>8.25</v>
      </c>
      <c r="E17" s="7">
        <f>IF(D17&gt;5.5,D17-0.5,D17)</f>
        <v>7.75</v>
      </c>
      <c r="G17" s="18" t="s">
        <v>5</v>
      </c>
      <c r="H17" s="19">
        <v>0.375</v>
      </c>
      <c r="I17" s="19">
        <v>0.66666666666666663</v>
      </c>
      <c r="J17" s="20"/>
      <c r="K17" s="20"/>
    </row>
    <row r="18" spans="1:11" x14ac:dyDescent="0.2">
      <c r="A18" s="5"/>
      <c r="B18" s="6"/>
      <c r="C18" s="6"/>
      <c r="D18" s="7"/>
      <c r="E18" s="7"/>
      <c r="G18" s="18" t="s">
        <v>4</v>
      </c>
      <c r="H18" s="19">
        <v>0.20833333333333334</v>
      </c>
      <c r="I18" s="19">
        <v>0.5625</v>
      </c>
      <c r="J18" s="20">
        <f t="shared" ref="J18" si="10">(I18-H18)*24</f>
        <v>8.5</v>
      </c>
      <c r="K18" s="20">
        <f t="shared" ref="K18" si="11">IF(J18&gt;5.5,J18-0.5,J18)</f>
        <v>8</v>
      </c>
    </row>
    <row r="19" spans="1:11" x14ac:dyDescent="0.2">
      <c r="A19" s="5"/>
      <c r="B19" s="6"/>
      <c r="C19" s="6"/>
      <c r="D19" s="7">
        <v>7.5</v>
      </c>
      <c r="E19" s="7">
        <f>IF(D19&gt;5.5,D19-0.5,D19)</f>
        <v>7</v>
      </c>
      <c r="G19" s="18"/>
      <c r="H19" s="19"/>
      <c r="I19" s="19"/>
      <c r="J19" s="20"/>
      <c r="K19" s="20"/>
    </row>
    <row r="20" spans="1:11" x14ac:dyDescent="0.2">
      <c r="A20" s="5"/>
      <c r="B20" s="6"/>
      <c r="C20" s="6"/>
      <c r="D20" s="7"/>
      <c r="E20" s="7"/>
      <c r="G20" s="18"/>
      <c r="H20" s="19"/>
      <c r="I20" s="19"/>
      <c r="J20" s="20"/>
      <c r="K20" s="20"/>
    </row>
    <row r="21" spans="1:11" x14ac:dyDescent="0.2">
      <c r="A21" s="5" t="s">
        <v>26</v>
      </c>
      <c r="B21" s="6">
        <v>0.61458333333333337</v>
      </c>
      <c r="C21" s="31">
        <v>0.9375</v>
      </c>
      <c r="D21" s="32">
        <f>(C21-B21)*24</f>
        <v>7.7499999999999991</v>
      </c>
      <c r="E21" s="7">
        <f>IF(D21&gt;5.5,D21-0.5,D21)</f>
        <v>7.2499999999999991</v>
      </c>
      <c r="G21" s="18" t="s">
        <v>28</v>
      </c>
      <c r="H21" s="19">
        <v>0.58333333333333337</v>
      </c>
      <c r="I21" s="19">
        <v>0.9375</v>
      </c>
      <c r="J21" s="20">
        <f t="shared" ref="J21" si="12">(I21-H21)*24</f>
        <v>8.5</v>
      </c>
      <c r="K21" s="20">
        <f t="shared" ref="K21" si="13">IF(J21&gt;5.5,J21-0.5,J21)</f>
        <v>8</v>
      </c>
    </row>
    <row r="22" spans="1:11" x14ac:dyDescent="0.2">
      <c r="A22" s="5"/>
      <c r="B22" s="6"/>
      <c r="C22" s="6"/>
      <c r="D22" s="7"/>
      <c r="E22" s="7"/>
      <c r="G22" s="18"/>
      <c r="H22" s="19"/>
      <c r="I22" s="19"/>
      <c r="J22" s="20"/>
      <c r="K22" s="20"/>
    </row>
    <row r="23" spans="1:11" x14ac:dyDescent="0.2">
      <c r="A23" s="2">
        <f>A16+1</f>
        <v>45556</v>
      </c>
      <c r="B23" s="3" t="s">
        <v>1</v>
      </c>
      <c r="C23" s="4" t="s">
        <v>2</v>
      </c>
      <c r="D23" s="4">
        <f>SUM(D24:D29)</f>
        <v>14.999999999999996</v>
      </c>
      <c r="E23" s="17">
        <f>SUM(E24:E29)</f>
        <v>13.999999999999996</v>
      </c>
      <c r="G23" s="2">
        <f>G16+1</f>
        <v>45556</v>
      </c>
      <c r="H23" s="3" t="s">
        <v>1</v>
      </c>
      <c r="I23" s="4" t="s">
        <v>2</v>
      </c>
      <c r="J23" s="4">
        <f>SUM(J24:J29)</f>
        <v>15.5</v>
      </c>
      <c r="K23" s="17">
        <f>SUM(K24:K29)</f>
        <v>14.5</v>
      </c>
    </row>
    <row r="24" spans="1:11" x14ac:dyDescent="0.2">
      <c r="A24" s="29" t="s">
        <v>6</v>
      </c>
      <c r="B24" s="6">
        <v>0.35416666666666669</v>
      </c>
      <c r="C24" s="6">
        <v>0.66666666666666663</v>
      </c>
      <c r="D24" s="7">
        <f>(C24-B24)*24</f>
        <v>7.4999999999999982</v>
      </c>
      <c r="E24" s="7">
        <f>IF(D24&gt;5.5,D24-0.5,D24)</f>
        <v>6.9999999999999982</v>
      </c>
      <c r="G24" s="18" t="s">
        <v>4</v>
      </c>
      <c r="H24" s="19">
        <v>0.20833333333333334</v>
      </c>
      <c r="I24" s="19">
        <v>0.5625</v>
      </c>
      <c r="J24" s="20">
        <f t="shared" ref="J24:J26" si="14">(I24-H24)*24</f>
        <v>8.5</v>
      </c>
      <c r="K24" s="20">
        <f t="shared" ref="K24:K26" si="15">IF(J24&gt;5.5,J24-0.5,J24)</f>
        <v>8</v>
      </c>
    </row>
    <row r="25" spans="1:11" x14ac:dyDescent="0.2">
      <c r="A25" s="5" t="s">
        <v>18</v>
      </c>
      <c r="B25" s="6">
        <v>0.35416666666666669</v>
      </c>
      <c r="C25" s="6">
        <v>0.66666666666666663</v>
      </c>
      <c r="D25" s="7">
        <f>(C25-B25)*24</f>
        <v>7.4999999999999982</v>
      </c>
      <c r="E25" s="7">
        <f>IF(D25&gt;5.5,D25-0.5,D25)</f>
        <v>6.9999999999999982</v>
      </c>
      <c r="G25" s="18" t="s">
        <v>11</v>
      </c>
      <c r="H25" s="19">
        <v>0.375</v>
      </c>
      <c r="I25" s="19">
        <v>0.66666666666666663</v>
      </c>
      <c r="J25" s="20">
        <f t="shared" si="14"/>
        <v>6.9999999999999991</v>
      </c>
      <c r="K25" s="20">
        <f t="shared" si="15"/>
        <v>6.4999999999999991</v>
      </c>
    </row>
    <row r="26" spans="1:11" x14ac:dyDescent="0.2">
      <c r="A26" s="5"/>
      <c r="B26" s="6"/>
      <c r="C26" s="6"/>
      <c r="D26" s="7"/>
      <c r="E26" s="7"/>
      <c r="G26" s="18"/>
      <c r="H26" s="19"/>
      <c r="I26" s="19"/>
      <c r="J26" s="20">
        <f t="shared" si="14"/>
        <v>0</v>
      </c>
      <c r="K26" s="20">
        <f t="shared" si="15"/>
        <v>0</v>
      </c>
    </row>
    <row r="27" spans="1:11" x14ac:dyDescent="0.2">
      <c r="A27" s="5"/>
      <c r="B27" s="6"/>
      <c r="C27" s="6"/>
      <c r="D27" s="7"/>
      <c r="E27" s="7"/>
      <c r="G27" s="18"/>
      <c r="H27" s="19"/>
      <c r="I27" s="19"/>
      <c r="J27" s="20"/>
      <c r="K27" s="20"/>
    </row>
    <row r="28" spans="1:11" x14ac:dyDescent="0.2">
      <c r="A28" s="5"/>
      <c r="B28" s="6"/>
      <c r="C28" s="6"/>
      <c r="D28" s="7"/>
      <c r="E28" s="7"/>
      <c r="G28" s="18"/>
      <c r="H28" s="19"/>
      <c r="I28" s="19"/>
      <c r="J28" s="20"/>
      <c r="K28" s="20"/>
    </row>
    <row r="29" spans="1:11" x14ac:dyDescent="0.2">
      <c r="A29" s="5"/>
      <c r="B29" s="6"/>
      <c r="C29" s="6"/>
      <c r="D29" s="7"/>
      <c r="E29" s="7"/>
      <c r="G29" s="18"/>
      <c r="H29" s="19"/>
      <c r="I29" s="19"/>
      <c r="J29" s="20"/>
      <c r="K29" s="20"/>
    </row>
    <row r="30" spans="1:11" x14ac:dyDescent="0.2">
      <c r="A30" s="2">
        <f>A23+1</f>
        <v>45557</v>
      </c>
      <c r="B30" s="3" t="s">
        <v>1</v>
      </c>
      <c r="C30" s="4" t="s">
        <v>2</v>
      </c>
      <c r="D30" s="4">
        <f>SUM(D31:D36)</f>
        <v>14.999999999999996</v>
      </c>
      <c r="E30" s="17">
        <f>SUM(E31:E36)</f>
        <v>13.999999999999996</v>
      </c>
      <c r="G30" s="2">
        <f>G23+1</f>
        <v>45557</v>
      </c>
      <c r="H30" s="3" t="s">
        <v>1</v>
      </c>
      <c r="I30" s="4" t="s">
        <v>2</v>
      </c>
      <c r="J30" s="4">
        <f>SUM(J31:J36)</f>
        <v>7.4999999999999982</v>
      </c>
      <c r="K30" s="17">
        <f>SUM(K31:K36)</f>
        <v>6.9999999999999982</v>
      </c>
    </row>
    <row r="31" spans="1:11" x14ac:dyDescent="0.2">
      <c r="A31" s="29" t="s">
        <v>6</v>
      </c>
      <c r="B31" s="6">
        <v>0.35416666666666669</v>
      </c>
      <c r="C31" s="6">
        <v>0.66666666666666663</v>
      </c>
      <c r="D31" s="7">
        <f>(C31-B31)*24</f>
        <v>7.4999999999999982</v>
      </c>
      <c r="E31" s="7">
        <f>IF(D31&gt;5.5,D31-0.5,D31)</f>
        <v>6.9999999999999982</v>
      </c>
      <c r="G31" s="18" t="s">
        <v>14</v>
      </c>
      <c r="H31" s="19">
        <v>0.35416666666666669</v>
      </c>
      <c r="I31" s="19">
        <v>0.66666666666666663</v>
      </c>
      <c r="J31" s="20">
        <f t="shared" ref="J31" si="16">(I31-H31)*24</f>
        <v>7.4999999999999982</v>
      </c>
      <c r="K31" s="20">
        <f t="shared" ref="K31" si="17">IF(J31&gt;5.5,J31-0.5,J31)</f>
        <v>6.9999999999999982</v>
      </c>
    </row>
    <row r="32" spans="1:11" x14ac:dyDescent="0.2">
      <c r="A32" s="5" t="s">
        <v>19</v>
      </c>
      <c r="B32" s="6">
        <v>0.35416666666666669</v>
      </c>
      <c r="C32" s="6">
        <v>0.66666666666666663</v>
      </c>
      <c r="D32" s="7">
        <f>(C32-B32)*24</f>
        <v>7.4999999999999982</v>
      </c>
      <c r="E32" s="7">
        <f>IF(D32&gt;5.5,D32-0.5,D32)</f>
        <v>6.9999999999999982</v>
      </c>
      <c r="G32" s="18"/>
      <c r="H32" s="19"/>
      <c r="I32" s="19"/>
      <c r="J32" s="20">
        <f t="shared" ref="J32" si="18">(I32-H32)*24</f>
        <v>0</v>
      </c>
      <c r="K32" s="20">
        <f t="shared" ref="K32" si="19">IF(J32&gt;5.5,J32-0.5,J32)</f>
        <v>0</v>
      </c>
    </row>
    <row r="33" spans="1:11" x14ac:dyDescent="0.2">
      <c r="A33" s="5"/>
      <c r="B33" s="6"/>
      <c r="C33" s="6"/>
      <c r="D33" s="7"/>
      <c r="E33" s="7"/>
      <c r="G33" s="18"/>
      <c r="H33" s="19"/>
      <c r="I33" s="19"/>
      <c r="J33" s="20"/>
      <c r="K33" s="20"/>
    </row>
    <row r="34" spans="1:11" x14ac:dyDescent="0.2">
      <c r="A34" s="5"/>
      <c r="B34" s="6"/>
      <c r="C34" s="6"/>
      <c r="D34" s="6"/>
      <c r="E34" s="6"/>
      <c r="G34" s="18"/>
      <c r="H34" s="19"/>
      <c r="I34" s="19"/>
      <c r="J34" s="20"/>
      <c r="K34" s="20"/>
    </row>
    <row r="35" spans="1:11" x14ac:dyDescent="0.2">
      <c r="A35" s="5"/>
      <c r="B35" s="6"/>
      <c r="C35" s="6"/>
      <c r="D35" s="7"/>
      <c r="E35" s="7"/>
      <c r="G35" s="18"/>
      <c r="H35" s="19"/>
      <c r="I35" s="19"/>
      <c r="J35" s="20"/>
      <c r="K35" s="20"/>
    </row>
    <row r="36" spans="1:11" x14ac:dyDescent="0.2">
      <c r="A36" s="5"/>
      <c r="B36" s="6"/>
      <c r="C36" s="6"/>
      <c r="D36" s="7"/>
      <c r="E36" s="7"/>
      <c r="G36" s="18"/>
      <c r="H36" s="19"/>
      <c r="I36" s="19"/>
      <c r="J36" s="20"/>
      <c r="K36" s="20"/>
    </row>
    <row r="37" spans="1:11" x14ac:dyDescent="0.2">
      <c r="A37" s="2">
        <f>A30+1</f>
        <v>45558</v>
      </c>
      <c r="B37" s="3" t="s">
        <v>1</v>
      </c>
      <c r="C37" s="4" t="s">
        <v>2</v>
      </c>
      <c r="D37" s="4">
        <f>SUM(D38:D43)</f>
        <v>22</v>
      </c>
      <c r="E37" s="17">
        <f>SUM(E38:E43)</f>
        <v>20.5</v>
      </c>
      <c r="G37" s="2">
        <f>G30+1</f>
        <v>45558</v>
      </c>
      <c r="H37" s="3" t="s">
        <v>1</v>
      </c>
      <c r="I37" s="4" t="s">
        <v>2</v>
      </c>
      <c r="J37" s="4">
        <f>SUM(J38:J43)</f>
        <v>14</v>
      </c>
      <c r="K37" s="17">
        <f>SUM(K38:K43)</f>
        <v>13.5</v>
      </c>
    </row>
    <row r="38" spans="1:11" x14ac:dyDescent="0.2">
      <c r="A38" s="5" t="s">
        <v>17</v>
      </c>
      <c r="B38" s="6">
        <v>0.35416666666666669</v>
      </c>
      <c r="C38" s="6">
        <v>0.625</v>
      </c>
      <c r="D38" s="7">
        <f>(C38-B38)*24</f>
        <v>6.5</v>
      </c>
      <c r="E38" s="7">
        <f>IF(D38&gt;5.5,D38-0.5,D38)</f>
        <v>6</v>
      </c>
      <c r="G38" s="18" t="s">
        <v>9</v>
      </c>
      <c r="H38" s="19">
        <v>0.20833333333333334</v>
      </c>
      <c r="I38" s="19">
        <v>0.5625</v>
      </c>
      <c r="J38" s="20">
        <f t="shared" ref="J38" si="20">(I38-H38)*24</f>
        <v>8.5</v>
      </c>
      <c r="K38" s="20">
        <f t="shared" ref="K38" si="21">IF(J38&gt;5.5,J38-0.5,J38)</f>
        <v>8</v>
      </c>
    </row>
    <row r="39" spans="1:11" x14ac:dyDescent="0.2">
      <c r="A39" s="5"/>
      <c r="B39" s="6"/>
      <c r="C39" s="6"/>
      <c r="D39" s="7"/>
      <c r="E39" s="7"/>
      <c r="G39" s="18" t="s">
        <v>5</v>
      </c>
      <c r="H39" s="19">
        <v>0.375</v>
      </c>
      <c r="I39" s="19">
        <v>0.66666666666666663</v>
      </c>
      <c r="J39" s="20"/>
      <c r="K39" s="20"/>
    </row>
    <row r="40" spans="1:11" x14ac:dyDescent="0.2">
      <c r="A40" s="5"/>
      <c r="B40" s="6"/>
      <c r="C40" s="6"/>
      <c r="D40" s="7"/>
      <c r="E40" s="7"/>
      <c r="G40" s="37"/>
      <c r="H40" s="19"/>
      <c r="I40" s="19"/>
      <c r="J40" s="20"/>
      <c r="K40" s="20"/>
    </row>
    <row r="41" spans="1:11" x14ac:dyDescent="0.2">
      <c r="A41" s="5"/>
      <c r="B41" s="6"/>
      <c r="C41" s="6"/>
      <c r="D41" s="7"/>
      <c r="E41" s="7">
        <f>IF(D41&gt;5.5,D41-0.5,D41)</f>
        <v>0</v>
      </c>
      <c r="G41" s="18"/>
      <c r="H41" s="19"/>
      <c r="I41" s="19"/>
      <c r="J41" s="20"/>
      <c r="K41" s="20"/>
    </row>
    <row r="42" spans="1:11" x14ac:dyDescent="0.2">
      <c r="A42" s="5" t="s">
        <v>16</v>
      </c>
      <c r="B42" s="6">
        <v>0.61458333333333337</v>
      </c>
      <c r="C42" s="31">
        <v>0.9375</v>
      </c>
      <c r="D42" s="7">
        <f>(C42-B42)*24</f>
        <v>7.7499999999999991</v>
      </c>
      <c r="E42" s="7">
        <f>IF(D42&gt;5.5,D42-0.5,D42)</f>
        <v>7.2499999999999991</v>
      </c>
      <c r="G42" s="18"/>
      <c r="H42" s="19"/>
      <c r="I42" s="19"/>
      <c r="J42" s="20">
        <f t="shared" ref="J42:J43" si="22">(I42-H42)*24</f>
        <v>0</v>
      </c>
      <c r="K42" s="20">
        <f t="shared" ref="K42:K43" si="23">IF(J42&gt;5.5,J42-0.5,J42)</f>
        <v>0</v>
      </c>
    </row>
    <row r="43" spans="1:11" x14ac:dyDescent="0.2">
      <c r="A43" s="5" t="s">
        <v>25</v>
      </c>
      <c r="B43" s="6">
        <v>0.61458333333333337</v>
      </c>
      <c r="C43" s="31">
        <v>0.9375</v>
      </c>
      <c r="D43" s="32">
        <f t="shared" ref="D43" si="24">(C43-B43)*24</f>
        <v>7.7499999999999991</v>
      </c>
      <c r="E43" s="7">
        <f>IF(D43&gt;5.5,D43-0.5,D43)</f>
        <v>7.2499999999999991</v>
      </c>
      <c r="G43" s="18" t="s">
        <v>12</v>
      </c>
      <c r="H43" s="19">
        <v>0.70833333333333337</v>
      </c>
      <c r="I43" s="19">
        <v>0.9375</v>
      </c>
      <c r="J43" s="20">
        <f t="shared" si="22"/>
        <v>5.4999999999999991</v>
      </c>
      <c r="K43" s="20">
        <f t="shared" si="23"/>
        <v>5.4999999999999991</v>
      </c>
    </row>
    <row r="44" spans="1:11" x14ac:dyDescent="0.2">
      <c r="A44" s="2">
        <f>A37+1</f>
        <v>45559</v>
      </c>
      <c r="B44" s="3" t="s">
        <v>1</v>
      </c>
      <c r="C44" s="4" t="s">
        <v>2</v>
      </c>
      <c r="D44" s="4">
        <f>SUM(D45:D50)</f>
        <v>21</v>
      </c>
      <c r="E44" s="17">
        <f>SUM(E45:E50)</f>
        <v>20</v>
      </c>
      <c r="G44" s="2">
        <f>G37+1</f>
        <v>45559</v>
      </c>
      <c r="H44" s="3" t="s">
        <v>1</v>
      </c>
      <c r="I44" s="4" t="s">
        <v>2</v>
      </c>
      <c r="J44" s="4">
        <f>SUM(J45:J50)</f>
        <v>15</v>
      </c>
      <c r="K44" s="17">
        <f>SUM(K45:K50)</f>
        <v>14</v>
      </c>
    </row>
    <row r="45" spans="1:11" x14ac:dyDescent="0.2">
      <c r="A45" s="28" t="s">
        <v>17</v>
      </c>
      <c r="B45" s="6">
        <v>0.28125</v>
      </c>
      <c r="C45" s="6">
        <v>0.625</v>
      </c>
      <c r="D45" s="7">
        <f>(C45-B45)*24</f>
        <v>8.25</v>
      </c>
      <c r="E45" s="7">
        <f>IF(D45&gt;5.5,D45-0.5,D45)</f>
        <v>7.75</v>
      </c>
      <c r="G45" s="18" t="s">
        <v>9</v>
      </c>
      <c r="H45" s="19">
        <v>0.20833333333333334</v>
      </c>
      <c r="I45" s="19">
        <v>0.5625</v>
      </c>
      <c r="J45" s="20">
        <f t="shared" ref="J45" si="25">(I45-H45)*24</f>
        <v>8.5</v>
      </c>
      <c r="K45" s="20">
        <f t="shared" ref="K45" si="26">IF(J45&gt;5.5,J45-0.5,J45)</f>
        <v>8</v>
      </c>
    </row>
    <row r="46" spans="1:11" x14ac:dyDescent="0.2">
      <c r="A46" s="5"/>
      <c r="B46" s="6"/>
      <c r="C46" s="6"/>
      <c r="D46" s="7"/>
      <c r="E46" s="7"/>
      <c r="G46" s="18" t="s">
        <v>5</v>
      </c>
      <c r="H46" s="19">
        <v>0.375</v>
      </c>
      <c r="I46" s="19">
        <v>0.66666666666666663</v>
      </c>
      <c r="J46" s="20"/>
      <c r="K46" s="20"/>
    </row>
    <row r="47" spans="1:11" x14ac:dyDescent="0.2">
      <c r="A47" s="5"/>
      <c r="B47" s="6"/>
      <c r="C47" s="6"/>
      <c r="D47" s="7"/>
      <c r="E47" s="7"/>
      <c r="G47" s="38"/>
      <c r="H47" s="19"/>
      <c r="I47" s="19"/>
      <c r="J47" s="20"/>
      <c r="K47" s="20"/>
    </row>
    <row r="48" spans="1:11" x14ac:dyDescent="0.2">
      <c r="A48" s="5"/>
      <c r="B48" s="6"/>
      <c r="C48" s="6"/>
      <c r="D48" s="7"/>
      <c r="E48" s="7"/>
      <c r="G48" s="18"/>
      <c r="H48" s="19"/>
      <c r="I48" s="19"/>
      <c r="J48" s="20"/>
      <c r="K48" s="20"/>
    </row>
    <row r="49" spans="1:18" x14ac:dyDescent="0.2">
      <c r="A49" s="5" t="s">
        <v>16</v>
      </c>
      <c r="B49" s="6">
        <v>0.61458333333333337</v>
      </c>
      <c r="C49" s="31">
        <v>0.9375</v>
      </c>
      <c r="D49" s="7">
        <f>(C49-B49)*24</f>
        <v>7.7499999999999991</v>
      </c>
      <c r="E49" s="7">
        <f>IF(D49&gt;5.5,D49-0.5,D49)</f>
        <v>7.2499999999999991</v>
      </c>
      <c r="G49" s="18" t="s">
        <v>28</v>
      </c>
      <c r="H49" s="19">
        <v>0.66666666666666663</v>
      </c>
      <c r="I49" s="19">
        <v>0.9375</v>
      </c>
      <c r="J49" s="20">
        <f>(I49-H49)*24</f>
        <v>6.5000000000000009</v>
      </c>
      <c r="K49" s="20">
        <f>IF(J49&gt;5.5,J49-0.5,J49)</f>
        <v>6.0000000000000009</v>
      </c>
    </row>
    <row r="50" spans="1:18" x14ac:dyDescent="0.2">
      <c r="A50" s="5" t="s">
        <v>25</v>
      </c>
      <c r="B50" s="6">
        <v>0.72916666666666663</v>
      </c>
      <c r="C50" s="31">
        <v>0.9375</v>
      </c>
      <c r="D50" s="32">
        <f t="shared" ref="D50" si="27">(C50-B50)*24</f>
        <v>5.0000000000000009</v>
      </c>
      <c r="E50" s="32">
        <f t="shared" ref="E50" si="28">IF(D50&gt;5.5,D50-0.5,D50)</f>
        <v>5.0000000000000009</v>
      </c>
      <c r="G50" s="18"/>
      <c r="H50" s="19"/>
      <c r="I50" s="19"/>
      <c r="J50" s="20"/>
      <c r="K50" s="20"/>
    </row>
    <row r="52" spans="1:18" x14ac:dyDescent="0.2">
      <c r="R52" t="s">
        <v>34</v>
      </c>
    </row>
  </sheetData>
  <dataValidations count="1">
    <dataValidation type="decimal" allowBlank="1" showInputMessage="1" showErrorMessage="1" sqref="J3:K8 E38:E43 D30 D31:E33 J17:K22 D9 D16 D23 D17:E22 D45:E50 J24:K29 J9 J23 J31:K36 J30 J10:K15 D10:E15 D24:E29 J2 J37 J44 J16 J1:K1 D37:D44 D35:E36 J45:K50 J38:K43 D1:E7" xr:uid="{013A2997-990E-4196-A91C-03C3279AE350}">
      <formula1>0</formula1>
      <formula2>300</formula2>
    </dataValidation>
  </dataValidations>
  <pageMargins left="0.25" right="0.25" top="0.75" bottom="0.75" header="0.3" footer="0.3"/>
  <pageSetup paperSize="9" scale="6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5874-7224-4612-972B-319A6EDB3D8A}">
  <sheetPr>
    <pageSetUpPr fitToPage="1"/>
  </sheetPr>
  <dimension ref="A1:L50"/>
  <sheetViews>
    <sheetView zoomScale="85" zoomScaleNormal="85" workbookViewId="0">
      <selection activeCell="A10" sqref="A10"/>
    </sheetView>
  </sheetViews>
  <sheetFormatPr defaultRowHeight="15" x14ac:dyDescent="0.2"/>
  <cols>
    <col min="1" max="1" width="36.58984375" bestFit="1" customWidth="1"/>
    <col min="2" max="2" width="6.45703125" bestFit="1" customWidth="1"/>
    <col min="3" max="3" width="6.859375" bestFit="1" customWidth="1"/>
    <col min="4" max="5" width="10.22265625" bestFit="1" customWidth="1"/>
    <col min="6" max="6" width="2.6875" customWidth="1"/>
    <col min="7" max="7" width="36.58984375" bestFit="1" customWidth="1"/>
    <col min="8" max="8" width="6.45703125" bestFit="1" customWidth="1"/>
    <col min="9" max="9" width="6.859375" bestFit="1" customWidth="1"/>
    <col min="10" max="11" width="8.875" bestFit="1" customWidth="1"/>
  </cols>
  <sheetData>
    <row r="1" spans="1:12" x14ac:dyDescent="0.2">
      <c r="A1" s="21" t="s">
        <v>0</v>
      </c>
      <c r="B1" s="1"/>
      <c r="C1" s="1"/>
      <c r="D1" s="10">
        <f>SUM(D2+D9+D16+D23+D30+D37+D44)</f>
        <v>127.25</v>
      </c>
      <c r="E1" s="10">
        <f>SUM(E2+E9+E16+E23+E30+E37+E44)</f>
        <v>119.75</v>
      </c>
      <c r="G1" s="14" t="s">
        <v>3</v>
      </c>
      <c r="H1" s="15"/>
      <c r="I1" s="15"/>
      <c r="J1" s="16">
        <f>SUM(J2+J9+J16+J23+J30+J37+J44)</f>
        <v>110.75</v>
      </c>
      <c r="K1" s="16">
        <f>SUM(K2+K9+K16+K23+K30+K37+K44)</f>
        <v>104.25</v>
      </c>
    </row>
    <row r="2" spans="1:12" x14ac:dyDescent="0.2">
      <c r="A2" s="11">
        <f>'week 3'!A44+1</f>
        <v>45560</v>
      </c>
      <c r="B2" s="12" t="s">
        <v>1</v>
      </c>
      <c r="C2" s="13" t="s">
        <v>2</v>
      </c>
      <c r="D2" s="4">
        <f>SUM(D3:D8)</f>
        <v>17</v>
      </c>
      <c r="E2" s="4">
        <f>SUM(E3:E8)</f>
        <v>16</v>
      </c>
      <c r="G2" s="2">
        <f>'week 3'!G44+1</f>
        <v>45560</v>
      </c>
      <c r="H2" s="3" t="s">
        <v>1</v>
      </c>
      <c r="I2" s="4" t="s">
        <v>2</v>
      </c>
      <c r="J2" s="4">
        <f>SUM(J3:J8)</f>
        <v>20.75</v>
      </c>
      <c r="K2" s="17">
        <f>SUM(K3:K8)</f>
        <v>19.25</v>
      </c>
    </row>
    <row r="3" spans="1:12" x14ac:dyDescent="0.2">
      <c r="A3" s="5" t="s">
        <v>14</v>
      </c>
      <c r="B3" s="6">
        <v>0.28125</v>
      </c>
      <c r="C3" s="6">
        <v>0.36458333333333331</v>
      </c>
      <c r="D3" s="7">
        <f>(C3-B3)*24</f>
        <v>1.9999999999999996</v>
      </c>
      <c r="E3" s="7">
        <f>IF(D3&gt;5.5,D3-0.5,D3)</f>
        <v>1.9999999999999996</v>
      </c>
      <c r="G3" s="18" t="s">
        <v>5</v>
      </c>
      <c r="H3" s="19">
        <v>0.29166666666666669</v>
      </c>
      <c r="I3" s="19">
        <v>0.625</v>
      </c>
      <c r="J3" s="20">
        <f t="shared" ref="J3:J4" si="0">(I3-H3)*24</f>
        <v>8</v>
      </c>
      <c r="K3" s="20">
        <f t="shared" ref="K3:K4" si="1">IF(J3&gt;5.5,J3-0.5,J3)</f>
        <v>7.5</v>
      </c>
    </row>
    <row r="4" spans="1:12" x14ac:dyDescent="0.2">
      <c r="A4" s="5" t="s">
        <v>24</v>
      </c>
      <c r="B4" s="6">
        <v>0.36458333333333331</v>
      </c>
      <c r="C4" s="6">
        <v>0.66666666666666663</v>
      </c>
      <c r="D4" s="7">
        <f>(C4-B4)*24</f>
        <v>7.25</v>
      </c>
      <c r="E4" s="7">
        <f>IF(D4&gt;5.5,D4-0.5,D4)</f>
        <v>6.75</v>
      </c>
      <c r="G4" s="18" t="s">
        <v>14</v>
      </c>
      <c r="H4" s="19">
        <v>0.36458333333333331</v>
      </c>
      <c r="I4" s="19">
        <v>0.625</v>
      </c>
      <c r="J4" s="20">
        <f t="shared" si="0"/>
        <v>6.25</v>
      </c>
      <c r="K4" s="20">
        <f t="shared" si="1"/>
        <v>5.75</v>
      </c>
    </row>
    <row r="5" spans="1:12" x14ac:dyDescent="0.2">
      <c r="A5" s="33"/>
      <c r="B5" s="31"/>
      <c r="C5" s="31"/>
      <c r="D5" s="32"/>
      <c r="E5" s="32"/>
      <c r="G5" s="18"/>
      <c r="H5" s="19"/>
      <c r="I5" s="19"/>
      <c r="J5" s="20"/>
      <c r="K5" s="20"/>
    </row>
    <row r="6" spans="1:12" x14ac:dyDescent="0.2">
      <c r="A6" s="5"/>
      <c r="B6" s="6"/>
      <c r="C6" s="6"/>
      <c r="D6" s="7">
        <f>(C6-B6)*24</f>
        <v>0</v>
      </c>
      <c r="E6" s="7">
        <f>IF(D6&gt;5.5,D6-0.5,D6)</f>
        <v>0</v>
      </c>
      <c r="G6" s="18" t="s">
        <v>12</v>
      </c>
      <c r="H6" s="19">
        <v>0.66666666666666663</v>
      </c>
      <c r="I6" s="19">
        <v>0.9375</v>
      </c>
      <c r="J6" s="20">
        <f t="shared" ref="J6" si="2">(I6-H6)*24</f>
        <v>6.5000000000000009</v>
      </c>
      <c r="K6" s="20">
        <f t="shared" ref="K6" si="3">IF(J6&gt;5.5,J6-0.5,J6)</f>
        <v>6.0000000000000009</v>
      </c>
      <c r="L6" t="s">
        <v>32</v>
      </c>
    </row>
    <row r="7" spans="1:12" x14ac:dyDescent="0.2">
      <c r="A7" s="5" t="s">
        <v>13</v>
      </c>
      <c r="B7" s="31">
        <v>0.61458333333333337</v>
      </c>
      <c r="C7" s="6">
        <v>0.9375</v>
      </c>
      <c r="D7" s="7">
        <f>(C7-B7)*24</f>
        <v>7.7499999999999991</v>
      </c>
      <c r="E7" s="7">
        <f>IF(D7&gt;5.5,D7-0.5,D7)</f>
        <v>7.2499999999999991</v>
      </c>
      <c r="G7" s="18" t="s">
        <v>37</v>
      </c>
      <c r="H7" s="19">
        <v>0.72916666666666663</v>
      </c>
      <c r="I7" s="19">
        <v>0.9375</v>
      </c>
      <c r="J7" s="20"/>
      <c r="K7" s="20"/>
    </row>
    <row r="8" spans="1:12" x14ac:dyDescent="0.2">
      <c r="A8" s="34"/>
      <c r="B8" s="34"/>
      <c r="C8" s="34"/>
      <c r="D8" s="34"/>
      <c r="E8" s="34"/>
      <c r="G8" s="18"/>
      <c r="H8" s="19"/>
      <c r="I8" s="19"/>
      <c r="J8" s="20"/>
      <c r="K8" s="20"/>
    </row>
    <row r="9" spans="1:12" x14ac:dyDescent="0.2">
      <c r="A9" s="2">
        <f>A2+1</f>
        <v>45561</v>
      </c>
      <c r="B9" s="3" t="s">
        <v>1</v>
      </c>
      <c r="C9" s="4" t="s">
        <v>2</v>
      </c>
      <c r="D9" s="4">
        <f>SUM(D10:D14)</f>
        <v>20</v>
      </c>
      <c r="E9" s="17">
        <f>SUM(E10:E14)</f>
        <v>19</v>
      </c>
      <c r="G9" s="2">
        <f>G2+1</f>
        <v>45561</v>
      </c>
      <c r="H9" s="3" t="s">
        <v>1</v>
      </c>
      <c r="I9" s="4" t="s">
        <v>2</v>
      </c>
      <c r="J9" s="4">
        <f>SUM(J10:J15)</f>
        <v>17</v>
      </c>
      <c r="K9" s="17">
        <f>SUM(K10:K15)</f>
        <v>16</v>
      </c>
    </row>
    <row r="10" spans="1:12" x14ac:dyDescent="0.2">
      <c r="A10" s="33" t="s">
        <v>14</v>
      </c>
      <c r="B10" s="6">
        <v>0.28125</v>
      </c>
      <c r="C10" s="6">
        <v>0.625</v>
      </c>
      <c r="D10" s="7">
        <f>(C10-B10)*24</f>
        <v>8.25</v>
      </c>
      <c r="E10" s="7">
        <f>IF(D10&gt;5.5,D10-0.5,D10)</f>
        <v>7.75</v>
      </c>
      <c r="G10" s="18" t="s">
        <v>9</v>
      </c>
      <c r="H10" s="19">
        <v>0.20833333333333334</v>
      </c>
      <c r="I10" s="19">
        <v>0.5625</v>
      </c>
      <c r="J10" s="20">
        <f t="shared" ref="J10" si="4">(I10-H10)*24</f>
        <v>8.5</v>
      </c>
      <c r="K10" s="20">
        <f t="shared" ref="K10" si="5">IF(J10&gt;5.5,J10-0.5,J10)</f>
        <v>8</v>
      </c>
    </row>
    <row r="11" spans="1:12" x14ac:dyDescent="0.2">
      <c r="A11" s="5"/>
      <c r="B11" s="6">
        <v>0.375</v>
      </c>
      <c r="C11" s="6">
        <v>0.625</v>
      </c>
      <c r="D11" s="7">
        <v>4</v>
      </c>
      <c r="E11" s="7">
        <v>4</v>
      </c>
      <c r="G11" s="18" t="s">
        <v>5</v>
      </c>
      <c r="H11" s="19">
        <v>0.375</v>
      </c>
      <c r="I11" s="19">
        <v>0.66666666666666663</v>
      </c>
      <c r="J11" s="20"/>
      <c r="K11" s="20"/>
    </row>
    <row r="12" spans="1:12" x14ac:dyDescent="0.2">
      <c r="A12" s="5"/>
      <c r="B12" s="6"/>
      <c r="C12" s="6"/>
      <c r="D12" s="7"/>
      <c r="E12" s="7"/>
      <c r="G12" s="18"/>
      <c r="H12" s="19"/>
      <c r="I12" s="19"/>
      <c r="J12" s="20"/>
      <c r="K12" s="20"/>
    </row>
    <row r="13" spans="1:12" x14ac:dyDescent="0.2">
      <c r="A13" s="5"/>
      <c r="B13" s="6"/>
      <c r="C13" s="6"/>
      <c r="D13" s="7"/>
      <c r="E13" s="7"/>
      <c r="G13" s="38" t="s">
        <v>43</v>
      </c>
      <c r="H13" s="19">
        <v>0.77083333333333337</v>
      </c>
      <c r="I13" s="19">
        <v>0.8125</v>
      </c>
      <c r="J13" s="20">
        <f t="shared" ref="J13:J14" si="6">(I13-H13)*24</f>
        <v>0.99999999999999911</v>
      </c>
      <c r="K13" s="20">
        <f t="shared" ref="K13:K14" si="7">IF(J13&gt;5.5,J13-0.5,J13)</f>
        <v>0.99999999999999911</v>
      </c>
    </row>
    <row r="14" spans="1:12" x14ac:dyDescent="0.2">
      <c r="A14" s="33" t="s">
        <v>25</v>
      </c>
      <c r="B14" s="6">
        <v>0.61458333333333337</v>
      </c>
      <c r="C14" s="6">
        <v>0.9375</v>
      </c>
      <c r="D14" s="7">
        <f>(C14-B14)*24</f>
        <v>7.7499999999999991</v>
      </c>
      <c r="E14" s="7">
        <f>IF(D14&gt;5.5,D14-0.5,D14)</f>
        <v>7.2499999999999991</v>
      </c>
      <c r="G14" s="33" t="s">
        <v>44</v>
      </c>
      <c r="H14" s="19">
        <v>0.625</v>
      </c>
      <c r="I14" s="19">
        <v>0.9375</v>
      </c>
      <c r="J14" s="20">
        <f t="shared" si="6"/>
        <v>7.5</v>
      </c>
      <c r="K14" s="20">
        <f t="shared" si="7"/>
        <v>7</v>
      </c>
    </row>
    <row r="15" spans="1:12" x14ac:dyDescent="0.2">
      <c r="A15" s="33"/>
      <c r="B15" s="31"/>
      <c r="C15" s="31"/>
      <c r="D15" s="7"/>
      <c r="E15" s="7"/>
      <c r="G15" s="18"/>
      <c r="H15" s="19"/>
      <c r="I15" s="19"/>
      <c r="J15" s="20"/>
      <c r="K15" s="20"/>
    </row>
    <row r="16" spans="1:12" x14ac:dyDescent="0.2">
      <c r="A16" s="2">
        <f>A9+1</f>
        <v>45562</v>
      </c>
      <c r="B16" s="3" t="s">
        <v>1</v>
      </c>
      <c r="C16" s="4" t="s">
        <v>2</v>
      </c>
      <c r="D16" s="4">
        <f>SUM(D17:D22)</f>
        <v>20</v>
      </c>
      <c r="E16" s="17">
        <f>SUM(E17:E22)</f>
        <v>19</v>
      </c>
      <c r="G16" s="2">
        <f>G9+1</f>
        <v>45562</v>
      </c>
      <c r="H16" s="8" t="s">
        <v>1</v>
      </c>
      <c r="I16" s="9" t="s">
        <v>2</v>
      </c>
      <c r="J16" s="4">
        <f>SUM(J17:J22)</f>
        <v>17</v>
      </c>
      <c r="K16" s="17">
        <f>SUM(K17:K22)</f>
        <v>16</v>
      </c>
    </row>
    <row r="17" spans="1:11" x14ac:dyDescent="0.2">
      <c r="A17" s="33" t="s">
        <v>38</v>
      </c>
      <c r="B17" s="6">
        <v>0.28125</v>
      </c>
      <c r="C17" s="6">
        <v>0.625</v>
      </c>
      <c r="D17" s="7">
        <f>(C17-B17)*24</f>
        <v>8.25</v>
      </c>
      <c r="E17" s="7">
        <f>IF(D17&gt;5.5,D17-0.5,D17)</f>
        <v>7.75</v>
      </c>
      <c r="G17" s="18" t="s">
        <v>5</v>
      </c>
      <c r="H17" s="19">
        <v>0.375</v>
      </c>
      <c r="I17" s="19">
        <v>0.66666666666666663</v>
      </c>
      <c r="J17" s="20"/>
      <c r="K17" s="20"/>
    </row>
    <row r="18" spans="1:11" x14ac:dyDescent="0.2">
      <c r="A18" s="5"/>
      <c r="B18" s="6"/>
      <c r="C18" s="6"/>
      <c r="D18" s="7"/>
      <c r="E18" s="7"/>
      <c r="G18" s="18" t="s">
        <v>4</v>
      </c>
      <c r="H18" s="19">
        <v>0.20833333333333334</v>
      </c>
      <c r="I18" s="19">
        <v>0.5625</v>
      </c>
      <c r="J18" s="20">
        <f t="shared" ref="J18" si="8">(I18-H18)*24</f>
        <v>8.5</v>
      </c>
      <c r="K18" s="20">
        <f t="shared" ref="K18" si="9">IF(J18&gt;5.5,J18-0.5,J18)</f>
        <v>8</v>
      </c>
    </row>
    <row r="19" spans="1:11" x14ac:dyDescent="0.2">
      <c r="A19" s="5"/>
      <c r="B19" s="6"/>
      <c r="C19" s="6"/>
      <c r="D19" s="7">
        <v>4</v>
      </c>
      <c r="E19" s="7">
        <v>4</v>
      </c>
      <c r="G19" s="18"/>
      <c r="H19" s="19"/>
      <c r="I19" s="19"/>
      <c r="J19" s="20"/>
      <c r="K19" s="20"/>
    </row>
    <row r="20" spans="1:11" x14ac:dyDescent="0.2">
      <c r="A20" s="5"/>
      <c r="B20" s="6"/>
      <c r="C20" s="6"/>
      <c r="D20" s="7"/>
      <c r="E20" s="7"/>
      <c r="G20" s="18"/>
      <c r="H20" s="19"/>
      <c r="I20" s="19"/>
      <c r="J20" s="20"/>
      <c r="K20" s="20"/>
    </row>
    <row r="21" spans="1:11" x14ac:dyDescent="0.2">
      <c r="A21" s="5" t="s">
        <v>26</v>
      </c>
      <c r="B21" s="6">
        <v>0.61458333333333337</v>
      </c>
      <c r="C21" s="31">
        <v>0.9375</v>
      </c>
      <c r="D21" s="32">
        <f>(C21-B21)*24</f>
        <v>7.7499999999999991</v>
      </c>
      <c r="E21" s="7">
        <f>IF(D21&gt;5.5,D21-0.5,D21)</f>
        <v>7.2499999999999991</v>
      </c>
      <c r="G21" s="18" t="s">
        <v>28</v>
      </c>
      <c r="H21" s="19">
        <v>0.58333333333333337</v>
      </c>
      <c r="I21" s="19">
        <v>0.9375</v>
      </c>
      <c r="J21" s="20">
        <f t="shared" ref="J21" si="10">(I21-H21)*24</f>
        <v>8.5</v>
      </c>
      <c r="K21" s="20">
        <f t="shared" ref="K21" si="11">IF(J21&gt;5.5,J21-0.5,J21)</f>
        <v>8</v>
      </c>
    </row>
    <row r="22" spans="1:11" x14ac:dyDescent="0.2">
      <c r="A22" s="5"/>
      <c r="B22" s="6"/>
      <c r="C22" s="6"/>
      <c r="D22" s="7"/>
      <c r="E22" s="7"/>
      <c r="G22" s="18"/>
      <c r="H22" s="19"/>
      <c r="I22" s="19"/>
      <c r="J22" s="20"/>
      <c r="K22" s="20"/>
    </row>
    <row r="23" spans="1:11" x14ac:dyDescent="0.2">
      <c r="A23" s="2">
        <f>A16+1</f>
        <v>45563</v>
      </c>
      <c r="B23" s="3" t="s">
        <v>1</v>
      </c>
      <c r="C23" s="4" t="s">
        <v>2</v>
      </c>
      <c r="D23" s="4">
        <f>SUM(D24:D29)</f>
        <v>14.999999999999996</v>
      </c>
      <c r="E23" s="17">
        <f>SUM(E24:E29)</f>
        <v>13.999999999999996</v>
      </c>
      <c r="G23" s="2">
        <f>G16+1</f>
        <v>45563</v>
      </c>
      <c r="H23" s="3" t="s">
        <v>1</v>
      </c>
      <c r="I23" s="4" t="s">
        <v>2</v>
      </c>
      <c r="J23" s="4">
        <f>SUM(J24:J29)</f>
        <v>15.5</v>
      </c>
      <c r="K23" s="17">
        <f>SUM(K24:K29)</f>
        <v>14.5</v>
      </c>
    </row>
    <row r="24" spans="1:11" x14ac:dyDescent="0.2">
      <c r="A24" s="29" t="s">
        <v>6</v>
      </c>
      <c r="B24" s="6">
        <v>0.35416666666666669</v>
      </c>
      <c r="C24" s="6">
        <v>0.66666666666666663</v>
      </c>
      <c r="D24" s="7">
        <f>(C24-B24)*24</f>
        <v>7.4999999999999982</v>
      </c>
      <c r="E24" s="7">
        <f>IF(D24&gt;5.5,D24-0.5,D24)</f>
        <v>6.9999999999999982</v>
      </c>
      <c r="G24" s="18" t="s">
        <v>4</v>
      </c>
      <c r="H24" s="19">
        <v>0.20833333333333334</v>
      </c>
      <c r="I24" s="19">
        <v>0.5625</v>
      </c>
      <c r="J24" s="20">
        <f t="shared" ref="J24:J25" si="12">(I24-H24)*24</f>
        <v>8.5</v>
      </c>
      <c r="K24" s="20">
        <f t="shared" ref="K24:K25" si="13">IF(J24&gt;5.5,J24-0.5,J24)</f>
        <v>8</v>
      </c>
    </row>
    <row r="25" spans="1:11" x14ac:dyDescent="0.2">
      <c r="A25" s="5" t="s">
        <v>18</v>
      </c>
      <c r="B25" s="6">
        <v>0.35416666666666669</v>
      </c>
      <c r="C25" s="6">
        <v>0.66666666666666663</v>
      </c>
      <c r="D25" s="7">
        <f>(C25-B25)*24</f>
        <v>7.4999999999999982</v>
      </c>
      <c r="E25" s="7">
        <f>IF(D25&gt;5.5,D25-0.5,D25)</f>
        <v>6.9999999999999982</v>
      </c>
      <c r="G25" s="18" t="s">
        <v>11</v>
      </c>
      <c r="H25" s="19">
        <v>0.375</v>
      </c>
      <c r="I25" s="19">
        <v>0.66666666666666663</v>
      </c>
      <c r="J25" s="20">
        <f t="shared" si="12"/>
        <v>6.9999999999999991</v>
      </c>
      <c r="K25" s="20">
        <f t="shared" si="13"/>
        <v>6.4999999999999991</v>
      </c>
    </row>
    <row r="26" spans="1:11" x14ac:dyDescent="0.2">
      <c r="A26" s="5"/>
      <c r="B26" s="6"/>
      <c r="C26" s="6"/>
      <c r="D26" s="7"/>
      <c r="E26" s="7"/>
      <c r="G26" s="18"/>
      <c r="H26" s="19"/>
      <c r="I26" s="19"/>
      <c r="J26" s="20"/>
      <c r="K26" s="20"/>
    </row>
    <row r="27" spans="1:11" x14ac:dyDescent="0.2">
      <c r="A27" s="5"/>
      <c r="B27" s="6"/>
      <c r="C27" s="6"/>
      <c r="D27" s="7"/>
      <c r="E27" s="7"/>
      <c r="G27" s="18"/>
      <c r="H27" s="19"/>
      <c r="I27" s="19"/>
      <c r="J27" s="20"/>
      <c r="K27" s="20"/>
    </row>
    <row r="28" spans="1:11" x14ac:dyDescent="0.2">
      <c r="A28" s="5"/>
      <c r="B28" s="6"/>
      <c r="C28" s="6"/>
      <c r="D28" s="7"/>
      <c r="E28" s="7"/>
      <c r="G28" s="18"/>
      <c r="H28" s="19"/>
      <c r="I28" s="19"/>
      <c r="J28" s="20"/>
      <c r="K28" s="20"/>
    </row>
    <row r="29" spans="1:11" x14ac:dyDescent="0.2">
      <c r="A29" s="5"/>
      <c r="B29" s="6"/>
      <c r="C29" s="6"/>
      <c r="D29" s="7"/>
      <c r="E29" s="7"/>
      <c r="G29" s="18"/>
      <c r="H29" s="19"/>
      <c r="I29" s="19"/>
      <c r="J29" s="20"/>
      <c r="K29" s="20"/>
    </row>
    <row r="30" spans="1:11" x14ac:dyDescent="0.2">
      <c r="A30" s="2">
        <f>A23+1</f>
        <v>45564</v>
      </c>
      <c r="B30" s="3" t="s">
        <v>1</v>
      </c>
      <c r="C30" s="4" t="s">
        <v>2</v>
      </c>
      <c r="D30" s="4">
        <f>SUM(D31:D36)</f>
        <v>14.999999999999996</v>
      </c>
      <c r="E30" s="17">
        <f>SUM(E31:E36)</f>
        <v>13.999999999999996</v>
      </c>
      <c r="G30" s="2">
        <f>G23+1</f>
        <v>45564</v>
      </c>
      <c r="H30" s="3" t="s">
        <v>1</v>
      </c>
      <c r="I30" s="4" t="s">
        <v>2</v>
      </c>
      <c r="J30" s="4">
        <f>SUM(J31:J36)</f>
        <v>11.499999999999996</v>
      </c>
      <c r="K30" s="17">
        <f>SUM(K31:K36)</f>
        <v>10.999999999999996</v>
      </c>
    </row>
    <row r="31" spans="1:11" x14ac:dyDescent="0.2">
      <c r="A31" s="29" t="s">
        <v>6</v>
      </c>
      <c r="B31" s="6">
        <v>0.35416666666666669</v>
      </c>
      <c r="C31" s="6">
        <v>0.66666666666666663</v>
      </c>
      <c r="D31" s="7">
        <f>(C31-B31)*24</f>
        <v>7.4999999999999982</v>
      </c>
      <c r="E31" s="7">
        <f>IF(D31&gt;5.5,D31-0.5,D31)</f>
        <v>6.9999999999999982</v>
      </c>
      <c r="G31" s="18" t="s">
        <v>14</v>
      </c>
      <c r="H31" s="19">
        <v>0.35416666666666669</v>
      </c>
      <c r="I31" s="19">
        <v>0.66666666666666663</v>
      </c>
      <c r="J31" s="20">
        <f t="shared" ref="J31:J32" si="14">(I31-H31)*24</f>
        <v>7.4999999999999982</v>
      </c>
      <c r="K31" s="20">
        <f t="shared" ref="K31:K32" si="15">IF(J31&gt;5.5,J31-0.5,J31)</f>
        <v>6.9999999999999982</v>
      </c>
    </row>
    <row r="32" spans="1:11" x14ac:dyDescent="0.2">
      <c r="A32" s="5" t="s">
        <v>19</v>
      </c>
      <c r="B32" s="6">
        <v>0.35416666666666669</v>
      </c>
      <c r="C32" s="6">
        <v>0.66666666666666663</v>
      </c>
      <c r="D32" s="7">
        <f>(C32-B32)*24</f>
        <v>7.4999999999999982</v>
      </c>
      <c r="E32" s="7">
        <f>IF(D32&gt;5.5,D32-0.5,D32)</f>
        <v>6.9999999999999982</v>
      </c>
      <c r="G32" s="18" t="s">
        <v>24</v>
      </c>
      <c r="H32" s="19">
        <v>0.5</v>
      </c>
      <c r="I32" s="19">
        <v>0.66666666666666663</v>
      </c>
      <c r="J32" s="20">
        <f t="shared" si="14"/>
        <v>3.9999999999999991</v>
      </c>
      <c r="K32" s="20">
        <f t="shared" si="15"/>
        <v>3.9999999999999991</v>
      </c>
    </row>
    <row r="33" spans="1:11" x14ac:dyDescent="0.2">
      <c r="A33" s="5"/>
      <c r="B33" s="6"/>
      <c r="C33" s="6"/>
      <c r="D33" s="7"/>
      <c r="E33" s="7"/>
      <c r="G33" s="18"/>
      <c r="H33" s="19"/>
      <c r="I33" s="19"/>
      <c r="J33" s="20"/>
      <c r="K33" s="20"/>
    </row>
    <row r="34" spans="1:11" x14ac:dyDescent="0.2">
      <c r="A34" s="5"/>
      <c r="B34" s="6"/>
      <c r="C34" s="6"/>
      <c r="D34" s="6"/>
      <c r="E34" s="6"/>
      <c r="G34" s="18"/>
      <c r="H34" s="19"/>
      <c r="I34" s="19"/>
      <c r="J34" s="20"/>
      <c r="K34" s="20"/>
    </row>
    <row r="35" spans="1:11" x14ac:dyDescent="0.2">
      <c r="A35" s="5"/>
      <c r="B35" s="6"/>
      <c r="C35" s="6"/>
      <c r="D35" s="7"/>
      <c r="E35" s="7"/>
      <c r="G35" s="18"/>
      <c r="H35" s="19"/>
      <c r="I35" s="19"/>
      <c r="J35" s="20"/>
      <c r="K35" s="20"/>
    </row>
    <row r="36" spans="1:11" x14ac:dyDescent="0.2">
      <c r="A36" s="5"/>
      <c r="B36" s="6"/>
      <c r="C36" s="6"/>
      <c r="D36" s="7"/>
      <c r="E36" s="7"/>
      <c r="G36" s="18"/>
      <c r="H36" s="19"/>
      <c r="I36" s="19"/>
      <c r="J36" s="20"/>
      <c r="K36" s="20"/>
    </row>
    <row r="37" spans="1:11" x14ac:dyDescent="0.2">
      <c r="A37" s="2">
        <f>A30+1</f>
        <v>45565</v>
      </c>
      <c r="B37" s="3" t="s">
        <v>1</v>
      </c>
      <c r="C37" s="4" t="s">
        <v>2</v>
      </c>
      <c r="D37" s="4">
        <f>SUM(D38:D43)</f>
        <v>21.5</v>
      </c>
      <c r="E37" s="17">
        <f>SUM(E38:E43)</f>
        <v>20</v>
      </c>
      <c r="G37" s="2">
        <f>G30+1</f>
        <v>45565</v>
      </c>
      <c r="H37" s="3" t="s">
        <v>1</v>
      </c>
      <c r="I37" s="4" t="s">
        <v>2</v>
      </c>
      <c r="J37" s="4">
        <f>SUM(J38:J43)</f>
        <v>14</v>
      </c>
      <c r="K37" s="17">
        <f>SUM(K38:K43)</f>
        <v>13.5</v>
      </c>
    </row>
    <row r="38" spans="1:11" x14ac:dyDescent="0.2">
      <c r="A38" s="5" t="s">
        <v>17</v>
      </c>
      <c r="B38" s="40">
        <v>0.375</v>
      </c>
      <c r="C38" s="6">
        <v>0.625</v>
      </c>
      <c r="D38" s="7">
        <f>(C38-B38)*24</f>
        <v>6</v>
      </c>
      <c r="E38" s="7">
        <f>IF(D38&gt;5.5,D38-0.5,D38)</f>
        <v>5.5</v>
      </c>
      <c r="G38" s="18" t="s">
        <v>9</v>
      </c>
      <c r="H38" s="19">
        <v>0.20833333333333334</v>
      </c>
      <c r="I38" s="19">
        <v>0.5625</v>
      </c>
      <c r="J38" s="20">
        <f t="shared" ref="J38" si="16">(I38-H38)*24</f>
        <v>8.5</v>
      </c>
      <c r="K38" s="20">
        <f t="shared" ref="K38" si="17">IF(J38&gt;5.5,J38-0.5,J38)</f>
        <v>8</v>
      </c>
    </row>
    <row r="39" spans="1:11" x14ac:dyDescent="0.2">
      <c r="A39" s="5" t="s">
        <v>47</v>
      </c>
      <c r="B39" s="6">
        <v>0.29166666666666669</v>
      </c>
      <c r="C39" s="6">
        <v>0.375</v>
      </c>
      <c r="D39" s="7"/>
      <c r="E39" s="7"/>
      <c r="G39" s="18" t="s">
        <v>5</v>
      </c>
      <c r="H39" s="19">
        <v>0.375</v>
      </c>
      <c r="I39" s="19">
        <v>0.66666666666666663</v>
      </c>
      <c r="J39" s="20"/>
      <c r="K39" s="20"/>
    </row>
    <row r="40" spans="1:11" x14ac:dyDescent="0.2">
      <c r="A40" s="5"/>
      <c r="B40" s="6"/>
      <c r="C40" s="6"/>
      <c r="D40" s="7"/>
      <c r="E40" s="7"/>
      <c r="G40" s="18"/>
      <c r="H40" s="19"/>
      <c r="I40" s="19"/>
      <c r="J40" s="20"/>
      <c r="K40" s="20"/>
    </row>
    <row r="41" spans="1:11" x14ac:dyDescent="0.2">
      <c r="A41" s="5"/>
      <c r="B41" s="6"/>
      <c r="C41" s="6"/>
      <c r="D41" s="7"/>
      <c r="E41" s="7">
        <f>IF(D41&gt;5.5,D41-0.5,D41)</f>
        <v>0</v>
      </c>
      <c r="G41" s="18"/>
      <c r="H41" s="19"/>
      <c r="I41" s="19"/>
      <c r="J41" s="20"/>
      <c r="K41" s="20"/>
    </row>
    <row r="42" spans="1:11" x14ac:dyDescent="0.2">
      <c r="A42" s="5" t="s">
        <v>16</v>
      </c>
      <c r="B42" s="6">
        <v>0.61458333333333337</v>
      </c>
      <c r="C42" s="31">
        <v>0.9375</v>
      </c>
      <c r="D42" s="7">
        <f>(C42-B42)*24</f>
        <v>7.7499999999999991</v>
      </c>
      <c r="E42" s="7">
        <f>IF(D42&gt;5.5,D42-0.5,D42)</f>
        <v>7.2499999999999991</v>
      </c>
      <c r="G42" s="18"/>
      <c r="H42" s="19"/>
      <c r="I42" s="19"/>
      <c r="J42" s="20"/>
      <c r="K42" s="20"/>
    </row>
    <row r="43" spans="1:11" x14ac:dyDescent="0.2">
      <c r="A43" s="5" t="s">
        <v>25</v>
      </c>
      <c r="B43" s="6">
        <v>0.61458333333333337</v>
      </c>
      <c r="C43" s="31">
        <v>0.9375</v>
      </c>
      <c r="D43" s="32">
        <f t="shared" ref="D43" si="18">(C43-B43)*24</f>
        <v>7.7499999999999991</v>
      </c>
      <c r="E43" s="7">
        <f>IF(D43&gt;5.5,D43-0.5,D43)</f>
        <v>7.2499999999999991</v>
      </c>
      <c r="G43" s="18" t="s">
        <v>12</v>
      </c>
      <c r="H43" s="19">
        <v>0.70833333333333337</v>
      </c>
      <c r="I43" s="19">
        <v>0.9375</v>
      </c>
      <c r="J43" s="20">
        <f t="shared" ref="J43" si="19">(I43-H43)*24</f>
        <v>5.4999999999999991</v>
      </c>
      <c r="K43" s="20">
        <f t="shared" ref="K43" si="20">IF(J43&gt;5.5,J43-0.5,J43)</f>
        <v>5.4999999999999991</v>
      </c>
    </row>
    <row r="44" spans="1:11" x14ac:dyDescent="0.2">
      <c r="A44" s="2">
        <f>A37+1</f>
        <v>45566</v>
      </c>
      <c r="B44" s="3" t="s">
        <v>1</v>
      </c>
      <c r="C44" s="4" t="s">
        <v>2</v>
      </c>
      <c r="D44" s="4">
        <f>SUM(D45:D50)</f>
        <v>18.75</v>
      </c>
      <c r="E44" s="17">
        <f>SUM(E45:E50)</f>
        <v>17.75</v>
      </c>
      <c r="G44" s="2">
        <f>G37+1</f>
        <v>45566</v>
      </c>
      <c r="H44" s="3" t="s">
        <v>1</v>
      </c>
      <c r="I44" s="4" t="s">
        <v>2</v>
      </c>
      <c r="J44" s="4">
        <f>SUM(J45:J50)</f>
        <v>15</v>
      </c>
      <c r="K44" s="17">
        <f>SUM(K45:K50)</f>
        <v>14</v>
      </c>
    </row>
    <row r="45" spans="1:11" x14ac:dyDescent="0.2">
      <c r="A45" s="5" t="s">
        <v>17</v>
      </c>
      <c r="B45" s="40">
        <v>0.375</v>
      </c>
      <c r="C45" s="6">
        <v>0.625</v>
      </c>
      <c r="D45" s="7">
        <f>(C45-B45)*24</f>
        <v>6</v>
      </c>
      <c r="E45" s="7">
        <f>IF(D45&gt;5.5,D45-0.5,D45)</f>
        <v>5.5</v>
      </c>
      <c r="G45" s="18" t="s">
        <v>9</v>
      </c>
      <c r="H45" s="19">
        <v>0.20833333333333334</v>
      </c>
      <c r="I45" s="19">
        <v>0.5625</v>
      </c>
      <c r="J45" s="20">
        <f t="shared" ref="J45" si="21">(I45-H45)*24</f>
        <v>8.5</v>
      </c>
      <c r="K45" s="20">
        <f t="shared" ref="K45" si="22">IF(J45&gt;5.5,J45-0.5,J45)</f>
        <v>8</v>
      </c>
    </row>
    <row r="46" spans="1:11" x14ac:dyDescent="0.2">
      <c r="A46" s="5" t="s">
        <v>47</v>
      </c>
      <c r="B46" s="6">
        <v>0.29166666666666669</v>
      </c>
      <c r="C46" s="6">
        <v>0.375</v>
      </c>
      <c r="D46" s="7"/>
      <c r="E46" s="7"/>
      <c r="G46" s="18" t="s">
        <v>5</v>
      </c>
      <c r="H46" s="19">
        <v>0.375</v>
      </c>
      <c r="I46" s="19">
        <v>0.66666666666666663</v>
      </c>
      <c r="J46" s="20"/>
      <c r="K46" s="20"/>
    </row>
    <row r="47" spans="1:11" x14ac:dyDescent="0.2">
      <c r="A47" s="5"/>
      <c r="B47" s="6"/>
      <c r="C47" s="6"/>
      <c r="D47" s="7"/>
      <c r="E47" s="7"/>
      <c r="G47" s="18"/>
      <c r="H47" s="19"/>
      <c r="I47" s="19"/>
      <c r="J47" s="20"/>
      <c r="K47" s="20"/>
    </row>
    <row r="48" spans="1:11" x14ac:dyDescent="0.2">
      <c r="A48" s="5"/>
      <c r="B48" s="6"/>
      <c r="C48" s="6"/>
      <c r="D48" s="7"/>
      <c r="E48" s="7"/>
      <c r="G48" s="18"/>
      <c r="H48" s="19"/>
      <c r="I48" s="19"/>
      <c r="J48" s="20"/>
      <c r="K48" s="20"/>
    </row>
    <row r="49" spans="1:11" x14ac:dyDescent="0.2">
      <c r="A49" s="5" t="s">
        <v>16</v>
      </c>
      <c r="B49" s="6">
        <v>0.61458333333333337</v>
      </c>
      <c r="C49" s="31">
        <v>0.9375</v>
      </c>
      <c r="D49" s="7">
        <f>(C49-B49)*24</f>
        <v>7.7499999999999991</v>
      </c>
      <c r="E49" s="7">
        <f>IF(D49&gt;5.5,D49-0.5,D49)</f>
        <v>7.2499999999999991</v>
      </c>
      <c r="G49" s="18" t="s">
        <v>28</v>
      </c>
      <c r="H49" s="19">
        <v>0.66666666666666663</v>
      </c>
      <c r="I49" s="19">
        <v>0.9375</v>
      </c>
      <c r="J49" s="20">
        <f>(I49-H49)*24</f>
        <v>6.5000000000000009</v>
      </c>
      <c r="K49" s="20">
        <f>IF(J49&gt;5.5,J49-0.5,J49)</f>
        <v>6.0000000000000009</v>
      </c>
    </row>
    <row r="50" spans="1:11" x14ac:dyDescent="0.2">
      <c r="A50" s="5" t="s">
        <v>25</v>
      </c>
      <c r="B50" s="31">
        <v>0.72916666666666663</v>
      </c>
      <c r="C50" s="31">
        <v>0.9375</v>
      </c>
      <c r="D50" s="32">
        <f t="shared" ref="D50" si="23">(C50-B50)*24</f>
        <v>5.0000000000000009</v>
      </c>
      <c r="E50" s="32">
        <f t="shared" ref="E50" si="24">IF(D50&gt;5.5,D50-0.5,D50)</f>
        <v>5.0000000000000009</v>
      </c>
      <c r="G50" s="18"/>
      <c r="H50" s="19"/>
      <c r="I50" s="19"/>
      <c r="J50" s="20"/>
      <c r="K50" s="20"/>
    </row>
  </sheetData>
  <dataValidations count="1">
    <dataValidation type="decimal" allowBlank="1" showInputMessage="1" showErrorMessage="1" sqref="E38:E43 D30 J24:K29 D10:E15 D1:E7 D9 D16 D23 J3:K8 J17:K22 D31:E33 J31:K36 J9 J23 J10:K15 J30 E45:E46 D24:E29 D37:D46 J2 J37 J44 J16 J1:K1 D17:E22 D35:E36 J45:K50 D47:E50 J38:K43" xr:uid="{BFF07508-06A0-4694-A9AF-B8EEF5470E95}">
      <formula1>0</formula1>
      <formula2>300</formula2>
    </dataValidation>
  </dataValidations>
  <pageMargins left="0.25" right="0.25" top="0.75" bottom="0.75" header="0.3" footer="0.3"/>
  <pageSetup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4F7B-450F-4FEB-9FC7-DA8447C5A51B}">
  <sheetPr>
    <pageSetUpPr fitToPage="1"/>
  </sheetPr>
  <dimension ref="A1:L50"/>
  <sheetViews>
    <sheetView zoomScale="85" zoomScaleNormal="85" workbookViewId="0">
      <selection activeCell="A19" sqref="A19"/>
    </sheetView>
  </sheetViews>
  <sheetFormatPr defaultRowHeight="15" x14ac:dyDescent="0.2"/>
  <cols>
    <col min="1" max="1" width="36.58984375" bestFit="1" customWidth="1"/>
    <col min="2" max="2" width="6.45703125" bestFit="1" customWidth="1"/>
    <col min="3" max="3" width="6.859375" bestFit="1" customWidth="1"/>
    <col min="4" max="5" width="10.22265625" bestFit="1" customWidth="1"/>
    <col min="6" max="6" width="2.6875" customWidth="1"/>
    <col min="7" max="7" width="36.58984375" bestFit="1" customWidth="1"/>
    <col min="8" max="8" width="6.45703125" bestFit="1" customWidth="1"/>
    <col min="9" max="9" width="6.859375" bestFit="1" customWidth="1"/>
    <col min="10" max="11" width="8.875" bestFit="1" customWidth="1"/>
  </cols>
  <sheetData>
    <row r="1" spans="1:12" x14ac:dyDescent="0.2">
      <c r="A1" s="21" t="s">
        <v>0</v>
      </c>
      <c r="B1" s="1"/>
      <c r="C1" s="1"/>
      <c r="D1" s="10">
        <f>SUM(D2+D9+D16+D23+D30+D37+D44)</f>
        <v>122</v>
      </c>
      <c r="E1" s="10">
        <f>SUM(E2+E9+E16+E23+E30+E37+E44)</f>
        <v>115.5</v>
      </c>
      <c r="G1" s="14" t="s">
        <v>3</v>
      </c>
      <c r="H1" s="15"/>
      <c r="I1" s="15"/>
      <c r="J1" s="16">
        <f>SUM(J2+J9+J16+J23+J30+J37+J44)</f>
        <v>119.5</v>
      </c>
      <c r="K1" s="16">
        <f>SUM(K2+K9+K16+K23+K30+K37+K44)</f>
        <v>113</v>
      </c>
    </row>
    <row r="2" spans="1:12" x14ac:dyDescent="0.2">
      <c r="A2" s="11">
        <f>'week 4'!A44+1</f>
        <v>45567</v>
      </c>
      <c r="B2" s="12" t="s">
        <v>1</v>
      </c>
      <c r="C2" s="13" t="s">
        <v>2</v>
      </c>
      <c r="D2" s="4">
        <f>SUM(D3:D8)</f>
        <v>15.75</v>
      </c>
      <c r="E2" s="4">
        <f>SUM(E3:E8)</f>
        <v>14.75</v>
      </c>
      <c r="G2" s="2">
        <f>'week 4'!G44+1</f>
        <v>45567</v>
      </c>
      <c r="H2" s="3" t="s">
        <v>1</v>
      </c>
      <c r="I2" s="4" t="s">
        <v>2</v>
      </c>
      <c r="J2" s="4">
        <f>SUM(J3:J8)</f>
        <v>15.5</v>
      </c>
      <c r="K2" s="17">
        <f>SUM(K3:K8)</f>
        <v>14.5</v>
      </c>
    </row>
    <row r="3" spans="1:12" x14ac:dyDescent="0.2">
      <c r="A3" s="5" t="s">
        <v>24</v>
      </c>
      <c r="B3" s="6">
        <v>0.28125</v>
      </c>
      <c r="C3" s="6">
        <v>0.625</v>
      </c>
      <c r="D3" s="7">
        <f>(C3-B3)*24</f>
        <v>8.25</v>
      </c>
      <c r="E3" s="7">
        <f>IF(D3&gt;5.5,D3-0.5,D3)</f>
        <v>7.75</v>
      </c>
      <c r="G3" s="18" t="s">
        <v>27</v>
      </c>
      <c r="H3" s="19">
        <v>0.29166666666666669</v>
      </c>
      <c r="I3" s="19">
        <v>0.625</v>
      </c>
      <c r="J3" s="20">
        <f t="shared" ref="J3" si="0">(I3-H3)*24</f>
        <v>8</v>
      </c>
      <c r="K3" s="20">
        <f t="shared" ref="K3" si="1">IF(J3&gt;5.5,J3-0.5,J3)</f>
        <v>7.5</v>
      </c>
    </row>
    <row r="4" spans="1:12" x14ac:dyDescent="0.2">
      <c r="A4" s="5"/>
      <c r="B4" s="6"/>
      <c r="C4" s="6"/>
      <c r="D4" s="7">
        <f>(C4-B4)*24</f>
        <v>0</v>
      </c>
      <c r="E4" s="7">
        <f>IF(D4&gt;5.5,D4-0.5,D4)</f>
        <v>0</v>
      </c>
      <c r="G4" s="18"/>
      <c r="H4" s="19"/>
      <c r="I4" s="19"/>
      <c r="J4" s="20"/>
      <c r="K4" s="20"/>
      <c r="L4" t="s">
        <v>31</v>
      </c>
    </row>
    <row r="5" spans="1:12" x14ac:dyDescent="0.2">
      <c r="A5" s="33"/>
      <c r="B5" s="31"/>
      <c r="C5" s="31"/>
      <c r="D5" s="32"/>
      <c r="E5" s="32"/>
      <c r="G5" s="18"/>
      <c r="H5" s="19"/>
      <c r="I5" s="19"/>
      <c r="J5" s="20"/>
      <c r="K5" s="20"/>
      <c r="L5" t="s">
        <v>45</v>
      </c>
    </row>
    <row r="6" spans="1:12" x14ac:dyDescent="0.2">
      <c r="A6" s="5"/>
      <c r="B6" s="6"/>
      <c r="C6" s="6"/>
      <c r="D6" s="7">
        <f>(C6-B6)*24</f>
        <v>0</v>
      </c>
      <c r="E6" s="7">
        <f>IF(D6&gt;5.5,D6-0.5,D6)</f>
        <v>0</v>
      </c>
      <c r="G6" s="18" t="s">
        <v>12</v>
      </c>
      <c r="H6" s="19">
        <v>0.625</v>
      </c>
      <c r="I6" s="19">
        <v>0.9375</v>
      </c>
      <c r="J6" s="20">
        <f t="shared" ref="J6" si="2">(I6-H6)*24</f>
        <v>7.5</v>
      </c>
      <c r="K6" s="20">
        <f t="shared" ref="K6" si="3">IF(J6&gt;5.5,J6-0.5,J6)</f>
        <v>7</v>
      </c>
    </row>
    <row r="7" spans="1:12" x14ac:dyDescent="0.2">
      <c r="A7" s="5" t="s">
        <v>13</v>
      </c>
      <c r="B7" s="6">
        <v>0.625</v>
      </c>
      <c r="C7" s="6">
        <v>0.9375</v>
      </c>
      <c r="D7" s="7">
        <f>(C7-B7)*24</f>
        <v>7.5</v>
      </c>
      <c r="E7" s="7">
        <f>IF(D7&gt;5.5,D7-0.5,D7)</f>
        <v>7</v>
      </c>
      <c r="G7" s="18"/>
      <c r="H7" s="19"/>
      <c r="I7" s="19"/>
      <c r="J7" s="20"/>
      <c r="K7" s="20"/>
    </row>
    <row r="8" spans="1:12" x14ac:dyDescent="0.2">
      <c r="A8" s="34"/>
      <c r="B8" s="34"/>
      <c r="C8" s="34"/>
      <c r="D8" s="34"/>
      <c r="E8" s="34"/>
      <c r="G8" s="18"/>
      <c r="H8" s="19"/>
      <c r="I8" s="19"/>
      <c r="J8" s="20"/>
      <c r="K8" s="20"/>
    </row>
    <row r="9" spans="1:12" x14ac:dyDescent="0.2">
      <c r="A9" s="2">
        <f>A2+1</f>
        <v>45568</v>
      </c>
      <c r="B9" s="3" t="s">
        <v>1</v>
      </c>
      <c r="C9" s="4" t="s">
        <v>2</v>
      </c>
      <c r="D9" s="4">
        <f>SUM(D10:D15)</f>
        <v>20</v>
      </c>
      <c r="E9" s="17">
        <f>SUM(E10:E15)</f>
        <v>19</v>
      </c>
      <c r="G9" s="2">
        <f>G2+1</f>
        <v>45568</v>
      </c>
      <c r="H9" s="3" t="s">
        <v>1</v>
      </c>
      <c r="I9" s="4" t="s">
        <v>2</v>
      </c>
      <c r="J9" s="4">
        <f>SUM(J10:J15)</f>
        <v>17</v>
      </c>
      <c r="K9" s="17">
        <f>SUM(K10:K15)</f>
        <v>16</v>
      </c>
    </row>
    <row r="10" spans="1:12" x14ac:dyDescent="0.2">
      <c r="A10" s="33" t="s">
        <v>14</v>
      </c>
      <c r="B10" s="6">
        <v>0.28125</v>
      </c>
      <c r="C10" s="6">
        <v>0.625</v>
      </c>
      <c r="D10" s="7">
        <f>(C10-B10)*24</f>
        <v>8.25</v>
      </c>
      <c r="E10" s="7">
        <f>IF(D10&gt;5.5,D10-0.5,D10)</f>
        <v>7.75</v>
      </c>
      <c r="G10" s="18" t="s">
        <v>9</v>
      </c>
      <c r="H10" s="19">
        <v>0.20833333333333334</v>
      </c>
      <c r="I10" s="19">
        <v>0.5625</v>
      </c>
      <c r="J10" s="20">
        <f t="shared" ref="J10" si="4">(I10-H10)*24</f>
        <v>8.5</v>
      </c>
      <c r="K10" s="20">
        <f t="shared" ref="K10" si="5">IF(J10&gt;5.5,J10-0.5,J10)</f>
        <v>8</v>
      </c>
    </row>
    <row r="11" spans="1:12" x14ac:dyDescent="0.2">
      <c r="A11" s="5"/>
      <c r="B11" s="6"/>
      <c r="C11" s="6"/>
      <c r="D11" s="7"/>
      <c r="E11" s="7"/>
      <c r="G11" s="18" t="s">
        <v>39</v>
      </c>
      <c r="H11" s="19"/>
      <c r="I11" s="19"/>
      <c r="J11" s="20"/>
      <c r="K11" s="20"/>
    </row>
    <row r="12" spans="1:12" x14ac:dyDescent="0.2">
      <c r="A12" s="5"/>
      <c r="B12" s="6"/>
      <c r="C12" s="6"/>
      <c r="D12" s="7">
        <v>4</v>
      </c>
      <c r="E12" s="7">
        <v>4</v>
      </c>
      <c r="G12" s="18"/>
      <c r="H12" s="19"/>
      <c r="I12" s="19"/>
      <c r="J12" s="20"/>
      <c r="K12" s="20"/>
    </row>
    <row r="13" spans="1:12" x14ac:dyDescent="0.2">
      <c r="A13" s="5"/>
      <c r="B13" s="6"/>
      <c r="C13" s="6"/>
      <c r="D13" s="7"/>
      <c r="E13" s="7"/>
      <c r="G13" s="38" t="s">
        <v>43</v>
      </c>
      <c r="H13" s="19">
        <v>0.77083333333333337</v>
      </c>
      <c r="I13" s="19">
        <v>0.8125</v>
      </c>
      <c r="J13" s="20">
        <f t="shared" ref="J13:J14" si="6">(I13-H13)*24</f>
        <v>0.99999999999999911</v>
      </c>
      <c r="K13" s="20">
        <f t="shared" ref="K13:K14" si="7">IF(J13&gt;5.5,J13-0.5,J13)</f>
        <v>0.99999999999999911</v>
      </c>
    </row>
    <row r="14" spans="1:12" x14ac:dyDescent="0.2">
      <c r="A14" s="33" t="s">
        <v>25</v>
      </c>
      <c r="B14" s="6">
        <v>0.61458333333333337</v>
      </c>
      <c r="C14" s="6">
        <v>0.9375</v>
      </c>
      <c r="D14" s="7">
        <f>(C14-B14)*24</f>
        <v>7.7499999999999991</v>
      </c>
      <c r="E14" s="7">
        <f>IF(D14&gt;5.5,D14-0.5,D14)</f>
        <v>7.2499999999999991</v>
      </c>
      <c r="G14" s="33" t="s">
        <v>44</v>
      </c>
      <c r="H14" s="19">
        <v>0.625</v>
      </c>
      <c r="I14" s="19">
        <v>0.9375</v>
      </c>
      <c r="J14" s="20">
        <f t="shared" si="6"/>
        <v>7.5</v>
      </c>
      <c r="K14" s="20">
        <f t="shared" si="7"/>
        <v>7</v>
      </c>
    </row>
    <row r="15" spans="1:12" x14ac:dyDescent="0.2">
      <c r="A15" s="33"/>
      <c r="B15" s="31"/>
      <c r="C15" s="31"/>
      <c r="D15" s="7"/>
      <c r="E15" s="7"/>
      <c r="G15" s="18"/>
      <c r="H15" s="19"/>
      <c r="I15" s="19"/>
      <c r="J15" s="20"/>
      <c r="K15" s="20"/>
    </row>
    <row r="16" spans="1:12" x14ac:dyDescent="0.2">
      <c r="A16" s="2">
        <f>A9+1</f>
        <v>45569</v>
      </c>
      <c r="B16" s="3" t="s">
        <v>1</v>
      </c>
      <c r="C16" s="4" t="s">
        <v>2</v>
      </c>
      <c r="D16" s="4">
        <f>SUM(D17:D22)</f>
        <v>20</v>
      </c>
      <c r="E16" s="17">
        <f>SUM(E17:E22)</f>
        <v>19</v>
      </c>
      <c r="G16" s="2">
        <f>G9+1</f>
        <v>45569</v>
      </c>
      <c r="H16" s="8" t="s">
        <v>1</v>
      </c>
      <c r="I16" s="9" t="s">
        <v>2</v>
      </c>
      <c r="J16" s="4">
        <f>SUM(J17:J22)</f>
        <v>17</v>
      </c>
      <c r="K16" s="17">
        <f>SUM(K17:K22)</f>
        <v>16</v>
      </c>
    </row>
    <row r="17" spans="1:11" x14ac:dyDescent="0.2">
      <c r="A17" s="5" t="s">
        <v>22</v>
      </c>
      <c r="B17" s="6">
        <v>0.28125</v>
      </c>
      <c r="C17" s="6">
        <v>0.625</v>
      </c>
      <c r="D17" s="7">
        <f>(C17-B17)*24</f>
        <v>8.25</v>
      </c>
      <c r="E17" s="7">
        <f>IF(D17&gt;5.5,D17-0.5,D17)</f>
        <v>7.75</v>
      </c>
      <c r="G17" s="18"/>
      <c r="H17" s="19"/>
      <c r="I17" s="19"/>
      <c r="J17" s="20"/>
      <c r="K17" s="20"/>
    </row>
    <row r="18" spans="1:11" x14ac:dyDescent="0.2">
      <c r="A18" s="5"/>
      <c r="B18" s="6"/>
      <c r="C18" s="6"/>
      <c r="D18" s="7"/>
      <c r="E18" s="7"/>
      <c r="G18" s="18" t="s">
        <v>4</v>
      </c>
      <c r="H18" s="19">
        <v>0.20833333333333334</v>
      </c>
      <c r="I18" s="19">
        <v>0.5625</v>
      </c>
      <c r="J18" s="20">
        <f t="shared" ref="J18" si="8">(I18-H18)*24</f>
        <v>8.5</v>
      </c>
      <c r="K18" s="20">
        <f t="shared" ref="K18" si="9">IF(J18&gt;5.5,J18-0.5,J18)</f>
        <v>8</v>
      </c>
    </row>
    <row r="19" spans="1:11" x14ac:dyDescent="0.2">
      <c r="A19" s="5"/>
      <c r="B19" s="6"/>
      <c r="C19" s="6"/>
      <c r="D19" s="7">
        <v>4</v>
      </c>
      <c r="E19" s="7">
        <f>IF(D19&gt;5.5,D19-0.5,D19)</f>
        <v>4</v>
      </c>
      <c r="G19" s="18"/>
      <c r="H19" s="19"/>
      <c r="I19" s="19"/>
      <c r="J19" s="20"/>
      <c r="K19" s="20"/>
    </row>
    <row r="20" spans="1:11" x14ac:dyDescent="0.2">
      <c r="A20" s="5"/>
      <c r="B20" s="6"/>
      <c r="C20" s="6"/>
      <c r="D20" s="7"/>
      <c r="E20" s="7"/>
      <c r="G20" s="18"/>
      <c r="H20" s="19"/>
      <c r="I20" s="19"/>
      <c r="J20" s="20"/>
      <c r="K20" s="20"/>
    </row>
    <row r="21" spans="1:11" x14ac:dyDescent="0.2">
      <c r="A21" s="5" t="s">
        <v>26</v>
      </c>
      <c r="B21" s="6">
        <v>0.61458333333333337</v>
      </c>
      <c r="C21" s="31">
        <v>0.9375</v>
      </c>
      <c r="D21" s="32">
        <f>(C21-B21)*24</f>
        <v>7.7499999999999991</v>
      </c>
      <c r="E21" s="7">
        <f>IF(D21&gt;5.5,D21-0.5,D21)</f>
        <v>7.2499999999999991</v>
      </c>
      <c r="G21" s="18" t="s">
        <v>28</v>
      </c>
      <c r="H21" s="19">
        <v>0.58333333333333337</v>
      </c>
      <c r="I21" s="19">
        <v>0.9375</v>
      </c>
      <c r="J21" s="20">
        <f t="shared" ref="J21" si="10">(I21-H21)*24</f>
        <v>8.5</v>
      </c>
      <c r="K21" s="20">
        <f t="shared" ref="K21" si="11">IF(J21&gt;5.5,J21-0.5,J21)</f>
        <v>8</v>
      </c>
    </row>
    <row r="22" spans="1:11" x14ac:dyDescent="0.2">
      <c r="A22" s="5"/>
      <c r="B22" s="6"/>
      <c r="C22" s="6"/>
      <c r="D22" s="7"/>
      <c r="E22" s="7"/>
      <c r="G22" s="18"/>
      <c r="H22" s="19"/>
      <c r="I22" s="19"/>
      <c r="J22" s="20"/>
      <c r="K22" s="20"/>
    </row>
    <row r="23" spans="1:11" x14ac:dyDescent="0.2">
      <c r="A23" s="2">
        <f>A16+1</f>
        <v>45570</v>
      </c>
      <c r="B23" s="3" t="s">
        <v>1</v>
      </c>
      <c r="C23" s="4" t="s">
        <v>2</v>
      </c>
      <c r="D23" s="4">
        <f>SUM(D24:D29)</f>
        <v>10.999999999999998</v>
      </c>
      <c r="E23" s="17">
        <f>SUM(E24:E29)</f>
        <v>10.499999999999998</v>
      </c>
      <c r="G23" s="2">
        <f>G16+1</f>
        <v>45570</v>
      </c>
      <c r="H23" s="3" t="s">
        <v>1</v>
      </c>
      <c r="I23" s="4" t="s">
        <v>2</v>
      </c>
      <c r="J23" s="4">
        <f>SUM(J24:J29)</f>
        <v>15.5</v>
      </c>
      <c r="K23" s="17">
        <f>SUM(K24:K29)</f>
        <v>14.5</v>
      </c>
    </row>
    <row r="24" spans="1:11" x14ac:dyDescent="0.2">
      <c r="A24" s="29" t="s">
        <v>6</v>
      </c>
      <c r="B24" s="6">
        <v>0.39583333333333331</v>
      </c>
      <c r="C24" s="6">
        <v>0.66666666666666663</v>
      </c>
      <c r="D24" s="7">
        <f>(C24-B24)*24</f>
        <v>6.5</v>
      </c>
      <c r="E24" s="7">
        <f>IF(D24&gt;5.5,D24-0.5,D24)</f>
        <v>6</v>
      </c>
      <c r="G24" s="18" t="s">
        <v>4</v>
      </c>
      <c r="H24" s="19">
        <v>0.20833333333333334</v>
      </c>
      <c r="I24" s="19">
        <v>0.5625</v>
      </c>
      <c r="J24" s="20">
        <f t="shared" ref="J24:J25" si="12">(I24-H24)*24</f>
        <v>8.5</v>
      </c>
      <c r="K24" s="20">
        <f t="shared" ref="K24:K25" si="13">IF(J24&gt;5.5,J24-0.5,J24)</f>
        <v>8</v>
      </c>
    </row>
    <row r="25" spans="1:11" x14ac:dyDescent="0.2">
      <c r="A25" s="5" t="s">
        <v>18</v>
      </c>
      <c r="B25" s="6">
        <v>0.35416666666666669</v>
      </c>
      <c r="C25" s="6">
        <v>0.54166666666666663</v>
      </c>
      <c r="D25" s="7">
        <f>(C25-B25)*24</f>
        <v>4.4999999999999982</v>
      </c>
      <c r="E25" s="7">
        <f>IF(D25&gt;5.5,D25-0.5,D25)</f>
        <v>4.4999999999999982</v>
      </c>
      <c r="G25" s="18" t="s">
        <v>11</v>
      </c>
      <c r="H25" s="19">
        <v>0.375</v>
      </c>
      <c r="I25" s="19">
        <v>0.66666666666666663</v>
      </c>
      <c r="J25" s="20">
        <f t="shared" si="12"/>
        <v>6.9999999999999991</v>
      </c>
      <c r="K25" s="20">
        <f t="shared" si="13"/>
        <v>6.4999999999999991</v>
      </c>
    </row>
    <row r="26" spans="1:11" x14ac:dyDescent="0.2">
      <c r="A26" s="5"/>
      <c r="B26" s="6"/>
      <c r="C26" s="6"/>
      <c r="D26" s="7"/>
      <c r="E26" s="7"/>
      <c r="G26" s="18"/>
      <c r="H26" s="19"/>
      <c r="I26" s="19"/>
      <c r="J26" s="20"/>
      <c r="K26" s="20"/>
    </row>
    <row r="27" spans="1:11" x14ac:dyDescent="0.2">
      <c r="A27" s="5"/>
      <c r="B27" s="6"/>
      <c r="C27" s="6"/>
      <c r="D27" s="7"/>
      <c r="E27" s="7"/>
      <c r="G27" s="18"/>
      <c r="H27" s="19"/>
      <c r="I27" s="19"/>
      <c r="J27" s="20"/>
      <c r="K27" s="20"/>
    </row>
    <row r="28" spans="1:11" x14ac:dyDescent="0.2">
      <c r="A28" s="5"/>
      <c r="B28" s="6"/>
      <c r="C28" s="6"/>
      <c r="D28" s="7"/>
      <c r="E28" s="7"/>
      <c r="G28" s="18"/>
      <c r="H28" s="19"/>
      <c r="I28" s="19"/>
      <c r="J28" s="20"/>
      <c r="K28" s="20"/>
    </row>
    <row r="29" spans="1:11" x14ac:dyDescent="0.2">
      <c r="A29" s="5"/>
      <c r="B29" s="6"/>
      <c r="C29" s="6"/>
      <c r="D29" s="7"/>
      <c r="E29" s="7"/>
      <c r="G29" s="18"/>
      <c r="H29" s="19"/>
      <c r="I29" s="19"/>
      <c r="J29" s="20"/>
      <c r="K29" s="20"/>
    </row>
    <row r="30" spans="1:11" x14ac:dyDescent="0.2">
      <c r="A30" s="2">
        <f>A23+1</f>
        <v>45571</v>
      </c>
      <c r="B30" s="3" t="s">
        <v>1</v>
      </c>
      <c r="C30" s="4" t="s">
        <v>2</v>
      </c>
      <c r="D30" s="4">
        <f>SUM(D31:D36)</f>
        <v>14.999999999999996</v>
      </c>
      <c r="E30" s="17">
        <f>SUM(E31:E36)</f>
        <v>13.999999999999996</v>
      </c>
      <c r="G30" s="2">
        <f>G23+1</f>
        <v>45571</v>
      </c>
      <c r="H30" s="3" t="s">
        <v>1</v>
      </c>
      <c r="I30" s="4" t="s">
        <v>2</v>
      </c>
      <c r="J30" s="4">
        <f>SUM(J31:J36)</f>
        <v>11.999999999999996</v>
      </c>
      <c r="K30" s="17">
        <f>SUM(K31:K36)</f>
        <v>11.499999999999996</v>
      </c>
    </row>
    <row r="31" spans="1:11" x14ac:dyDescent="0.2">
      <c r="A31" s="29" t="s">
        <v>6</v>
      </c>
      <c r="B31" s="6">
        <v>0.35416666666666669</v>
      </c>
      <c r="C31" s="6">
        <v>0.66666666666666663</v>
      </c>
      <c r="D31" s="7">
        <f>(C31-B31)*24</f>
        <v>7.4999999999999982</v>
      </c>
      <c r="E31" s="7">
        <f>IF(D31&gt;5.5,D31-0.5,D31)</f>
        <v>6.9999999999999982</v>
      </c>
      <c r="G31" s="18" t="s">
        <v>14</v>
      </c>
      <c r="H31" s="19">
        <v>0.35416666666666669</v>
      </c>
      <c r="I31" s="19">
        <v>0.66666666666666663</v>
      </c>
      <c r="J31" s="20">
        <f t="shared" ref="J31:J32" si="14">(I31-H31)*24</f>
        <v>7.4999999999999982</v>
      </c>
      <c r="K31" s="20">
        <f t="shared" ref="K31:K32" si="15">IF(J31&gt;5.5,J31-0.5,J31)</f>
        <v>6.9999999999999982</v>
      </c>
    </row>
    <row r="32" spans="1:11" x14ac:dyDescent="0.2">
      <c r="A32" s="5" t="s">
        <v>19</v>
      </c>
      <c r="B32" s="6">
        <v>0.35416666666666669</v>
      </c>
      <c r="C32" s="6">
        <v>0.66666666666666663</v>
      </c>
      <c r="D32" s="7">
        <f>(C32-B32)*24</f>
        <v>7.4999999999999982</v>
      </c>
      <c r="E32" s="7">
        <f>IF(D32&gt;5.5,D32-0.5,D32)</f>
        <v>6.9999999999999982</v>
      </c>
      <c r="G32" s="18"/>
      <c r="H32" s="19">
        <v>0.35416666666666669</v>
      </c>
      <c r="I32" s="19">
        <v>0.54166666666666663</v>
      </c>
      <c r="J32" s="20">
        <f t="shared" si="14"/>
        <v>4.4999999999999982</v>
      </c>
      <c r="K32" s="20">
        <f t="shared" si="15"/>
        <v>4.4999999999999982</v>
      </c>
    </row>
    <row r="33" spans="1:11" x14ac:dyDescent="0.2">
      <c r="A33" s="5"/>
      <c r="B33" s="6"/>
      <c r="C33" s="6"/>
      <c r="D33" s="7"/>
      <c r="E33" s="7"/>
      <c r="G33" s="18"/>
      <c r="H33" s="19"/>
      <c r="I33" s="19"/>
      <c r="J33" s="20"/>
      <c r="K33" s="20"/>
    </row>
    <row r="34" spans="1:11" x14ac:dyDescent="0.2">
      <c r="A34" s="5"/>
      <c r="B34" s="6"/>
      <c r="C34" s="6"/>
      <c r="D34" s="6"/>
      <c r="E34" s="6"/>
      <c r="G34" s="18"/>
      <c r="H34" s="19"/>
      <c r="I34" s="19"/>
      <c r="J34" s="20"/>
      <c r="K34" s="20"/>
    </row>
    <row r="35" spans="1:11" x14ac:dyDescent="0.2">
      <c r="A35" s="5"/>
      <c r="B35" s="31"/>
      <c r="C35" s="31"/>
      <c r="D35" s="32"/>
      <c r="E35" s="32"/>
      <c r="G35" s="18"/>
      <c r="H35" s="19"/>
      <c r="I35" s="19"/>
      <c r="J35" s="20"/>
      <c r="K35" s="20"/>
    </row>
    <row r="36" spans="1:11" x14ac:dyDescent="0.2">
      <c r="A36" s="5"/>
      <c r="B36" s="6"/>
      <c r="C36" s="6"/>
      <c r="D36" s="7"/>
      <c r="E36" s="7"/>
      <c r="G36" s="18"/>
      <c r="H36" s="19"/>
      <c r="I36" s="19"/>
      <c r="J36" s="20"/>
      <c r="K36" s="20"/>
    </row>
    <row r="37" spans="1:11" x14ac:dyDescent="0.2">
      <c r="A37" s="2">
        <f>A30+1</f>
        <v>45572</v>
      </c>
      <c r="B37" s="3" t="s">
        <v>1</v>
      </c>
      <c r="C37" s="4" t="s">
        <v>2</v>
      </c>
      <c r="D37" s="4">
        <f>SUM(D38:D43)</f>
        <v>19.25</v>
      </c>
      <c r="E37" s="17">
        <f>SUM(E38:E43)</f>
        <v>18.25</v>
      </c>
      <c r="G37" s="2">
        <f>G30+1</f>
        <v>45572</v>
      </c>
      <c r="H37" s="3" t="s">
        <v>1</v>
      </c>
      <c r="I37" s="4" t="s">
        <v>2</v>
      </c>
      <c r="J37" s="4">
        <f>SUM(J38:J43)</f>
        <v>22</v>
      </c>
      <c r="K37" s="17">
        <f>SUM(K38:K43)</f>
        <v>21</v>
      </c>
    </row>
    <row r="38" spans="1:11" x14ac:dyDescent="0.2">
      <c r="A38" s="5" t="s">
        <v>17</v>
      </c>
      <c r="B38" s="6">
        <v>0.35416666666666669</v>
      </c>
      <c r="C38" s="6">
        <v>0.625</v>
      </c>
      <c r="D38" s="7">
        <f>(C38-B38)*24</f>
        <v>6.5</v>
      </c>
      <c r="E38" s="7">
        <f>IF(D38&gt;5.5,D38-0.5,D38)</f>
        <v>6</v>
      </c>
      <c r="G38" s="18" t="s">
        <v>9</v>
      </c>
      <c r="H38" s="19">
        <v>0.20833333333333334</v>
      </c>
      <c r="I38" s="19">
        <v>0.5625</v>
      </c>
      <c r="J38" s="20">
        <f t="shared" ref="J38:J39" si="16">(I38-H38)*24</f>
        <v>8.5</v>
      </c>
      <c r="K38" s="20">
        <f t="shared" ref="K38:K39" si="17">IF(J38&gt;5.5,J38-0.5,J38)</f>
        <v>8</v>
      </c>
    </row>
    <row r="39" spans="1:11" x14ac:dyDescent="0.2">
      <c r="A39" s="5"/>
      <c r="B39" s="6"/>
      <c r="C39" s="6"/>
      <c r="D39" s="7"/>
      <c r="E39" s="7"/>
      <c r="G39" s="18" t="s">
        <v>5</v>
      </c>
      <c r="H39" s="19">
        <v>0.375</v>
      </c>
      <c r="I39" s="19">
        <v>0.70833333333333337</v>
      </c>
      <c r="J39" s="20">
        <f t="shared" si="16"/>
        <v>8</v>
      </c>
      <c r="K39" s="20">
        <f t="shared" si="17"/>
        <v>7.5</v>
      </c>
    </row>
    <row r="40" spans="1:11" x14ac:dyDescent="0.2">
      <c r="A40" s="5"/>
      <c r="B40" s="6"/>
      <c r="C40" s="6"/>
      <c r="D40" s="7"/>
      <c r="E40" s="7"/>
      <c r="G40" s="18"/>
      <c r="H40" s="19"/>
      <c r="I40" s="19"/>
      <c r="J40" s="20"/>
      <c r="K40" s="20"/>
    </row>
    <row r="41" spans="1:11" x14ac:dyDescent="0.2">
      <c r="A41" s="5"/>
      <c r="B41" s="6"/>
      <c r="C41" s="6"/>
      <c r="D41" s="7"/>
      <c r="E41" s="7"/>
      <c r="G41" s="18"/>
      <c r="H41" s="19"/>
      <c r="I41" s="19"/>
      <c r="J41" s="20"/>
      <c r="K41" s="20"/>
    </row>
    <row r="42" spans="1:11" x14ac:dyDescent="0.2">
      <c r="A42" s="5" t="s">
        <v>16</v>
      </c>
      <c r="B42" s="6">
        <v>0.61458333333333337</v>
      </c>
      <c r="C42" s="31">
        <v>0.9375</v>
      </c>
      <c r="D42" s="7">
        <f>(C42-B42)*24</f>
        <v>7.7499999999999991</v>
      </c>
      <c r="E42" s="7">
        <f>IF(D42&gt;5.5,D42-0.5,D42)</f>
        <v>7.2499999999999991</v>
      </c>
      <c r="G42" s="18"/>
      <c r="H42" s="19"/>
      <c r="I42" s="19"/>
      <c r="J42" s="20"/>
      <c r="K42" s="20"/>
    </row>
    <row r="43" spans="1:11" x14ac:dyDescent="0.2">
      <c r="A43" s="5" t="s">
        <v>25</v>
      </c>
      <c r="B43" s="6">
        <v>0.72916666666666663</v>
      </c>
      <c r="C43" s="31">
        <v>0.9375</v>
      </c>
      <c r="D43" s="32">
        <f t="shared" ref="D43" si="18">(C43-B43)*24</f>
        <v>5.0000000000000009</v>
      </c>
      <c r="E43" s="7">
        <f>IF(D43&gt;5.5,D43-0.5,D43)</f>
        <v>5.0000000000000009</v>
      </c>
      <c r="G43" s="18" t="s">
        <v>12</v>
      </c>
      <c r="H43" s="19">
        <v>0.70833333333333337</v>
      </c>
      <c r="I43" s="19">
        <v>0.9375</v>
      </c>
      <c r="J43" s="20">
        <f t="shared" ref="J43" si="19">(I43-H43)*24</f>
        <v>5.4999999999999991</v>
      </c>
      <c r="K43" s="20">
        <f t="shared" ref="K43" si="20">IF(J43&gt;5.5,J43-0.5,J43)</f>
        <v>5.4999999999999991</v>
      </c>
    </row>
    <row r="44" spans="1:11" x14ac:dyDescent="0.2">
      <c r="A44" s="2">
        <f>A37+1</f>
        <v>45573</v>
      </c>
      <c r="B44" s="3" t="s">
        <v>1</v>
      </c>
      <c r="C44" s="4" t="s">
        <v>2</v>
      </c>
      <c r="D44" s="4">
        <f>SUM(D45:D50)</f>
        <v>21</v>
      </c>
      <c r="E44" s="17">
        <f>SUM(E45:E50)</f>
        <v>20</v>
      </c>
      <c r="G44" s="2">
        <f>G37+1</f>
        <v>45573</v>
      </c>
      <c r="H44" s="3" t="s">
        <v>1</v>
      </c>
      <c r="I44" s="4" t="s">
        <v>2</v>
      </c>
      <c r="J44" s="4">
        <f>SUM(J45:J50)</f>
        <v>20.5</v>
      </c>
      <c r="K44" s="17">
        <f>SUM(K45:K50)</f>
        <v>19.5</v>
      </c>
    </row>
    <row r="45" spans="1:11" x14ac:dyDescent="0.2">
      <c r="A45" s="28" t="s">
        <v>17</v>
      </c>
      <c r="B45" s="6">
        <v>0.28125</v>
      </c>
      <c r="C45" s="6">
        <v>0.625</v>
      </c>
      <c r="D45" s="7">
        <f>(C45-B45)*24</f>
        <v>8.25</v>
      </c>
      <c r="E45" s="7">
        <f>IF(D45&gt;5.5,D45-0.5,D45)</f>
        <v>7.75</v>
      </c>
      <c r="G45" s="18" t="s">
        <v>9</v>
      </c>
      <c r="H45" s="19">
        <v>0.20833333333333334</v>
      </c>
      <c r="I45" s="19">
        <v>0.5625</v>
      </c>
      <c r="J45" s="20">
        <f t="shared" ref="J45:J46" si="21">(I45-H45)*24</f>
        <v>8.5</v>
      </c>
      <c r="K45" s="20">
        <f t="shared" ref="K45:K46" si="22">IF(J45&gt;5.5,J45-0.5,J45)</f>
        <v>8</v>
      </c>
    </row>
    <row r="46" spans="1:11" x14ac:dyDescent="0.2">
      <c r="A46" s="5"/>
      <c r="B46" s="6"/>
      <c r="C46" s="6"/>
      <c r="D46" s="7"/>
      <c r="E46" s="7"/>
      <c r="G46" s="18" t="s">
        <v>5</v>
      </c>
      <c r="H46" s="19">
        <v>0.375</v>
      </c>
      <c r="I46" s="19">
        <v>0.66666666666666663</v>
      </c>
      <c r="J46" s="20">
        <f t="shared" si="21"/>
        <v>6.9999999999999991</v>
      </c>
      <c r="K46" s="20">
        <f t="shared" si="22"/>
        <v>6.4999999999999991</v>
      </c>
    </row>
    <row r="47" spans="1:11" x14ac:dyDescent="0.2">
      <c r="A47" s="5"/>
      <c r="B47" s="6"/>
      <c r="C47" s="6"/>
      <c r="D47" s="7"/>
      <c r="E47" s="7"/>
      <c r="G47" s="18"/>
      <c r="H47" s="19"/>
      <c r="I47" s="19"/>
      <c r="J47" s="20"/>
      <c r="K47" s="20"/>
    </row>
    <row r="48" spans="1:11" x14ac:dyDescent="0.2">
      <c r="A48" s="5"/>
      <c r="B48" s="6"/>
      <c r="C48" s="6"/>
      <c r="D48" s="7"/>
      <c r="E48" s="7"/>
      <c r="G48" s="18" t="s">
        <v>28</v>
      </c>
      <c r="H48" s="19">
        <v>0.66666666666666663</v>
      </c>
      <c r="I48" s="19">
        <v>0.9375</v>
      </c>
      <c r="J48" s="20"/>
      <c r="K48" s="20"/>
    </row>
    <row r="49" spans="1:11" x14ac:dyDescent="0.2">
      <c r="A49" s="5" t="s">
        <v>16</v>
      </c>
      <c r="B49" s="6">
        <v>0.61458333333333337</v>
      </c>
      <c r="C49" s="31">
        <v>0.9375</v>
      </c>
      <c r="D49" s="7">
        <f>(C49-B49)*24</f>
        <v>7.7499999999999991</v>
      </c>
      <c r="E49" s="7">
        <f>IF(D49&gt;5.5,D49-0.5,D49)</f>
        <v>7.2499999999999991</v>
      </c>
      <c r="G49" s="18"/>
      <c r="H49" s="19">
        <v>0.72916666666666663</v>
      </c>
      <c r="I49" s="19">
        <v>0.9375</v>
      </c>
      <c r="J49" s="20">
        <f t="shared" ref="J49:J50" si="23">(I49-H49)*24</f>
        <v>5.0000000000000009</v>
      </c>
      <c r="K49" s="20">
        <f t="shared" ref="K49:K50" si="24">IF(J49&gt;5.5,J49-0.5,J49)</f>
        <v>5.0000000000000009</v>
      </c>
    </row>
    <row r="50" spans="1:11" x14ac:dyDescent="0.2">
      <c r="A50" s="5" t="s">
        <v>25</v>
      </c>
      <c r="B50" s="31">
        <v>0.72916666666666663</v>
      </c>
      <c r="C50" s="31">
        <v>0.9375</v>
      </c>
      <c r="D50" s="32">
        <f t="shared" ref="D50" si="25">(C50-B50)*24</f>
        <v>5.0000000000000009</v>
      </c>
      <c r="E50" s="32">
        <f t="shared" ref="E50" si="26">IF(D50&gt;5.5,D50-0.5,D50)</f>
        <v>5.0000000000000009</v>
      </c>
      <c r="G50" s="18"/>
      <c r="H50" s="19"/>
      <c r="I50" s="19"/>
      <c r="J50" s="20">
        <f t="shared" si="23"/>
        <v>0</v>
      </c>
      <c r="K50" s="20">
        <f t="shared" si="24"/>
        <v>0</v>
      </c>
    </row>
  </sheetData>
  <dataValidations count="1">
    <dataValidation type="decimal" allowBlank="1" showInputMessage="1" showErrorMessage="1" sqref="J17:K22 D35:E36 D30 E38:E43 J3:K8 J24:K29 D16 D23 D1:E7 D9 D17:E22 D24:E29 J38:K43 J9 J23 D31:E33 J30 J31:K36 J2 J37 J44 J16 J1:K1 J45:K50 D10:E15 D45:E50 D37:D44 J10:K15" xr:uid="{DF580A61-DEFE-4F58-A958-0B67782E53D0}">
      <formula1>0</formula1>
      <formula2>300</formula2>
    </dataValidation>
  </dataValidations>
  <pageMargins left="0.7" right="0.7" top="0.75" bottom="0.75" header="0.3" footer="0.3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2718228146645B396F78A6F6F5945" ma:contentTypeVersion="17" ma:contentTypeDescription="Create a new document." ma:contentTypeScope="" ma:versionID="d74d52409f299d93bf502f22bb32c7bb">
  <xsd:schema xmlns:xsd="http://www.w3.org/2001/XMLSchema" xmlns:xs="http://www.w3.org/2001/XMLSchema" xmlns:p="http://schemas.microsoft.com/office/2006/metadata/properties" xmlns:ns2="65cdf78c-9cad-4dde-9fce-2070ff466d78" xmlns:ns3="40a710da-9efb-43da-9b8f-2a4032261c75" targetNamespace="http://schemas.microsoft.com/office/2006/metadata/properties" ma:root="true" ma:fieldsID="1a2e06ea774f192bd2d3e16f0fa070c8" ns2:_="" ns3:_="">
    <xsd:import namespace="65cdf78c-9cad-4dde-9fce-2070ff466d78"/>
    <xsd:import namespace="40a710da-9efb-43da-9b8f-2a4032261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df78c-9cad-4dde-9fce-2070ff466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409911f-e2f1-453d-86b6-c089394096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710da-9efb-43da-9b8f-2a4032261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93f9a63-5181-4952-a3bc-0e140087eb52}" ma:internalName="TaxCatchAll" ma:showField="CatchAllData" ma:web="40a710da-9efb-43da-9b8f-2a4032261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cdf78c-9cad-4dde-9fce-2070ff466d78">
      <Terms xmlns="http://schemas.microsoft.com/office/infopath/2007/PartnerControls"/>
    </lcf76f155ced4ddcb4097134ff3c332f>
    <TaxCatchAll xmlns="40a710da-9efb-43da-9b8f-2a4032261c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E7D1D0-F339-4586-B36B-D3621D609A9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5cdf78c-9cad-4dde-9fce-2070ff466d78"/>
    <ds:schemaRef ds:uri="40a710da-9efb-43da-9b8f-2a4032261c75"/>
  </ds:schemaRefs>
</ds:datastoreItem>
</file>

<file path=customXml/itemProps2.xml><?xml version="1.0" encoding="utf-8"?>
<ds:datastoreItem xmlns:ds="http://schemas.openxmlformats.org/officeDocument/2006/customXml" ds:itemID="{BF1D7F15-0F9D-430B-BDEA-189ADFF9FE46}">
  <ds:schemaRefs>
    <ds:schemaRef ds:uri="http://schemas.microsoft.com/office/2006/metadata/properties"/>
    <ds:schemaRef ds:uri="http://www.w3.org/2000/xmlns/"/>
    <ds:schemaRef ds:uri="65cdf78c-9cad-4dde-9fce-2070ff466d78"/>
    <ds:schemaRef ds:uri="http://schemas.microsoft.com/office/infopath/2007/PartnerControls"/>
    <ds:schemaRef ds:uri="40a710da-9efb-43da-9b8f-2a4032261c75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2AEEF7C8-846A-4804-B8C4-9035A3CC24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Datum</vt:lpstr>
      <vt:lpstr>week 0</vt:lpstr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FOH</dc:creator>
  <cp:lastModifiedBy>Receptie | The Fitness House</cp:lastModifiedBy>
  <cp:lastPrinted>2024-09-03T11:47:34Z</cp:lastPrinted>
  <dcterms:created xsi:type="dcterms:W3CDTF">2017-12-21T15:26:58Z</dcterms:created>
  <dcterms:modified xsi:type="dcterms:W3CDTF">2024-09-03T12:03:24Z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0x0101001502718228146645B396F78A6F6F5945</vt:lpwstr>
  </property>
  <property fmtid="{D5CDD505-2E9C-101B-9397-08002B2CF9AE}" pid="3" name="MediaServiceImageTags">
    <vt:lpwstr/>
  </property>
</Properties>
</file>