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ychapiteau/Documents/eaonsynergy/Eaonium_EWI/Eaonium_EWI_MIDIUSB/"/>
    </mc:Choice>
  </mc:AlternateContent>
  <xr:revisionPtr revIDLastSave="0" documentId="13_ncr:1_{198F256C-821C-8B49-B649-BB0A7F8120A3}" xr6:coauthVersionLast="43" xr6:coauthVersionMax="43" xr10:uidLastSave="{00000000-0000-0000-0000-000000000000}"/>
  <bookViews>
    <workbookView xWindow="4080" yWindow="460" windowWidth="24320" windowHeight="16240" xr2:uid="{DD81D3BB-CBF8-004C-9B84-B79AF04C0C95}"/>
  </bookViews>
  <sheets>
    <sheet name="Clarinet" sheetId="11" r:id="rId1"/>
    <sheet name="MIDI`" sheetId="3" r:id="rId2"/>
    <sheet name="FR-EN Correspondance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7" i="11" l="1"/>
  <c r="T67" i="11" s="1"/>
  <c r="M67" i="11"/>
  <c r="S66" i="11"/>
  <c r="T66" i="11" s="1"/>
  <c r="M66" i="11"/>
  <c r="S65" i="11"/>
  <c r="T65" i="11" s="1"/>
  <c r="M65" i="11"/>
  <c r="S64" i="11"/>
  <c r="T64" i="11" s="1"/>
  <c r="M64" i="11"/>
  <c r="S63" i="11"/>
  <c r="T63" i="11" s="1"/>
  <c r="M63" i="11"/>
  <c r="S62" i="11"/>
  <c r="T62" i="11" s="1"/>
  <c r="M62" i="11"/>
  <c r="S61" i="11"/>
  <c r="T61" i="11" s="1"/>
  <c r="M61" i="11"/>
  <c r="S60" i="11"/>
  <c r="T60" i="11" s="1"/>
  <c r="M60" i="11"/>
  <c r="S59" i="11"/>
  <c r="T59" i="11" s="1"/>
  <c r="M59" i="11"/>
  <c r="S58" i="11"/>
  <c r="T58" i="11" s="1"/>
  <c r="M58" i="11"/>
  <c r="S57" i="11"/>
  <c r="T57" i="11" s="1"/>
  <c r="M57" i="11"/>
  <c r="S56" i="11"/>
  <c r="T56" i="11" s="1"/>
  <c r="M56" i="11"/>
  <c r="S55" i="11"/>
  <c r="T55" i="11" s="1"/>
  <c r="M55" i="11"/>
  <c r="S54" i="11"/>
  <c r="T54" i="11" s="1"/>
  <c r="M54" i="11"/>
  <c r="S53" i="11"/>
  <c r="T53" i="11" s="1"/>
  <c r="M53" i="11"/>
  <c r="S52" i="11"/>
  <c r="T52" i="11" s="1"/>
  <c r="M52" i="11"/>
  <c r="S51" i="11"/>
  <c r="T51" i="11" s="1"/>
  <c r="M51" i="11"/>
  <c r="S50" i="11"/>
  <c r="T50" i="11" s="1"/>
  <c r="M50" i="11"/>
  <c r="S49" i="11"/>
  <c r="T49" i="11" s="1"/>
  <c r="M49" i="11"/>
  <c r="S48" i="11"/>
  <c r="T48" i="11" s="1"/>
  <c r="M48" i="11"/>
  <c r="S47" i="11"/>
  <c r="T47" i="11" s="1"/>
  <c r="M47" i="11"/>
  <c r="S46" i="11"/>
  <c r="T46" i="11" s="1"/>
  <c r="M46" i="11"/>
  <c r="S45" i="11"/>
  <c r="T45" i="11" s="1"/>
  <c r="M45" i="11"/>
  <c r="S44" i="11"/>
  <c r="T44" i="11" s="1"/>
  <c r="M44" i="11"/>
  <c r="S43" i="11"/>
  <c r="T43" i="11" s="1"/>
  <c r="M43" i="11"/>
  <c r="S42" i="11"/>
  <c r="T42" i="11" s="1"/>
  <c r="M42" i="11"/>
  <c r="S41" i="11"/>
  <c r="T41" i="11" s="1"/>
  <c r="M41" i="11"/>
  <c r="S40" i="11"/>
  <c r="T40" i="11" s="1"/>
  <c r="M40" i="11"/>
  <c r="S39" i="11"/>
  <c r="T39" i="11" s="1"/>
  <c r="M39" i="11"/>
  <c r="S38" i="11"/>
  <c r="T38" i="11" s="1"/>
  <c r="M38" i="11"/>
  <c r="S37" i="11"/>
  <c r="T37" i="11" s="1"/>
  <c r="M37" i="11"/>
  <c r="S36" i="11"/>
  <c r="T36" i="11" s="1"/>
  <c r="M36" i="11"/>
  <c r="S35" i="11"/>
  <c r="T35" i="11" s="1"/>
  <c r="M35" i="11"/>
  <c r="S34" i="11"/>
  <c r="T34" i="11" s="1"/>
  <c r="M34" i="11"/>
  <c r="T33" i="11"/>
  <c r="S33" i="11"/>
  <c r="M33" i="11"/>
  <c r="S32" i="11"/>
  <c r="T32" i="11" s="1"/>
  <c r="M32" i="11"/>
  <c r="S31" i="11"/>
  <c r="T31" i="11" s="1"/>
  <c r="M31" i="11"/>
  <c r="S30" i="11"/>
  <c r="T30" i="11" s="1"/>
  <c r="M30" i="11"/>
  <c r="S29" i="11"/>
  <c r="T29" i="11" s="1"/>
  <c r="M29" i="11"/>
  <c r="S28" i="11"/>
  <c r="T28" i="11" s="1"/>
  <c r="M28" i="11"/>
  <c r="S27" i="11"/>
  <c r="T27" i="11" s="1"/>
  <c r="M27" i="11"/>
  <c r="S26" i="11"/>
  <c r="T26" i="11" s="1"/>
  <c r="M26" i="11"/>
  <c r="S25" i="11"/>
  <c r="T25" i="11" s="1"/>
  <c r="M25" i="11"/>
  <c r="S24" i="11"/>
  <c r="T24" i="11" s="1"/>
  <c r="M24" i="11"/>
  <c r="S23" i="11"/>
  <c r="T23" i="11" s="1"/>
  <c r="M23" i="11"/>
  <c r="S22" i="11"/>
  <c r="T22" i="11" s="1"/>
  <c r="M22" i="11"/>
  <c r="S21" i="11"/>
  <c r="T21" i="11" s="1"/>
  <c r="M21" i="11"/>
  <c r="S20" i="11"/>
  <c r="T20" i="11" s="1"/>
  <c r="M20" i="11"/>
  <c r="S19" i="11"/>
  <c r="T19" i="11" s="1"/>
  <c r="M19" i="11"/>
  <c r="S18" i="11"/>
  <c r="T18" i="11" s="1"/>
  <c r="M18" i="11"/>
  <c r="S17" i="11"/>
  <c r="T17" i="11" s="1"/>
  <c r="M17" i="11"/>
  <c r="S16" i="11"/>
  <c r="T16" i="11" s="1"/>
  <c r="M16" i="11"/>
  <c r="S15" i="11"/>
  <c r="T15" i="11" s="1"/>
  <c r="M15" i="11"/>
  <c r="S14" i="11"/>
  <c r="T14" i="11" s="1"/>
  <c r="M14" i="11"/>
  <c r="S13" i="11"/>
  <c r="T13" i="11" s="1"/>
  <c r="M13" i="11"/>
  <c r="S12" i="11"/>
  <c r="T12" i="11" s="1"/>
  <c r="M12" i="11"/>
  <c r="S11" i="11"/>
  <c r="T11" i="11" s="1"/>
  <c r="M11" i="11"/>
  <c r="S10" i="11"/>
  <c r="T10" i="11" s="1"/>
  <c r="M10" i="11"/>
  <c r="S9" i="11"/>
  <c r="T9" i="11" s="1"/>
  <c r="M9" i="11"/>
  <c r="S8" i="11"/>
  <c r="T8" i="11" s="1"/>
  <c r="M8" i="11"/>
  <c r="S7" i="11"/>
  <c r="T7" i="11" s="1"/>
  <c r="M7" i="11"/>
  <c r="S6" i="11"/>
  <c r="T6" i="11" s="1"/>
  <c r="M6" i="11"/>
  <c r="S5" i="11"/>
  <c r="T5" i="11" s="1"/>
  <c r="M5" i="11"/>
  <c r="S4" i="11"/>
  <c r="T4" i="11" s="1"/>
  <c r="M4" i="11"/>
  <c r="V35" i="11" l="1"/>
  <c r="V43" i="11"/>
  <c r="V39" i="11"/>
  <c r="V31" i="11"/>
  <c r="V11" i="11"/>
  <c r="V27" i="11"/>
  <c r="V23" i="11"/>
  <c r="V19" i="11"/>
  <c r="V15" i="11"/>
  <c r="V7" i="11"/>
  <c r="V6" i="11"/>
  <c r="V10" i="11"/>
  <c r="V14" i="11"/>
  <c r="V18" i="11"/>
  <c r="V22" i="11"/>
  <c r="V26" i="11"/>
  <c r="V30" i="11"/>
  <c r="V34" i="11"/>
  <c r="V38" i="11"/>
  <c r="V42" i="11"/>
  <c r="V46" i="11"/>
  <c r="V48" i="11"/>
  <c r="V50" i="11"/>
  <c r="V52" i="11"/>
  <c r="V54" i="11"/>
  <c r="V56" i="11"/>
  <c r="V58" i="11"/>
  <c r="V60" i="11"/>
  <c r="V62" i="11"/>
  <c r="V64" i="11"/>
  <c r="V66" i="11"/>
  <c r="V5" i="11"/>
  <c r="V25" i="11"/>
  <c r="V37" i="11"/>
  <c r="V41" i="11"/>
  <c r="V9" i="11"/>
  <c r="V13" i="11"/>
  <c r="V17" i="11"/>
  <c r="V21" i="11"/>
  <c r="V29" i="11"/>
  <c r="V33" i="11"/>
  <c r="V45" i="11"/>
  <c r="V4" i="11"/>
  <c r="V8" i="11"/>
  <c r="V12" i="11"/>
  <c r="V16" i="11"/>
  <c r="V20" i="11"/>
  <c r="V24" i="11"/>
  <c r="V28" i="11"/>
  <c r="V32" i="11"/>
  <c r="V36" i="11"/>
  <c r="V40" i="11"/>
  <c r="V44" i="11"/>
  <c r="V47" i="11"/>
  <c r="V49" i="11"/>
  <c r="V51" i="11"/>
  <c r="V53" i="11"/>
  <c r="V55" i="11"/>
  <c r="V57" i="11"/>
  <c r="V59" i="11"/>
  <c r="V61" i="11"/>
  <c r="V63" i="11"/>
  <c r="V65" i="11"/>
  <c r="V67" i="11"/>
</calcChain>
</file>

<file path=xl/sharedStrings.xml><?xml version="1.0" encoding="utf-8"?>
<sst xmlns="http://schemas.openxmlformats.org/spreadsheetml/2006/main" count="384" uniqueCount="252">
  <si>
    <t>A</t>
  </si>
  <si>
    <t>B</t>
  </si>
  <si>
    <t>C</t>
  </si>
  <si>
    <t>D</t>
  </si>
  <si>
    <t>E</t>
  </si>
  <si>
    <t>F</t>
  </si>
  <si>
    <t>pressedButtons</t>
  </si>
  <si>
    <t>NOTE_01</t>
  </si>
  <si>
    <t>NOTE_02</t>
  </si>
  <si>
    <t>NOTE_03</t>
  </si>
  <si>
    <t>NOTE_04</t>
  </si>
  <si>
    <t>NOTE_05</t>
  </si>
  <si>
    <t>NOTE_06</t>
  </si>
  <si>
    <t>NOTE_07</t>
  </si>
  <si>
    <t>NOTE_08</t>
  </si>
  <si>
    <t>NOTE_09</t>
  </si>
  <si>
    <t>NOTE_10</t>
  </si>
  <si>
    <t>NOTE_11</t>
  </si>
  <si>
    <t>NOTE_12</t>
  </si>
  <si>
    <t>NOTE_13</t>
  </si>
  <si>
    <t>NOTE_14</t>
  </si>
  <si>
    <t>NOTE_15</t>
  </si>
  <si>
    <t>NOTE_16</t>
  </si>
  <si>
    <t>Do</t>
  </si>
  <si>
    <t>Re</t>
  </si>
  <si>
    <t>Mi</t>
  </si>
  <si>
    <t>Fa</t>
  </si>
  <si>
    <t>Sol</t>
  </si>
  <si>
    <t>La</t>
  </si>
  <si>
    <t>Si</t>
  </si>
  <si>
    <t>NOTE_17</t>
  </si>
  <si>
    <t>NOTE_18</t>
  </si>
  <si>
    <t>NOTE_19</t>
  </si>
  <si>
    <t>NOTE_20</t>
  </si>
  <si>
    <t>NOTE_21</t>
  </si>
  <si>
    <t>NOTE_22</t>
  </si>
  <si>
    <t>NOTE_23</t>
  </si>
  <si>
    <t>NOTE_24</t>
  </si>
  <si>
    <t>NOTE_25</t>
  </si>
  <si>
    <t>NOTE_26</t>
  </si>
  <si>
    <t>NOTE_27</t>
  </si>
  <si>
    <t>NOTE_28</t>
  </si>
  <si>
    <t>NOTE_29</t>
  </si>
  <si>
    <t>NOTE_30</t>
  </si>
  <si>
    <t>NOTE_31</t>
  </si>
  <si>
    <t>NOTE_32</t>
  </si>
  <si>
    <t>NOTE_33</t>
  </si>
  <si>
    <t>NOTE_34</t>
  </si>
  <si>
    <t>NOTE_35</t>
  </si>
  <si>
    <t>NOTE_36</t>
  </si>
  <si>
    <t>NOTE_37</t>
  </si>
  <si>
    <t>NOTE_38</t>
  </si>
  <si>
    <t>NOTE_39</t>
  </si>
  <si>
    <t>NOTE_40</t>
  </si>
  <si>
    <t>NOTE_41</t>
  </si>
  <si>
    <t>NOTE_42</t>
  </si>
  <si>
    <t>NOTE_43</t>
  </si>
  <si>
    <t>NOTE_44</t>
  </si>
  <si>
    <t>NOTE_45</t>
  </si>
  <si>
    <t>NOTE_46</t>
  </si>
  <si>
    <t>NOTE_47</t>
  </si>
  <si>
    <t>NOTE_48</t>
  </si>
  <si>
    <t>NOTE_49</t>
  </si>
  <si>
    <t>NOTE_50</t>
  </si>
  <si>
    <t>NOTE_51</t>
  </si>
  <si>
    <t>NOTE_52</t>
  </si>
  <si>
    <t>NOTE_53</t>
  </si>
  <si>
    <t>NOTE_54</t>
  </si>
  <si>
    <t>NOTE_55</t>
  </si>
  <si>
    <t>NOTE_56</t>
  </si>
  <si>
    <t>NOTE_57</t>
  </si>
  <si>
    <t>NOTE_58</t>
  </si>
  <si>
    <t>NOTE_59</t>
  </si>
  <si>
    <t>NOTE_60</t>
  </si>
  <si>
    <t>NOTE_61</t>
  </si>
  <si>
    <t>NOTE_62</t>
  </si>
  <si>
    <t>NOTE_63</t>
  </si>
  <si>
    <t>NOTE_64</t>
  </si>
  <si>
    <t>G</t>
  </si>
  <si>
    <t>MIDI Value</t>
  </si>
  <si>
    <t>MIDI note number</t>
  </si>
  <si>
    <t>Note names (English)</t>
  </si>
  <si>
    <t>top of MIDI tuning range</t>
  </si>
  <si>
    <t>G#9/Ab9</t>
  </si>
  <si>
    <t>G9</t>
  </si>
  <si>
    <t>F9</t>
  </si>
  <si>
    <t>E9</t>
  </si>
  <si>
    <t>D9</t>
  </si>
  <si>
    <t>C9</t>
  </si>
  <si>
    <t>B8</t>
  </si>
  <si>
    <t>A8</t>
  </si>
  <si>
    <t>G8</t>
  </si>
  <si>
    <t>F8</t>
  </si>
  <si>
    <t>E8</t>
  </si>
  <si>
    <t>D8</t>
  </si>
  <si>
    <t>C8</t>
  </si>
  <si>
    <t>B7</t>
  </si>
  <si>
    <t>A7</t>
  </si>
  <si>
    <t>G7</t>
  </si>
  <si>
    <t>F7</t>
  </si>
  <si>
    <t>E7</t>
  </si>
  <si>
    <t>D7</t>
  </si>
  <si>
    <t>C7</t>
  </si>
  <si>
    <t>B6</t>
  </si>
  <si>
    <t>A6</t>
  </si>
  <si>
    <t>G6</t>
  </si>
  <si>
    <t>F6</t>
  </si>
  <si>
    <t>E6</t>
  </si>
  <si>
    <t>D6</t>
  </si>
  <si>
    <t>C6</t>
  </si>
  <si>
    <t>B5</t>
  </si>
  <si>
    <t>A5</t>
  </si>
  <si>
    <t>G5</t>
  </si>
  <si>
    <t>F5</t>
  </si>
  <si>
    <t>E5</t>
  </si>
  <si>
    <t>D5</t>
  </si>
  <si>
    <t>C5</t>
  </si>
  <si>
    <t>B4</t>
  </si>
  <si>
    <t>G4</t>
  </si>
  <si>
    <t>F4</t>
  </si>
  <si>
    <t>E4</t>
  </si>
  <si>
    <t>D4</t>
  </si>
  <si>
    <t>B3</t>
  </si>
  <si>
    <t>A3</t>
  </si>
  <si>
    <t>G3</t>
  </si>
  <si>
    <t>F3</t>
  </si>
  <si>
    <t>E3</t>
  </si>
  <si>
    <t>D3</t>
  </si>
  <si>
    <t>C3</t>
  </si>
  <si>
    <t>B2</t>
  </si>
  <si>
    <t>A2</t>
  </si>
  <si>
    <t>G2</t>
  </si>
  <si>
    <t>F2</t>
  </si>
  <si>
    <t>E2</t>
  </si>
  <si>
    <t>D2</t>
  </si>
  <si>
    <t>C2</t>
  </si>
  <si>
    <t>B1</t>
  </si>
  <si>
    <t>A1</t>
  </si>
  <si>
    <t>G1</t>
  </si>
  <si>
    <t>F1</t>
  </si>
  <si>
    <t>E1</t>
  </si>
  <si>
    <t>D1</t>
  </si>
  <si>
    <t>C1</t>
  </si>
  <si>
    <t>B0</t>
  </si>
  <si>
    <t>A0</t>
  </si>
  <si>
    <t>switch(pressedButtons){</t>
  </si>
  <si>
    <t>}</t>
  </si>
  <si>
    <t>FR</t>
  </si>
  <si>
    <t>EN</t>
  </si>
  <si>
    <t>Hauteur</t>
  </si>
  <si>
    <t>G#7</t>
  </si>
  <si>
    <t>F#9</t>
  </si>
  <si>
    <t>D#9</t>
  </si>
  <si>
    <t>C#9</t>
  </si>
  <si>
    <t>A#8</t>
  </si>
  <si>
    <t>G#8</t>
  </si>
  <si>
    <t>F#8</t>
  </si>
  <si>
    <t>D#8</t>
  </si>
  <si>
    <t>C#8</t>
  </si>
  <si>
    <t>A#7</t>
  </si>
  <si>
    <t>F#7</t>
  </si>
  <si>
    <t>D#7</t>
  </si>
  <si>
    <t>C#7</t>
  </si>
  <si>
    <t>A#6</t>
  </si>
  <si>
    <t>G#6</t>
  </si>
  <si>
    <t>F#6</t>
  </si>
  <si>
    <t>D#6</t>
  </si>
  <si>
    <t>C#6</t>
  </si>
  <si>
    <t>A#5</t>
  </si>
  <si>
    <t>G#5</t>
  </si>
  <si>
    <t>F#5</t>
  </si>
  <si>
    <t>D#5</t>
  </si>
  <si>
    <t>C#5</t>
  </si>
  <si>
    <t>A#4</t>
  </si>
  <si>
    <t>G#4</t>
  </si>
  <si>
    <t>F#4</t>
  </si>
  <si>
    <t>D#4</t>
  </si>
  <si>
    <t>C#4</t>
  </si>
  <si>
    <t>A#3</t>
  </si>
  <si>
    <t>G#3</t>
  </si>
  <si>
    <t>F#3</t>
  </si>
  <si>
    <t>D#3</t>
  </si>
  <si>
    <t>C#3</t>
  </si>
  <si>
    <t>A#2</t>
  </si>
  <si>
    <t>G#2</t>
  </si>
  <si>
    <t>F#2</t>
  </si>
  <si>
    <t>D#2</t>
  </si>
  <si>
    <t>C#2</t>
  </si>
  <si>
    <t>A#1</t>
  </si>
  <si>
    <t>G#1</t>
  </si>
  <si>
    <t>F#1</t>
  </si>
  <si>
    <t>D#1</t>
  </si>
  <si>
    <t>C#1</t>
  </si>
  <si>
    <t>A#0</t>
  </si>
  <si>
    <t>C4</t>
  </si>
  <si>
    <t>A4</t>
  </si>
  <si>
    <t>Alt</t>
  </si>
  <si>
    <t>default: pitch = oldPitch; break;</t>
  </si>
  <si>
    <t>Gb9</t>
  </si>
  <si>
    <t>Eb9</t>
  </si>
  <si>
    <t>Db9</t>
  </si>
  <si>
    <t>Bb8</t>
  </si>
  <si>
    <t>Ab8</t>
  </si>
  <si>
    <t>Gb8</t>
  </si>
  <si>
    <t>Eb8</t>
  </si>
  <si>
    <t>Db8</t>
  </si>
  <si>
    <t>Bb7</t>
  </si>
  <si>
    <t>Ab7</t>
  </si>
  <si>
    <t>Gb7</t>
  </si>
  <si>
    <t>Eb7</t>
  </si>
  <si>
    <t>Db7</t>
  </si>
  <si>
    <t>Bb6</t>
  </si>
  <si>
    <t>Ab6</t>
  </si>
  <si>
    <t>Gb6</t>
  </si>
  <si>
    <t>Eb6</t>
  </si>
  <si>
    <t>Db6</t>
  </si>
  <si>
    <t>Bb5</t>
  </si>
  <si>
    <t>Ab5</t>
  </si>
  <si>
    <t>Gb5</t>
  </si>
  <si>
    <t>Eb5</t>
  </si>
  <si>
    <t>Db5</t>
  </si>
  <si>
    <t>Bb4</t>
  </si>
  <si>
    <t>Ab4</t>
  </si>
  <si>
    <t>Gb4</t>
  </si>
  <si>
    <t>Eb4</t>
  </si>
  <si>
    <t>Db4</t>
  </si>
  <si>
    <t>Bb3</t>
  </si>
  <si>
    <t>Ab3</t>
  </si>
  <si>
    <t>Gb3</t>
  </si>
  <si>
    <t>Eb3</t>
  </si>
  <si>
    <t>Db3</t>
  </si>
  <si>
    <t>Bb2</t>
  </si>
  <si>
    <t>Ab2</t>
  </si>
  <si>
    <t>Gb2</t>
  </si>
  <si>
    <t>Eb2</t>
  </si>
  <si>
    <t>Db2</t>
  </si>
  <si>
    <t>Bb1</t>
  </si>
  <si>
    <t>Ab1</t>
  </si>
  <si>
    <t>Gb1</t>
  </si>
  <si>
    <t>Eb1</t>
  </si>
  <si>
    <t>Db1</t>
  </si>
  <si>
    <t>Bb0</t>
  </si>
  <si>
    <t>b</t>
  </si>
  <si>
    <t>pad number</t>
  </si>
  <si>
    <t>I</t>
  </si>
  <si>
    <t>J</t>
  </si>
  <si>
    <t>Syllabique</t>
  </si>
  <si>
    <t>Alphabétique</t>
  </si>
  <si>
    <t>Alphabétique allemande</t>
  </si>
  <si>
    <t>H</t>
  </si>
  <si>
    <t>Buttons :</t>
  </si>
  <si>
    <t>Arduino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</si>
</sst>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A2F51"/>
      <name val="Arial"/>
      <family val="2"/>
    </font>
    <font>
      <b/>
      <sz val="13"/>
      <color rgb="FF0A2F51"/>
      <name val="Arial"/>
      <family val="2"/>
    </font>
    <font>
      <sz val="17"/>
      <color rgb="FF404040"/>
      <name val="Arial"/>
      <family val="2"/>
    </font>
    <font>
      <b/>
      <sz val="17"/>
      <color rgb="FF40404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4" xfId="0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5" fillId="0" borderId="0" xfId="0" applyFont="1"/>
    <xf numFmtId="0" fontId="4" fillId="0" borderId="0" xfId="0" applyFont="1"/>
    <xf numFmtId="0" fontId="0" fillId="3" borderId="1" xfId="0" applyFill="1" applyBorder="1"/>
    <xf numFmtId="0" fontId="0" fillId="3" borderId="2" xfId="0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0" fillId="0" borderId="5" xfId="0" applyFill="1" applyBorder="1"/>
    <xf numFmtId="0" fontId="0" fillId="4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1" fillId="5" borderId="12" xfId="0" applyFont="1" applyFill="1" applyBorder="1"/>
    <xf numFmtId="0" fontId="1" fillId="5" borderId="13" xfId="0" applyFont="1" applyFill="1" applyBorder="1"/>
    <xf numFmtId="0" fontId="1" fillId="4" borderId="6" xfId="0" applyFont="1" applyFill="1" applyBorder="1"/>
    <xf numFmtId="0" fontId="1" fillId="0" borderId="0" xfId="0" applyFont="1" applyBorder="1"/>
    <xf numFmtId="0" fontId="0" fillId="0" borderId="14" xfId="0" applyBorder="1"/>
    <xf numFmtId="0" fontId="1" fillId="0" borderId="15" xfId="0" applyFont="1" applyBorder="1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92BE-6FBC-8545-A14E-1D835E88E9CD}">
  <dimension ref="A1:X82"/>
  <sheetViews>
    <sheetView tabSelected="1" workbookViewId="0">
      <selection activeCell="U2" sqref="U2"/>
    </sheetView>
  </sheetViews>
  <sheetFormatPr baseColWidth="10" defaultRowHeight="16" x14ac:dyDescent="0.2"/>
  <cols>
    <col min="1" max="1" width="10.83203125" style="4"/>
    <col min="2" max="2" width="3.5" style="5" bestFit="1" customWidth="1"/>
    <col min="3" max="3" width="2.1640625" style="6" bestFit="1" customWidth="1"/>
    <col min="4" max="4" width="2.1640625" style="6" customWidth="1"/>
    <col min="5" max="5" width="3.5" style="6" bestFit="1" customWidth="1"/>
    <col min="6" max="7" width="2.1640625" style="6" customWidth="1"/>
    <col min="8" max="8" width="2.1640625" style="6" bestFit="1" customWidth="1"/>
    <col min="9" max="9" width="2.5" style="6" bestFit="1" customWidth="1"/>
    <col min="10" max="10" width="2.1640625" style="6" bestFit="1" customWidth="1"/>
    <col min="11" max="11" width="2.33203125" style="6" bestFit="1" customWidth="1"/>
    <col min="12" max="12" width="2.33203125" style="17" bestFit="1" customWidth="1"/>
    <col min="13" max="13" width="13.83203125" bestFit="1" customWidth="1"/>
    <col min="15" max="15" width="3.6640625" bestFit="1" customWidth="1"/>
    <col min="16" max="16" width="3.5" style="21" bestFit="1" customWidth="1"/>
    <col min="17" max="17" width="7.6640625" style="22" bestFit="1" customWidth="1"/>
    <col min="18" max="18" width="4.1640625" customWidth="1"/>
    <col min="19" max="19" width="4.5" style="4" bestFit="1" customWidth="1"/>
    <col min="20" max="20" width="10.83203125" style="8"/>
    <col min="22" max="22" width="61" style="18" customWidth="1"/>
  </cols>
  <sheetData>
    <row r="1" spans="1:22" ht="17" thickBot="1" x14ac:dyDescent="0.25">
      <c r="A1" s="11" t="s">
        <v>250</v>
      </c>
      <c r="B1" s="12"/>
      <c r="C1" s="13" t="s">
        <v>245</v>
      </c>
      <c r="D1" s="13" t="s">
        <v>244</v>
      </c>
      <c r="E1" s="13" t="s">
        <v>249</v>
      </c>
      <c r="F1" s="13" t="s">
        <v>196</v>
      </c>
      <c r="G1" s="13" t="s">
        <v>5</v>
      </c>
      <c r="H1" s="13" t="s">
        <v>4</v>
      </c>
      <c r="I1" s="13" t="s">
        <v>3</v>
      </c>
      <c r="J1" s="13" t="s">
        <v>2</v>
      </c>
      <c r="K1" s="13" t="s">
        <v>1</v>
      </c>
      <c r="L1" s="14" t="s">
        <v>0</v>
      </c>
      <c r="M1" s="1" t="s">
        <v>6</v>
      </c>
      <c r="O1" s="7"/>
      <c r="P1" s="6"/>
      <c r="Q1" s="6"/>
      <c r="R1" s="7"/>
      <c r="S1" s="7"/>
      <c r="T1" s="7"/>
      <c r="V1" s="25" t="s">
        <v>251</v>
      </c>
    </row>
    <row r="2" spans="1:22" ht="17" thickBot="1" x14ac:dyDescent="0.25">
      <c r="A2" s="4" t="s">
        <v>243</v>
      </c>
      <c r="C2" s="15">
        <v>9</v>
      </c>
      <c r="D2" s="15">
        <v>8</v>
      </c>
      <c r="E2" s="15">
        <v>7</v>
      </c>
      <c r="F2" s="15">
        <v>6</v>
      </c>
      <c r="G2" s="15">
        <v>5</v>
      </c>
      <c r="H2" s="15">
        <v>4</v>
      </c>
      <c r="I2" s="15">
        <v>3</v>
      </c>
      <c r="J2" s="15">
        <v>2</v>
      </c>
      <c r="K2" s="15">
        <v>1</v>
      </c>
      <c r="L2" s="16">
        <v>0</v>
      </c>
      <c r="M2" s="1"/>
      <c r="O2" s="7"/>
      <c r="P2" s="6"/>
      <c r="Q2" s="6"/>
      <c r="R2" s="7"/>
      <c r="S2" s="7"/>
      <c r="T2" s="26"/>
    </row>
    <row r="3" spans="1:22" ht="17" thickBot="1" x14ac:dyDescent="0.25">
      <c r="C3" s="15"/>
      <c r="D3" s="15"/>
      <c r="E3" s="15"/>
      <c r="F3" s="15"/>
      <c r="G3" s="15"/>
      <c r="H3" s="15"/>
      <c r="I3" s="15"/>
      <c r="J3" s="15"/>
      <c r="K3" s="15"/>
      <c r="L3" s="16"/>
      <c r="M3" s="1"/>
      <c r="O3" t="s">
        <v>147</v>
      </c>
      <c r="P3" s="23" t="s">
        <v>148</v>
      </c>
      <c r="Q3" s="24" t="s">
        <v>149</v>
      </c>
      <c r="S3" s="27"/>
      <c r="T3" s="28" t="s">
        <v>79</v>
      </c>
      <c r="V3" s="18" t="s">
        <v>145</v>
      </c>
    </row>
    <row r="4" spans="1:22" ht="15" customHeight="1" x14ac:dyDescent="0.2">
      <c r="A4" s="4">
        <v>1</v>
      </c>
      <c r="M4">
        <f>L4+K4*2+J4*4+I4*8+H4*16+G4*32+F4*64+E4*128+D4*256+C4*512</f>
        <v>0</v>
      </c>
      <c r="N4" t="s">
        <v>7</v>
      </c>
      <c r="P4" s="19" t="s">
        <v>0</v>
      </c>
      <c r="Q4" s="20">
        <v>4</v>
      </c>
      <c r="S4" s="4" t="str">
        <f t="shared" ref="S4:S31" si="0">P4&amp;R4&amp;Q4</f>
        <v>A4</v>
      </c>
      <c r="T4" s="8">
        <f>VLOOKUP(S4,'MIDI`'!A:B,2,FALSE)</f>
        <v>69</v>
      </c>
      <c r="V4" s="18" t="str">
        <f>"case "&amp;M4&amp;": pitch = "&amp;T4&amp;"; break;"</f>
        <v>case 0: pitch = 69; break;</v>
      </c>
    </row>
    <row r="5" spans="1:22" ht="15" customHeight="1" x14ac:dyDescent="0.2">
      <c r="A5" s="4">
        <v>2</v>
      </c>
      <c r="L5" s="17">
        <v>1</v>
      </c>
      <c r="M5">
        <f t="shared" ref="M5:M67" si="1">L5+K5*2+J5*4+I5*8+H5*16+G5*32+F5*64+E5*128+D5*256+C5*512</f>
        <v>1</v>
      </c>
      <c r="N5" t="s">
        <v>8</v>
      </c>
      <c r="P5" s="21" t="s">
        <v>78</v>
      </c>
      <c r="Q5" s="22">
        <v>4</v>
      </c>
      <c r="S5" s="4" t="str">
        <f t="shared" si="0"/>
        <v>G4</v>
      </c>
      <c r="T5" s="8">
        <f>VLOOKUP(S5,'MIDI`'!A:B,2,FALSE)</f>
        <v>67</v>
      </c>
      <c r="V5" s="18" t="str">
        <f t="shared" ref="V5:V67" si="2">"case "&amp;M5&amp;": pitch = "&amp;T5&amp;"; break;"</f>
        <v>case 1: pitch = 67; break;</v>
      </c>
    </row>
    <row r="6" spans="1:22" ht="15" customHeight="1" x14ac:dyDescent="0.2">
      <c r="A6" s="4">
        <v>3</v>
      </c>
      <c r="K6" s="6">
        <v>1</v>
      </c>
      <c r="L6" s="17">
        <v>1</v>
      </c>
      <c r="M6">
        <f t="shared" si="1"/>
        <v>3</v>
      </c>
      <c r="N6" t="s">
        <v>9</v>
      </c>
      <c r="P6" s="21" t="s">
        <v>5</v>
      </c>
      <c r="Q6" s="22">
        <v>4</v>
      </c>
      <c r="S6" s="4" t="str">
        <f t="shared" si="0"/>
        <v>F4</v>
      </c>
      <c r="T6" s="8">
        <f>VLOOKUP(S6,'MIDI`'!A:B,2,FALSE)</f>
        <v>65</v>
      </c>
      <c r="V6" s="18" t="str">
        <f t="shared" si="2"/>
        <v>case 3: pitch = 65; break;</v>
      </c>
    </row>
    <row r="7" spans="1:22" ht="15" customHeight="1" x14ac:dyDescent="0.2">
      <c r="A7" s="4">
        <v>4</v>
      </c>
      <c r="J7" s="6">
        <v>1</v>
      </c>
      <c r="K7" s="6">
        <v>1</v>
      </c>
      <c r="L7" s="17">
        <v>1</v>
      </c>
      <c r="M7">
        <f t="shared" si="1"/>
        <v>7</v>
      </c>
      <c r="N7" t="s">
        <v>10</v>
      </c>
      <c r="P7" s="21" t="s">
        <v>4</v>
      </c>
      <c r="Q7" s="22">
        <v>4</v>
      </c>
      <c r="S7" s="4" t="str">
        <f t="shared" si="0"/>
        <v>E4</v>
      </c>
      <c r="T7" s="8">
        <f>VLOOKUP(S7,'MIDI`'!A:B,2,FALSE)</f>
        <v>64</v>
      </c>
      <c r="V7" s="18" t="str">
        <f t="shared" si="2"/>
        <v>case 7: pitch = 64; break;</v>
      </c>
    </row>
    <row r="8" spans="1:22" ht="15" customHeight="1" x14ac:dyDescent="0.2">
      <c r="A8" s="4">
        <v>5</v>
      </c>
      <c r="I8" s="6">
        <v>1</v>
      </c>
      <c r="J8" s="6">
        <v>1</v>
      </c>
      <c r="K8" s="6">
        <v>1</v>
      </c>
      <c r="L8" s="17">
        <v>1</v>
      </c>
      <c r="M8">
        <f t="shared" si="1"/>
        <v>15</v>
      </c>
      <c r="N8" t="s">
        <v>11</v>
      </c>
      <c r="P8" s="21" t="s">
        <v>3</v>
      </c>
      <c r="Q8" s="22">
        <v>4</v>
      </c>
      <c r="S8" s="4" t="str">
        <f t="shared" si="0"/>
        <v>D4</v>
      </c>
      <c r="T8" s="8">
        <f>VLOOKUP(S8,'MIDI`'!A:B,2,FALSE)</f>
        <v>62</v>
      </c>
      <c r="V8" s="18" t="str">
        <f t="shared" si="2"/>
        <v>case 15: pitch = 62; break;</v>
      </c>
    </row>
    <row r="9" spans="1:22" ht="15" customHeight="1" x14ac:dyDescent="0.2">
      <c r="A9" s="4">
        <v>6</v>
      </c>
      <c r="H9" s="6">
        <v>1</v>
      </c>
      <c r="I9" s="6">
        <v>1</v>
      </c>
      <c r="J9" s="6">
        <v>1</v>
      </c>
      <c r="K9" s="6">
        <v>1</v>
      </c>
      <c r="L9" s="17">
        <v>1</v>
      </c>
      <c r="M9">
        <f t="shared" si="1"/>
        <v>31</v>
      </c>
      <c r="N9" t="s">
        <v>12</v>
      </c>
      <c r="P9" s="21" t="s">
        <v>2</v>
      </c>
      <c r="Q9" s="22">
        <v>4</v>
      </c>
      <c r="S9" s="4" t="str">
        <f t="shared" si="0"/>
        <v>C4</v>
      </c>
      <c r="T9" s="8">
        <f>VLOOKUP(S9,'MIDI`'!A:B,2,FALSE)</f>
        <v>60</v>
      </c>
      <c r="V9" s="18" t="str">
        <f t="shared" si="2"/>
        <v>case 31: pitch = 60; break;</v>
      </c>
    </row>
    <row r="10" spans="1:22" ht="15" customHeight="1" x14ac:dyDescent="0.2">
      <c r="A10" s="4">
        <v>7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17">
        <v>1</v>
      </c>
      <c r="M10">
        <f t="shared" si="1"/>
        <v>63</v>
      </c>
      <c r="N10" t="s">
        <v>13</v>
      </c>
      <c r="P10" s="21" t="s">
        <v>1</v>
      </c>
      <c r="Q10" s="22">
        <v>3</v>
      </c>
      <c r="S10" s="4" t="str">
        <f t="shared" si="0"/>
        <v>B3</v>
      </c>
      <c r="T10" s="8">
        <f>VLOOKUP(S10,'MIDI`'!A:B,2,FALSE)</f>
        <v>59</v>
      </c>
      <c r="V10" s="18" t="str">
        <f t="shared" si="2"/>
        <v>case 63: pitch = 59; break;</v>
      </c>
    </row>
    <row r="11" spans="1:22" ht="15" customHeight="1" x14ac:dyDescent="0.2">
      <c r="A11" s="4">
        <v>8</v>
      </c>
      <c r="D11" s="6">
        <v>1</v>
      </c>
      <c r="M11">
        <f t="shared" si="1"/>
        <v>256</v>
      </c>
      <c r="N11" t="s">
        <v>14</v>
      </c>
      <c r="P11" s="21" t="s">
        <v>0</v>
      </c>
      <c r="Q11" s="22">
        <v>3</v>
      </c>
      <c r="S11" s="4" t="str">
        <f t="shared" si="0"/>
        <v>A3</v>
      </c>
      <c r="T11" s="8">
        <f>VLOOKUP(S11,'MIDI`'!A:B,2,FALSE)</f>
        <v>57</v>
      </c>
      <c r="V11" s="18" t="str">
        <f t="shared" si="2"/>
        <v>case 256: pitch = 57; break;</v>
      </c>
    </row>
    <row r="12" spans="1:22" ht="15" customHeight="1" x14ac:dyDescent="0.2">
      <c r="A12" s="4">
        <v>9</v>
      </c>
      <c r="D12" s="6">
        <v>1</v>
      </c>
      <c r="L12" s="17">
        <v>1</v>
      </c>
      <c r="M12">
        <f t="shared" si="1"/>
        <v>257</v>
      </c>
      <c r="N12" t="s">
        <v>15</v>
      </c>
      <c r="P12" s="21" t="s">
        <v>78</v>
      </c>
      <c r="Q12" s="22">
        <v>3</v>
      </c>
      <c r="S12" s="4" t="str">
        <f t="shared" si="0"/>
        <v>G3</v>
      </c>
      <c r="T12" s="8">
        <f>VLOOKUP(S12,'MIDI`'!A:B,2,FALSE)</f>
        <v>55</v>
      </c>
      <c r="V12" s="18" t="str">
        <f t="shared" si="2"/>
        <v>case 257: pitch = 55; break;</v>
      </c>
    </row>
    <row r="13" spans="1:22" ht="15" customHeight="1" x14ac:dyDescent="0.2">
      <c r="A13" s="4">
        <v>10</v>
      </c>
      <c r="D13" s="6">
        <v>1</v>
      </c>
      <c r="K13" s="6">
        <v>1</v>
      </c>
      <c r="L13" s="17">
        <v>1</v>
      </c>
      <c r="M13">
        <f t="shared" si="1"/>
        <v>259</v>
      </c>
      <c r="N13" t="s">
        <v>16</v>
      </c>
      <c r="P13" s="21" t="s">
        <v>5</v>
      </c>
      <c r="Q13" s="22">
        <v>3</v>
      </c>
      <c r="S13" s="4" t="str">
        <f t="shared" si="0"/>
        <v>F3</v>
      </c>
      <c r="T13" s="8">
        <f>VLOOKUP(S13,'MIDI`'!A:B,2,FALSE)</f>
        <v>53</v>
      </c>
      <c r="V13" s="18" t="str">
        <f t="shared" si="2"/>
        <v>case 259: pitch = 53; break;</v>
      </c>
    </row>
    <row r="14" spans="1:22" ht="15" customHeight="1" x14ac:dyDescent="0.2">
      <c r="A14" s="4">
        <v>11</v>
      </c>
      <c r="D14" s="6">
        <v>1</v>
      </c>
      <c r="J14" s="6">
        <v>1</v>
      </c>
      <c r="K14" s="6">
        <v>1</v>
      </c>
      <c r="L14" s="17">
        <v>1</v>
      </c>
      <c r="M14">
        <f t="shared" si="1"/>
        <v>263</v>
      </c>
      <c r="N14" t="s">
        <v>17</v>
      </c>
      <c r="P14" s="21" t="s">
        <v>4</v>
      </c>
      <c r="Q14" s="22">
        <v>3</v>
      </c>
      <c r="S14" s="4" t="str">
        <f t="shared" si="0"/>
        <v>E3</v>
      </c>
      <c r="T14" s="8">
        <f>VLOOKUP(S14,'MIDI`'!A:B,2,FALSE)</f>
        <v>52</v>
      </c>
      <c r="V14" s="18" t="str">
        <f t="shared" si="2"/>
        <v>case 263: pitch = 52; break;</v>
      </c>
    </row>
    <row r="15" spans="1:22" ht="15" customHeight="1" x14ac:dyDescent="0.2">
      <c r="A15" s="4">
        <v>12</v>
      </c>
      <c r="D15" s="6">
        <v>1</v>
      </c>
      <c r="I15" s="6">
        <v>1</v>
      </c>
      <c r="J15" s="6">
        <v>1</v>
      </c>
      <c r="K15" s="6">
        <v>1</v>
      </c>
      <c r="L15" s="17">
        <v>1</v>
      </c>
      <c r="M15">
        <f t="shared" si="1"/>
        <v>271</v>
      </c>
      <c r="N15" t="s">
        <v>18</v>
      </c>
      <c r="P15" s="21" t="s">
        <v>3</v>
      </c>
      <c r="Q15" s="22">
        <v>3</v>
      </c>
      <c r="S15" s="4" t="str">
        <f t="shared" si="0"/>
        <v>D3</v>
      </c>
      <c r="T15" s="8">
        <f>VLOOKUP(S15,'MIDI`'!A:B,2,FALSE)</f>
        <v>50</v>
      </c>
      <c r="V15" s="18" t="str">
        <f t="shared" si="2"/>
        <v>case 271: pitch = 50; break;</v>
      </c>
    </row>
    <row r="16" spans="1:22" ht="15" customHeight="1" x14ac:dyDescent="0.2">
      <c r="A16" s="4">
        <v>13</v>
      </c>
      <c r="D16" s="6">
        <v>1</v>
      </c>
      <c r="H16" s="6">
        <v>1</v>
      </c>
      <c r="I16" s="6">
        <v>1</v>
      </c>
      <c r="J16" s="6">
        <v>1</v>
      </c>
      <c r="K16" s="6">
        <v>1</v>
      </c>
      <c r="L16" s="17">
        <v>1</v>
      </c>
      <c r="M16">
        <f t="shared" si="1"/>
        <v>287</v>
      </c>
      <c r="N16" t="s">
        <v>19</v>
      </c>
      <c r="P16" s="21" t="s">
        <v>2</v>
      </c>
      <c r="Q16" s="22">
        <v>3</v>
      </c>
      <c r="S16" s="4" t="str">
        <f t="shared" si="0"/>
        <v>C3</v>
      </c>
      <c r="T16" s="8">
        <f>VLOOKUP(S16,'MIDI`'!A:B,2,FALSE)</f>
        <v>48</v>
      </c>
      <c r="V16" s="18" t="str">
        <f t="shared" si="2"/>
        <v>case 287: pitch = 48; break;</v>
      </c>
    </row>
    <row r="17" spans="1:24" ht="15" customHeight="1" x14ac:dyDescent="0.2">
      <c r="A17" s="4">
        <v>14</v>
      </c>
      <c r="D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17">
        <v>1</v>
      </c>
      <c r="M17">
        <f t="shared" si="1"/>
        <v>319</v>
      </c>
      <c r="N17" t="s">
        <v>20</v>
      </c>
      <c r="P17" s="21" t="s">
        <v>1</v>
      </c>
      <c r="Q17" s="22">
        <v>2</v>
      </c>
      <c r="S17" s="4" t="str">
        <f t="shared" si="0"/>
        <v>B2</v>
      </c>
      <c r="T17" s="8">
        <f>VLOOKUP(S17,'MIDI`'!A:B,2,FALSE)</f>
        <v>47</v>
      </c>
      <c r="V17" s="18" t="str">
        <f t="shared" si="2"/>
        <v>case 319: pitch = 47; break;</v>
      </c>
    </row>
    <row r="18" spans="1:24" ht="15" customHeight="1" x14ac:dyDescent="0.2">
      <c r="A18" s="4">
        <v>15</v>
      </c>
      <c r="C18" s="6">
        <v>1</v>
      </c>
      <c r="M18">
        <f t="shared" si="1"/>
        <v>512</v>
      </c>
      <c r="N18" t="s">
        <v>21</v>
      </c>
      <c r="P18" s="21" t="s">
        <v>0</v>
      </c>
      <c r="Q18" s="22">
        <v>2</v>
      </c>
      <c r="S18" s="4" t="str">
        <f t="shared" si="0"/>
        <v>A2</v>
      </c>
      <c r="T18" s="8">
        <f>VLOOKUP(S18,'MIDI`'!A:B,2,FALSE)</f>
        <v>45</v>
      </c>
      <c r="V18" s="18" t="str">
        <f t="shared" si="2"/>
        <v>case 512: pitch = 45; break;</v>
      </c>
    </row>
    <row r="19" spans="1:24" ht="15" customHeight="1" x14ac:dyDescent="0.2">
      <c r="A19" s="4">
        <v>16</v>
      </c>
      <c r="C19" s="6">
        <v>1</v>
      </c>
      <c r="L19" s="17">
        <v>1</v>
      </c>
      <c r="M19">
        <f t="shared" si="1"/>
        <v>513</v>
      </c>
      <c r="N19" t="s">
        <v>22</v>
      </c>
      <c r="P19" s="21" t="s">
        <v>78</v>
      </c>
      <c r="Q19" s="22">
        <v>2</v>
      </c>
      <c r="S19" s="4" t="str">
        <f t="shared" si="0"/>
        <v>G2</v>
      </c>
      <c r="T19" s="8">
        <f>VLOOKUP(S19,'MIDI`'!A:B,2,FALSE)</f>
        <v>43</v>
      </c>
      <c r="V19" s="18" t="str">
        <f t="shared" si="2"/>
        <v>case 513: pitch = 43; break;</v>
      </c>
    </row>
    <row r="20" spans="1:24" ht="15" customHeight="1" x14ac:dyDescent="0.2">
      <c r="A20" s="4">
        <v>17</v>
      </c>
      <c r="C20" s="6">
        <v>1</v>
      </c>
      <c r="K20" s="6">
        <v>1</v>
      </c>
      <c r="L20" s="17">
        <v>1</v>
      </c>
      <c r="M20">
        <f t="shared" si="1"/>
        <v>515</v>
      </c>
      <c r="N20" t="s">
        <v>30</v>
      </c>
      <c r="P20" s="21" t="s">
        <v>5</v>
      </c>
      <c r="Q20" s="22">
        <v>2</v>
      </c>
      <c r="S20" s="4" t="str">
        <f t="shared" si="0"/>
        <v>F2</v>
      </c>
      <c r="T20" s="8">
        <f>VLOOKUP(S20,'MIDI`'!A:B,2,FALSE)</f>
        <v>41</v>
      </c>
      <c r="V20" s="18" t="str">
        <f t="shared" si="2"/>
        <v>case 515: pitch = 41; break;</v>
      </c>
    </row>
    <row r="21" spans="1:24" ht="15" customHeight="1" x14ac:dyDescent="0.2">
      <c r="A21" s="4">
        <v>18</v>
      </c>
      <c r="C21" s="6">
        <v>1</v>
      </c>
      <c r="J21" s="6">
        <v>1</v>
      </c>
      <c r="K21" s="6">
        <v>1</v>
      </c>
      <c r="L21" s="17">
        <v>1</v>
      </c>
      <c r="M21">
        <f t="shared" si="1"/>
        <v>519</v>
      </c>
      <c r="N21" t="s">
        <v>31</v>
      </c>
      <c r="P21" s="21" t="s">
        <v>4</v>
      </c>
      <c r="Q21" s="22">
        <v>2</v>
      </c>
      <c r="S21" s="4" t="str">
        <f t="shared" si="0"/>
        <v>E2</v>
      </c>
      <c r="T21" s="8">
        <f>VLOOKUP(S21,'MIDI`'!A:B,2,FALSE)</f>
        <v>40</v>
      </c>
      <c r="V21" s="18" t="str">
        <f t="shared" si="2"/>
        <v>case 519: pitch = 40; break;</v>
      </c>
    </row>
    <row r="22" spans="1:24" ht="15" customHeight="1" x14ac:dyDescent="0.2">
      <c r="A22" s="4">
        <v>19</v>
      </c>
      <c r="C22" s="6">
        <v>1</v>
      </c>
      <c r="I22" s="6">
        <v>1</v>
      </c>
      <c r="J22" s="6">
        <v>1</v>
      </c>
      <c r="K22" s="6">
        <v>1</v>
      </c>
      <c r="L22" s="17">
        <v>1</v>
      </c>
      <c r="M22">
        <f t="shared" si="1"/>
        <v>527</v>
      </c>
      <c r="N22" t="s">
        <v>32</v>
      </c>
      <c r="P22" s="21" t="s">
        <v>3</v>
      </c>
      <c r="Q22" s="22">
        <v>2</v>
      </c>
      <c r="S22" s="4" t="str">
        <f t="shared" si="0"/>
        <v>D2</v>
      </c>
      <c r="T22" s="8">
        <f>VLOOKUP(S22,'MIDI`'!A:B,2,FALSE)</f>
        <v>38</v>
      </c>
      <c r="V22" s="18" t="str">
        <f t="shared" si="2"/>
        <v>case 527: pitch = 38; break;</v>
      </c>
    </row>
    <row r="23" spans="1:24" ht="15" customHeight="1" x14ac:dyDescent="0.2">
      <c r="A23" s="4">
        <v>20</v>
      </c>
      <c r="C23" s="6">
        <v>1</v>
      </c>
      <c r="H23" s="6">
        <v>1</v>
      </c>
      <c r="I23" s="6">
        <v>1</v>
      </c>
      <c r="J23" s="6">
        <v>1</v>
      </c>
      <c r="K23" s="6">
        <v>1</v>
      </c>
      <c r="L23" s="17">
        <v>1</v>
      </c>
      <c r="M23">
        <f t="shared" si="1"/>
        <v>543</v>
      </c>
      <c r="N23" t="s">
        <v>33</v>
      </c>
      <c r="P23" s="21" t="s">
        <v>2</v>
      </c>
      <c r="Q23" s="22">
        <v>2</v>
      </c>
      <c r="S23" s="4" t="str">
        <f t="shared" si="0"/>
        <v>C2</v>
      </c>
      <c r="T23" s="8">
        <f>VLOOKUP(S23,'MIDI`'!A:B,2,FALSE)</f>
        <v>36</v>
      </c>
      <c r="V23" s="18" t="str">
        <f t="shared" si="2"/>
        <v>case 543: pitch = 36; break;</v>
      </c>
    </row>
    <row r="24" spans="1:24" ht="15" customHeight="1" x14ac:dyDescent="0.2">
      <c r="A24" s="4">
        <v>21</v>
      </c>
      <c r="C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17">
        <v>1</v>
      </c>
      <c r="M24">
        <f t="shared" si="1"/>
        <v>575</v>
      </c>
      <c r="N24" t="s">
        <v>34</v>
      </c>
      <c r="P24" s="21" t="s">
        <v>1</v>
      </c>
      <c r="Q24" s="22">
        <v>1</v>
      </c>
      <c r="S24" s="4" t="str">
        <f t="shared" si="0"/>
        <v>B1</v>
      </c>
      <c r="T24" s="8">
        <f>VLOOKUP(S24,'MIDI`'!A:B,2,FALSE)</f>
        <v>35</v>
      </c>
      <c r="V24" s="18" t="str">
        <f t="shared" si="2"/>
        <v>case 575: pitch = 35; break;</v>
      </c>
    </row>
    <row r="25" spans="1:24" ht="15" customHeight="1" x14ac:dyDescent="0.2">
      <c r="A25" s="4">
        <v>22</v>
      </c>
      <c r="C25" s="6">
        <v>1</v>
      </c>
      <c r="D25" s="6">
        <v>1</v>
      </c>
      <c r="M25">
        <f t="shared" si="1"/>
        <v>768</v>
      </c>
      <c r="N25" t="s">
        <v>35</v>
      </c>
      <c r="P25" s="21" t="s">
        <v>0</v>
      </c>
      <c r="Q25" s="22">
        <v>1</v>
      </c>
      <c r="S25" s="4" t="str">
        <f t="shared" si="0"/>
        <v>A1</v>
      </c>
      <c r="T25" s="8">
        <f>VLOOKUP(S25,'MIDI`'!A:B,2,FALSE)</f>
        <v>33</v>
      </c>
      <c r="V25" s="18" t="str">
        <f t="shared" si="2"/>
        <v>case 768: pitch = 33; break;</v>
      </c>
    </row>
    <row r="26" spans="1:24" ht="15" customHeight="1" x14ac:dyDescent="0.2">
      <c r="A26" s="4">
        <v>23</v>
      </c>
      <c r="C26" s="6">
        <v>1</v>
      </c>
      <c r="D26" s="6">
        <v>1</v>
      </c>
      <c r="L26" s="17">
        <v>1</v>
      </c>
      <c r="M26">
        <f t="shared" si="1"/>
        <v>769</v>
      </c>
      <c r="N26" t="s">
        <v>36</v>
      </c>
      <c r="P26" s="21" t="s">
        <v>78</v>
      </c>
      <c r="Q26" s="22">
        <v>1</v>
      </c>
      <c r="S26" s="4" t="str">
        <f t="shared" si="0"/>
        <v>G1</v>
      </c>
      <c r="T26" s="8">
        <f>VLOOKUP(S26,'MIDI`'!A:B,2,FALSE)</f>
        <v>31</v>
      </c>
      <c r="V26" s="18" t="str">
        <f t="shared" si="2"/>
        <v>case 769: pitch = 31; break;</v>
      </c>
    </row>
    <row r="27" spans="1:24" ht="15" customHeight="1" x14ac:dyDescent="0.2">
      <c r="A27" s="4">
        <v>24</v>
      </c>
      <c r="C27" s="6">
        <v>1</v>
      </c>
      <c r="D27" s="6">
        <v>1</v>
      </c>
      <c r="K27" s="6">
        <v>1</v>
      </c>
      <c r="L27" s="17">
        <v>1</v>
      </c>
      <c r="M27">
        <f t="shared" si="1"/>
        <v>771</v>
      </c>
      <c r="N27" t="s">
        <v>37</v>
      </c>
      <c r="P27" s="21" t="s">
        <v>5</v>
      </c>
      <c r="Q27" s="22">
        <v>1</v>
      </c>
      <c r="S27" s="4" t="str">
        <f t="shared" si="0"/>
        <v>F1</v>
      </c>
      <c r="T27" s="8">
        <f>VLOOKUP(S27,'MIDI`'!A:B,2,FALSE)</f>
        <v>29</v>
      </c>
      <c r="V27" s="18" t="str">
        <f t="shared" si="2"/>
        <v>case 771: pitch = 29; break;</v>
      </c>
    </row>
    <row r="28" spans="1:24" ht="15" customHeight="1" x14ac:dyDescent="0.2">
      <c r="A28" s="4">
        <v>25</v>
      </c>
      <c r="C28" s="6">
        <v>1</v>
      </c>
      <c r="D28" s="6">
        <v>1</v>
      </c>
      <c r="J28" s="6">
        <v>1</v>
      </c>
      <c r="K28" s="6">
        <v>1</v>
      </c>
      <c r="L28" s="17">
        <v>1</v>
      </c>
      <c r="M28">
        <f t="shared" si="1"/>
        <v>775</v>
      </c>
      <c r="N28" t="s">
        <v>38</v>
      </c>
      <c r="P28" s="21" t="s">
        <v>4</v>
      </c>
      <c r="Q28" s="22">
        <v>1</v>
      </c>
      <c r="S28" s="4" t="str">
        <f t="shared" si="0"/>
        <v>E1</v>
      </c>
      <c r="T28" s="8">
        <f>VLOOKUP(S28,'MIDI`'!A:B,2,FALSE)</f>
        <v>28</v>
      </c>
      <c r="V28" s="18" t="str">
        <f t="shared" si="2"/>
        <v>case 775: pitch = 28; break;</v>
      </c>
    </row>
    <row r="29" spans="1:24" ht="15" customHeight="1" x14ac:dyDescent="0.2">
      <c r="A29" s="4">
        <v>26</v>
      </c>
      <c r="C29" s="6">
        <v>1</v>
      </c>
      <c r="D29" s="6">
        <v>1</v>
      </c>
      <c r="I29" s="6">
        <v>1</v>
      </c>
      <c r="J29" s="6">
        <v>1</v>
      </c>
      <c r="K29" s="6">
        <v>1</v>
      </c>
      <c r="L29" s="17">
        <v>1</v>
      </c>
      <c r="M29">
        <f t="shared" si="1"/>
        <v>783</v>
      </c>
      <c r="N29" t="s">
        <v>39</v>
      </c>
      <c r="P29" s="21" t="s">
        <v>3</v>
      </c>
      <c r="Q29" s="22">
        <v>1</v>
      </c>
      <c r="S29" s="4" t="str">
        <f t="shared" si="0"/>
        <v>D1</v>
      </c>
      <c r="T29" s="8">
        <f>VLOOKUP(S29,'MIDI`'!A:B,2,FALSE)</f>
        <v>26</v>
      </c>
      <c r="V29" s="18" t="str">
        <f t="shared" si="2"/>
        <v>case 783: pitch = 26; break;</v>
      </c>
    </row>
    <row r="30" spans="1:24" ht="15" customHeight="1" x14ac:dyDescent="0.2">
      <c r="A30" s="4">
        <v>27</v>
      </c>
      <c r="C30" s="6">
        <v>1</v>
      </c>
      <c r="D30" s="6">
        <v>1</v>
      </c>
      <c r="H30" s="6">
        <v>1</v>
      </c>
      <c r="I30" s="6">
        <v>1</v>
      </c>
      <c r="J30" s="6">
        <v>1</v>
      </c>
      <c r="K30" s="6">
        <v>1</v>
      </c>
      <c r="L30" s="17">
        <v>1</v>
      </c>
      <c r="M30">
        <f t="shared" si="1"/>
        <v>799</v>
      </c>
      <c r="N30" t="s">
        <v>40</v>
      </c>
      <c r="P30" s="21" t="s">
        <v>2</v>
      </c>
      <c r="Q30" s="22">
        <v>1</v>
      </c>
      <c r="S30" s="4" t="str">
        <f t="shared" si="0"/>
        <v>C1</v>
      </c>
      <c r="T30" s="8">
        <f>VLOOKUP(S30,'MIDI`'!A:B,2,FALSE)</f>
        <v>24</v>
      </c>
      <c r="V30" s="18" t="str">
        <f t="shared" si="2"/>
        <v>case 799: pitch = 24; break;</v>
      </c>
    </row>
    <row r="31" spans="1:24" ht="15" customHeight="1" x14ac:dyDescent="0.2">
      <c r="A31" s="4">
        <v>28</v>
      </c>
      <c r="C31" s="6">
        <v>1</v>
      </c>
      <c r="D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17">
        <v>1</v>
      </c>
      <c r="M31" s="7">
        <f t="shared" si="1"/>
        <v>831</v>
      </c>
      <c r="N31" s="7" t="s">
        <v>41</v>
      </c>
      <c r="O31" s="7"/>
      <c r="P31" s="21" t="s">
        <v>1</v>
      </c>
      <c r="Q31" s="22">
        <v>0</v>
      </c>
      <c r="R31" s="7"/>
      <c r="S31" s="4" t="str">
        <f t="shared" si="0"/>
        <v>B0</v>
      </c>
      <c r="T31" s="8">
        <f>VLOOKUP(S31,'MIDI`'!A:B,2,FALSE)</f>
        <v>23</v>
      </c>
      <c r="U31" s="7"/>
      <c r="V31" s="18" t="str">
        <f t="shared" si="2"/>
        <v>case 831: pitch = 23; break;</v>
      </c>
      <c r="W31" s="7"/>
      <c r="X31" s="7"/>
    </row>
    <row r="32" spans="1:24" ht="15" customHeight="1" x14ac:dyDescent="0.2">
      <c r="A32" s="4">
        <v>29</v>
      </c>
      <c r="F32" s="6">
        <v>1</v>
      </c>
      <c r="M32" s="7">
        <f t="shared" si="1"/>
        <v>64</v>
      </c>
      <c r="N32" s="7" t="s">
        <v>42</v>
      </c>
      <c r="O32" s="7"/>
      <c r="P32" s="21" t="s">
        <v>0</v>
      </c>
      <c r="Q32" s="22">
        <v>4</v>
      </c>
      <c r="R32" s="7" t="s">
        <v>242</v>
      </c>
      <c r="S32" s="4" t="str">
        <f>P32&amp;R32&amp;Q32</f>
        <v>Ab4</v>
      </c>
      <c r="T32" s="8">
        <f>VLOOKUP(S32,'MIDI`'!A:B,2,FALSE)</f>
        <v>68</v>
      </c>
      <c r="U32" s="7"/>
      <c r="V32" s="18" t="str">
        <f t="shared" si="2"/>
        <v>case 64: pitch = 68; break;</v>
      </c>
      <c r="W32" s="7"/>
      <c r="X32" s="7"/>
    </row>
    <row r="33" spans="1:24" ht="15" customHeight="1" x14ac:dyDescent="0.2">
      <c r="A33" s="4">
        <v>30</v>
      </c>
      <c r="F33" s="6">
        <v>1</v>
      </c>
      <c r="L33" s="17">
        <v>1</v>
      </c>
      <c r="M33" s="7">
        <f t="shared" si="1"/>
        <v>65</v>
      </c>
      <c r="N33" s="7" t="s">
        <v>43</v>
      </c>
      <c r="O33" s="7"/>
      <c r="P33" s="21" t="s">
        <v>78</v>
      </c>
      <c r="Q33" s="22">
        <v>4</v>
      </c>
      <c r="R33" s="7" t="s">
        <v>242</v>
      </c>
      <c r="S33" s="4" t="str">
        <f t="shared" ref="S33:S67" si="3">P33&amp;R33&amp;Q33</f>
        <v>Gb4</v>
      </c>
      <c r="T33" s="8">
        <f>VLOOKUP(S33,'MIDI`'!A:B,2,FALSE)</f>
        <v>66</v>
      </c>
      <c r="U33" s="7"/>
      <c r="V33" s="18" t="str">
        <f t="shared" si="2"/>
        <v>case 65: pitch = 66; break;</v>
      </c>
      <c r="W33" s="7"/>
      <c r="X33" s="7"/>
    </row>
    <row r="34" spans="1:24" ht="15" customHeight="1" x14ac:dyDescent="0.2">
      <c r="A34" s="4">
        <v>31</v>
      </c>
      <c r="F34" s="6">
        <v>1</v>
      </c>
      <c r="K34" s="6">
        <v>1</v>
      </c>
      <c r="L34" s="17">
        <v>1</v>
      </c>
      <c r="M34" s="7">
        <f t="shared" si="1"/>
        <v>67</v>
      </c>
      <c r="N34" s="7" t="s">
        <v>44</v>
      </c>
      <c r="O34" s="7"/>
      <c r="P34" s="21" t="s">
        <v>5</v>
      </c>
      <c r="Q34" s="22">
        <v>4</v>
      </c>
      <c r="R34" s="7"/>
      <c r="S34" s="4" t="str">
        <f t="shared" si="3"/>
        <v>F4</v>
      </c>
      <c r="T34" s="8">
        <f>VLOOKUP(S34,'MIDI`'!A:B,2,FALSE)</f>
        <v>65</v>
      </c>
      <c r="U34" s="7"/>
      <c r="V34" s="18" t="str">
        <f t="shared" si="2"/>
        <v>case 67: pitch = 65; break;</v>
      </c>
      <c r="W34" s="7"/>
      <c r="X34" s="7"/>
    </row>
    <row r="35" spans="1:24" ht="15" customHeight="1" x14ac:dyDescent="0.2">
      <c r="A35" s="4">
        <v>32</v>
      </c>
      <c r="F35" s="6">
        <v>1</v>
      </c>
      <c r="J35" s="6">
        <v>1</v>
      </c>
      <c r="K35" s="6">
        <v>1</v>
      </c>
      <c r="L35" s="17">
        <v>1</v>
      </c>
      <c r="M35" s="7">
        <f t="shared" si="1"/>
        <v>71</v>
      </c>
      <c r="N35" s="7" t="s">
        <v>45</v>
      </c>
      <c r="O35" s="7"/>
      <c r="P35" s="21" t="s">
        <v>4</v>
      </c>
      <c r="Q35" s="22">
        <v>4</v>
      </c>
      <c r="R35" s="6" t="s">
        <v>242</v>
      </c>
      <c r="S35" s="4" t="str">
        <f t="shared" si="3"/>
        <v>Eb4</v>
      </c>
      <c r="T35" s="8">
        <f>VLOOKUP(S35,'MIDI`'!A:B,2,FALSE)</f>
        <v>63</v>
      </c>
      <c r="U35" s="7"/>
      <c r="V35" s="18" t="str">
        <f t="shared" si="2"/>
        <v>case 71: pitch = 63; break;</v>
      </c>
      <c r="W35" s="7"/>
      <c r="X35" s="7"/>
    </row>
    <row r="36" spans="1:24" ht="15" customHeight="1" x14ac:dyDescent="0.2">
      <c r="A36" s="4">
        <v>33</v>
      </c>
      <c r="F36" s="6">
        <v>1</v>
      </c>
      <c r="I36" s="6">
        <v>1</v>
      </c>
      <c r="J36" s="6">
        <v>1</v>
      </c>
      <c r="K36" s="6">
        <v>1</v>
      </c>
      <c r="L36" s="17">
        <v>1</v>
      </c>
      <c r="M36" s="7">
        <f t="shared" si="1"/>
        <v>79</v>
      </c>
      <c r="N36" s="7" t="s">
        <v>46</v>
      </c>
      <c r="O36" s="7"/>
      <c r="P36" s="21" t="s">
        <v>3</v>
      </c>
      <c r="Q36" s="22">
        <v>4</v>
      </c>
      <c r="R36" s="7" t="s">
        <v>242</v>
      </c>
      <c r="S36" s="4" t="str">
        <f t="shared" si="3"/>
        <v>Db4</v>
      </c>
      <c r="T36" s="8">
        <f>VLOOKUP(S36,'MIDI`'!A:B,2,FALSE)</f>
        <v>61</v>
      </c>
      <c r="U36" s="7"/>
      <c r="V36" s="18" t="str">
        <f t="shared" si="2"/>
        <v>case 79: pitch = 61; break;</v>
      </c>
      <c r="W36" s="7"/>
      <c r="X36" s="7"/>
    </row>
    <row r="37" spans="1:24" ht="15" customHeight="1" x14ac:dyDescent="0.2">
      <c r="A37" s="4">
        <v>34</v>
      </c>
      <c r="F37" s="6">
        <v>1</v>
      </c>
      <c r="H37" s="6">
        <v>1</v>
      </c>
      <c r="I37" s="6">
        <v>1</v>
      </c>
      <c r="J37" s="6">
        <v>1</v>
      </c>
      <c r="K37" s="6">
        <v>1</v>
      </c>
      <c r="L37" s="17">
        <v>1</v>
      </c>
      <c r="M37" s="7">
        <f t="shared" si="1"/>
        <v>95</v>
      </c>
      <c r="N37" s="7" t="s">
        <v>47</v>
      </c>
      <c r="O37" s="7"/>
      <c r="P37" s="21" t="s">
        <v>2</v>
      </c>
      <c r="Q37" s="22">
        <v>4</v>
      </c>
      <c r="R37" s="7"/>
      <c r="S37" s="4" t="str">
        <f t="shared" si="3"/>
        <v>C4</v>
      </c>
      <c r="T37" s="8">
        <f>VLOOKUP(S37,'MIDI`'!A:B,2,FALSE)</f>
        <v>60</v>
      </c>
      <c r="U37" s="7"/>
      <c r="V37" s="18" t="str">
        <f t="shared" si="2"/>
        <v>case 95: pitch = 60; break;</v>
      </c>
      <c r="W37" s="7"/>
      <c r="X37" s="7"/>
    </row>
    <row r="38" spans="1:24" ht="15" customHeight="1" x14ac:dyDescent="0.2">
      <c r="A38" s="4">
        <v>35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17">
        <v>1</v>
      </c>
      <c r="M38" s="7">
        <f t="shared" si="1"/>
        <v>127</v>
      </c>
      <c r="N38" s="7" t="s">
        <v>48</v>
      </c>
      <c r="O38" s="7"/>
      <c r="P38" s="21" t="s">
        <v>1</v>
      </c>
      <c r="Q38" s="22">
        <v>3</v>
      </c>
      <c r="R38" s="6" t="s">
        <v>242</v>
      </c>
      <c r="S38" s="4" t="str">
        <f t="shared" si="3"/>
        <v>Bb3</v>
      </c>
      <c r="T38" s="8">
        <f>VLOOKUP(S38,'MIDI`'!A:B,2,FALSE)</f>
        <v>58</v>
      </c>
      <c r="U38" s="7"/>
      <c r="V38" s="18" t="str">
        <f t="shared" si="2"/>
        <v>case 127: pitch = 58; break;</v>
      </c>
      <c r="W38" s="7"/>
      <c r="X38" s="7"/>
    </row>
    <row r="39" spans="1:24" ht="15" customHeight="1" x14ac:dyDescent="0.2">
      <c r="A39" s="4">
        <v>36</v>
      </c>
      <c r="D39" s="6">
        <v>1</v>
      </c>
      <c r="F39" s="6">
        <v>1</v>
      </c>
      <c r="M39" s="7">
        <f t="shared" si="1"/>
        <v>320</v>
      </c>
      <c r="N39" s="7" t="s">
        <v>49</v>
      </c>
      <c r="O39" s="7"/>
      <c r="P39" s="21" t="s">
        <v>0</v>
      </c>
      <c r="Q39" s="22">
        <v>3</v>
      </c>
      <c r="R39" s="7" t="s">
        <v>242</v>
      </c>
      <c r="S39" s="4" t="str">
        <f t="shared" si="3"/>
        <v>Ab3</v>
      </c>
      <c r="T39" s="8">
        <f>VLOOKUP(S39,'MIDI`'!A:B,2,FALSE)</f>
        <v>56</v>
      </c>
      <c r="U39" s="7"/>
      <c r="V39" s="18" t="str">
        <f t="shared" si="2"/>
        <v>case 320: pitch = 56; break;</v>
      </c>
      <c r="W39" s="7"/>
      <c r="X39" s="7"/>
    </row>
    <row r="40" spans="1:24" ht="15" customHeight="1" x14ac:dyDescent="0.2">
      <c r="A40" s="4">
        <v>37</v>
      </c>
      <c r="D40" s="6">
        <v>1</v>
      </c>
      <c r="F40" s="6">
        <v>1</v>
      </c>
      <c r="L40" s="17">
        <v>1</v>
      </c>
      <c r="M40" s="7">
        <f t="shared" si="1"/>
        <v>321</v>
      </c>
      <c r="N40" s="7" t="s">
        <v>50</v>
      </c>
      <c r="O40" s="7"/>
      <c r="P40" s="21" t="s">
        <v>78</v>
      </c>
      <c r="Q40" s="22">
        <v>3</v>
      </c>
      <c r="R40" s="7" t="s">
        <v>242</v>
      </c>
      <c r="S40" s="4" t="str">
        <f t="shared" si="3"/>
        <v>Gb3</v>
      </c>
      <c r="T40" s="8">
        <f>VLOOKUP(S40,'MIDI`'!A:B,2,FALSE)</f>
        <v>54</v>
      </c>
      <c r="U40" s="7"/>
      <c r="V40" s="18" t="str">
        <f t="shared" si="2"/>
        <v>case 321: pitch = 54; break;</v>
      </c>
      <c r="W40" s="7"/>
      <c r="X40" s="7"/>
    </row>
    <row r="41" spans="1:24" ht="15" customHeight="1" x14ac:dyDescent="0.2">
      <c r="A41" s="4">
        <v>38</v>
      </c>
      <c r="D41" s="6">
        <v>1</v>
      </c>
      <c r="F41" s="6">
        <v>1</v>
      </c>
      <c r="K41" s="6">
        <v>1</v>
      </c>
      <c r="L41" s="17">
        <v>1</v>
      </c>
      <c r="M41" s="7">
        <f t="shared" si="1"/>
        <v>323</v>
      </c>
      <c r="N41" s="7" t="s">
        <v>51</v>
      </c>
      <c r="O41" s="7"/>
      <c r="P41" s="21" t="s">
        <v>5</v>
      </c>
      <c r="Q41" s="22">
        <v>3</v>
      </c>
      <c r="R41" s="7"/>
      <c r="S41" s="4" t="str">
        <f t="shared" si="3"/>
        <v>F3</v>
      </c>
      <c r="T41" s="8">
        <f>VLOOKUP(S41,'MIDI`'!A:B,2,FALSE)</f>
        <v>53</v>
      </c>
      <c r="U41" s="7"/>
      <c r="V41" s="18" t="str">
        <f t="shared" si="2"/>
        <v>case 323: pitch = 53; break;</v>
      </c>
      <c r="W41" s="7"/>
      <c r="X41" s="7"/>
    </row>
    <row r="42" spans="1:24" ht="15" customHeight="1" x14ac:dyDescent="0.2">
      <c r="A42" s="4">
        <v>39</v>
      </c>
      <c r="D42" s="6">
        <v>1</v>
      </c>
      <c r="F42" s="6">
        <v>1</v>
      </c>
      <c r="J42" s="6">
        <v>1</v>
      </c>
      <c r="K42" s="6">
        <v>1</v>
      </c>
      <c r="L42" s="17">
        <v>1</v>
      </c>
      <c r="M42" s="7">
        <f t="shared" si="1"/>
        <v>327</v>
      </c>
      <c r="N42" s="7" t="s">
        <v>52</v>
      </c>
      <c r="O42" s="7"/>
      <c r="P42" s="21" t="s">
        <v>4</v>
      </c>
      <c r="Q42" s="22">
        <v>3</v>
      </c>
      <c r="R42" s="6" t="s">
        <v>242</v>
      </c>
      <c r="S42" s="4" t="str">
        <f t="shared" si="3"/>
        <v>Eb3</v>
      </c>
      <c r="T42" s="8">
        <f>VLOOKUP(S42,'MIDI`'!A:B,2,FALSE)</f>
        <v>51</v>
      </c>
      <c r="U42" s="7"/>
      <c r="V42" s="18" t="str">
        <f t="shared" si="2"/>
        <v>case 327: pitch = 51; break;</v>
      </c>
      <c r="W42" s="7"/>
      <c r="X42" s="7"/>
    </row>
    <row r="43" spans="1:24" ht="15" customHeight="1" x14ac:dyDescent="0.2">
      <c r="A43" s="4">
        <v>40</v>
      </c>
      <c r="D43" s="6">
        <v>1</v>
      </c>
      <c r="F43" s="6">
        <v>1</v>
      </c>
      <c r="I43" s="6">
        <v>1</v>
      </c>
      <c r="J43" s="6">
        <v>1</v>
      </c>
      <c r="K43" s="6">
        <v>1</v>
      </c>
      <c r="L43" s="17">
        <v>1</v>
      </c>
      <c r="M43" s="7">
        <f t="shared" si="1"/>
        <v>335</v>
      </c>
      <c r="N43" s="7" t="s">
        <v>53</v>
      </c>
      <c r="O43" s="7"/>
      <c r="P43" s="21" t="s">
        <v>3</v>
      </c>
      <c r="Q43" s="22">
        <v>3</v>
      </c>
      <c r="R43" s="7" t="s">
        <v>242</v>
      </c>
      <c r="S43" s="4" t="str">
        <f t="shared" si="3"/>
        <v>Db3</v>
      </c>
      <c r="T43" s="8">
        <f>VLOOKUP(S43,'MIDI`'!A:B,2,FALSE)</f>
        <v>49</v>
      </c>
      <c r="U43" s="7"/>
      <c r="V43" s="18" t="str">
        <f t="shared" si="2"/>
        <v>case 335: pitch = 49; break;</v>
      </c>
      <c r="W43" s="7"/>
      <c r="X43" s="7"/>
    </row>
    <row r="44" spans="1:24" ht="15" customHeight="1" x14ac:dyDescent="0.2">
      <c r="A44" s="4">
        <v>41</v>
      </c>
      <c r="D44" s="6">
        <v>1</v>
      </c>
      <c r="F44" s="6">
        <v>1</v>
      </c>
      <c r="H44" s="6">
        <v>1</v>
      </c>
      <c r="I44" s="6">
        <v>1</v>
      </c>
      <c r="J44" s="6">
        <v>1</v>
      </c>
      <c r="K44" s="6">
        <v>1</v>
      </c>
      <c r="L44" s="17">
        <v>1</v>
      </c>
      <c r="M44" s="7">
        <f t="shared" si="1"/>
        <v>351</v>
      </c>
      <c r="N44" s="7" t="s">
        <v>54</v>
      </c>
      <c r="O44" s="7"/>
      <c r="P44" s="21" t="s">
        <v>2</v>
      </c>
      <c r="Q44" s="22">
        <v>3</v>
      </c>
      <c r="R44" s="7"/>
      <c r="S44" s="4" t="str">
        <f t="shared" si="3"/>
        <v>C3</v>
      </c>
      <c r="T44" s="8">
        <f>VLOOKUP(S44,'MIDI`'!A:B,2,FALSE)</f>
        <v>48</v>
      </c>
      <c r="U44" s="7"/>
      <c r="V44" s="18" t="str">
        <f t="shared" si="2"/>
        <v>case 351: pitch = 48; break;</v>
      </c>
      <c r="W44" s="7"/>
      <c r="X44" s="7"/>
    </row>
    <row r="45" spans="1:24" ht="15" customHeight="1" x14ac:dyDescent="0.2">
      <c r="A45" s="4">
        <v>42</v>
      </c>
      <c r="D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17">
        <v>1</v>
      </c>
      <c r="M45" s="7">
        <f t="shared" si="1"/>
        <v>383</v>
      </c>
      <c r="N45" s="7" t="s">
        <v>55</v>
      </c>
      <c r="O45" s="7"/>
      <c r="P45" s="21" t="s">
        <v>1</v>
      </c>
      <c r="Q45" s="22">
        <v>2</v>
      </c>
      <c r="R45" s="6" t="s">
        <v>242</v>
      </c>
      <c r="S45" s="4" t="str">
        <f t="shared" si="3"/>
        <v>Bb2</v>
      </c>
      <c r="T45" s="8">
        <f>VLOOKUP(S45,'MIDI`'!A:B,2,FALSE)</f>
        <v>46</v>
      </c>
      <c r="U45" s="7"/>
      <c r="V45" s="18" t="str">
        <f t="shared" si="2"/>
        <v>case 383: pitch = 46; break;</v>
      </c>
      <c r="W45" s="7"/>
      <c r="X45" s="7"/>
    </row>
    <row r="46" spans="1:24" ht="15" customHeight="1" x14ac:dyDescent="0.2">
      <c r="A46" s="4">
        <v>43</v>
      </c>
      <c r="C46" s="6">
        <v>1</v>
      </c>
      <c r="F46" s="6">
        <v>1</v>
      </c>
      <c r="M46" s="7">
        <f t="shared" si="1"/>
        <v>576</v>
      </c>
      <c r="N46" s="7" t="s">
        <v>56</v>
      </c>
      <c r="O46" s="7"/>
      <c r="P46" s="21" t="s">
        <v>0</v>
      </c>
      <c r="Q46" s="22">
        <v>2</v>
      </c>
      <c r="R46" s="7" t="s">
        <v>242</v>
      </c>
      <c r="S46" s="4" t="str">
        <f t="shared" si="3"/>
        <v>Ab2</v>
      </c>
      <c r="T46" s="8">
        <f>VLOOKUP(S46,'MIDI`'!A:B,2,FALSE)</f>
        <v>44</v>
      </c>
      <c r="U46" s="7"/>
      <c r="V46" s="18" t="str">
        <f t="shared" si="2"/>
        <v>case 576: pitch = 44; break;</v>
      </c>
      <c r="W46" s="7"/>
      <c r="X46" s="7"/>
    </row>
    <row r="47" spans="1:24" ht="15" customHeight="1" x14ac:dyDescent="0.2">
      <c r="A47" s="4">
        <v>44</v>
      </c>
      <c r="C47" s="6">
        <v>1</v>
      </c>
      <c r="F47" s="6">
        <v>1</v>
      </c>
      <c r="L47" s="17">
        <v>1</v>
      </c>
      <c r="M47" s="7">
        <f t="shared" si="1"/>
        <v>577</v>
      </c>
      <c r="N47" s="7" t="s">
        <v>57</v>
      </c>
      <c r="O47" s="7"/>
      <c r="P47" s="21" t="s">
        <v>78</v>
      </c>
      <c r="Q47" s="22">
        <v>2</v>
      </c>
      <c r="R47" s="7" t="s">
        <v>242</v>
      </c>
      <c r="S47" s="4" t="str">
        <f t="shared" si="3"/>
        <v>Gb2</v>
      </c>
      <c r="T47" s="8">
        <f>VLOOKUP(S47,'MIDI`'!A:B,2,FALSE)</f>
        <v>42</v>
      </c>
      <c r="U47" s="7"/>
      <c r="V47" s="18" t="str">
        <f t="shared" si="2"/>
        <v>case 577: pitch = 42; break;</v>
      </c>
      <c r="W47" s="7"/>
      <c r="X47" s="7"/>
    </row>
    <row r="48" spans="1:24" ht="15" customHeight="1" x14ac:dyDescent="0.2">
      <c r="A48" s="4">
        <v>45</v>
      </c>
      <c r="C48" s="6">
        <v>1</v>
      </c>
      <c r="F48" s="6">
        <v>1</v>
      </c>
      <c r="K48" s="6">
        <v>1</v>
      </c>
      <c r="L48" s="17">
        <v>1</v>
      </c>
      <c r="M48" s="7">
        <f t="shared" si="1"/>
        <v>579</v>
      </c>
      <c r="N48" s="7" t="s">
        <v>58</v>
      </c>
      <c r="O48" s="7"/>
      <c r="P48" s="21" t="s">
        <v>5</v>
      </c>
      <c r="Q48" s="22">
        <v>2</v>
      </c>
      <c r="R48" s="7"/>
      <c r="S48" s="4" t="str">
        <f t="shared" si="3"/>
        <v>F2</v>
      </c>
      <c r="T48" s="8">
        <f>VLOOKUP(S48,'MIDI`'!A:B,2,FALSE)</f>
        <v>41</v>
      </c>
      <c r="U48" s="7"/>
      <c r="V48" s="18" t="str">
        <f t="shared" si="2"/>
        <v>case 579: pitch = 41; break;</v>
      </c>
      <c r="W48" s="7"/>
      <c r="X48" s="7"/>
    </row>
    <row r="49" spans="1:24" ht="15" customHeight="1" x14ac:dyDescent="0.2">
      <c r="A49" s="4">
        <v>46</v>
      </c>
      <c r="C49" s="6">
        <v>1</v>
      </c>
      <c r="F49" s="6">
        <v>1</v>
      </c>
      <c r="J49" s="6">
        <v>1</v>
      </c>
      <c r="K49" s="6">
        <v>1</v>
      </c>
      <c r="L49" s="17">
        <v>1</v>
      </c>
      <c r="M49" s="7">
        <f t="shared" si="1"/>
        <v>583</v>
      </c>
      <c r="N49" s="7" t="s">
        <v>59</v>
      </c>
      <c r="O49" s="7"/>
      <c r="P49" s="21" t="s">
        <v>4</v>
      </c>
      <c r="Q49" s="22">
        <v>2</v>
      </c>
      <c r="R49" s="6" t="s">
        <v>242</v>
      </c>
      <c r="S49" s="4" t="str">
        <f t="shared" si="3"/>
        <v>Eb2</v>
      </c>
      <c r="T49" s="8">
        <f>VLOOKUP(S49,'MIDI`'!A:B,2,FALSE)</f>
        <v>39</v>
      </c>
      <c r="U49" s="7"/>
      <c r="V49" s="18" t="str">
        <f t="shared" si="2"/>
        <v>case 583: pitch = 39; break;</v>
      </c>
      <c r="W49" s="7"/>
      <c r="X49" s="7"/>
    </row>
    <row r="50" spans="1:24" ht="15" customHeight="1" x14ac:dyDescent="0.2">
      <c r="A50" s="4">
        <v>47</v>
      </c>
      <c r="C50" s="6">
        <v>1</v>
      </c>
      <c r="F50" s="6">
        <v>1</v>
      </c>
      <c r="I50" s="6">
        <v>1</v>
      </c>
      <c r="J50" s="6">
        <v>1</v>
      </c>
      <c r="K50" s="6">
        <v>1</v>
      </c>
      <c r="L50" s="17">
        <v>1</v>
      </c>
      <c r="M50" s="7">
        <f t="shared" si="1"/>
        <v>591</v>
      </c>
      <c r="N50" s="7" t="s">
        <v>60</v>
      </c>
      <c r="O50" s="7"/>
      <c r="P50" s="21" t="s">
        <v>3</v>
      </c>
      <c r="Q50" s="22">
        <v>2</v>
      </c>
      <c r="R50" s="7" t="s">
        <v>242</v>
      </c>
      <c r="S50" s="4" t="str">
        <f t="shared" si="3"/>
        <v>Db2</v>
      </c>
      <c r="T50" s="8">
        <f>VLOOKUP(S50,'MIDI`'!A:B,2,FALSE)</f>
        <v>37</v>
      </c>
      <c r="U50" s="7"/>
      <c r="V50" s="18" t="str">
        <f t="shared" si="2"/>
        <v>case 591: pitch = 37; break;</v>
      </c>
      <c r="W50" s="7"/>
      <c r="X50" s="7"/>
    </row>
    <row r="51" spans="1:24" ht="15" customHeight="1" x14ac:dyDescent="0.2">
      <c r="A51" s="4">
        <v>48</v>
      </c>
      <c r="C51" s="6">
        <v>1</v>
      </c>
      <c r="F51" s="6">
        <v>1</v>
      </c>
      <c r="H51" s="6">
        <v>1</v>
      </c>
      <c r="I51" s="6">
        <v>1</v>
      </c>
      <c r="J51" s="6">
        <v>1</v>
      </c>
      <c r="K51" s="6">
        <v>1</v>
      </c>
      <c r="L51" s="17">
        <v>1</v>
      </c>
      <c r="M51" s="7">
        <f t="shared" si="1"/>
        <v>607</v>
      </c>
      <c r="N51" s="7" t="s">
        <v>61</v>
      </c>
      <c r="O51" s="7"/>
      <c r="P51" s="21" t="s">
        <v>2</v>
      </c>
      <c r="Q51" s="22">
        <v>2</v>
      </c>
      <c r="R51" s="7"/>
      <c r="S51" s="4" t="str">
        <f t="shared" si="3"/>
        <v>C2</v>
      </c>
      <c r="T51" s="8">
        <f>VLOOKUP(S51,'MIDI`'!A:B,2,FALSE)</f>
        <v>36</v>
      </c>
      <c r="U51" s="7"/>
      <c r="V51" s="18" t="str">
        <f t="shared" si="2"/>
        <v>case 607: pitch = 36; break;</v>
      </c>
      <c r="W51" s="7"/>
      <c r="X51" s="7"/>
    </row>
    <row r="52" spans="1:24" ht="15" customHeight="1" x14ac:dyDescent="0.2">
      <c r="A52" s="4">
        <v>49</v>
      </c>
      <c r="C52" s="6">
        <v>1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1</v>
      </c>
      <c r="L52" s="17">
        <v>1</v>
      </c>
      <c r="M52" s="7">
        <f t="shared" si="1"/>
        <v>639</v>
      </c>
      <c r="N52" s="7" t="s">
        <v>62</v>
      </c>
      <c r="O52" s="7"/>
      <c r="P52" s="21" t="s">
        <v>1</v>
      </c>
      <c r="Q52" s="22">
        <v>1</v>
      </c>
      <c r="R52" s="6" t="s">
        <v>242</v>
      </c>
      <c r="S52" s="4" t="str">
        <f t="shared" si="3"/>
        <v>Bb1</v>
      </c>
      <c r="T52" s="8">
        <f>VLOOKUP(S52,'MIDI`'!A:B,2,FALSE)</f>
        <v>34</v>
      </c>
      <c r="U52" s="7"/>
      <c r="V52" s="18" t="str">
        <f t="shared" si="2"/>
        <v>case 639: pitch = 34; break;</v>
      </c>
      <c r="W52" s="7"/>
      <c r="X52" s="7"/>
    </row>
    <row r="53" spans="1:24" ht="15" customHeight="1" x14ac:dyDescent="0.2">
      <c r="A53" s="4">
        <v>50</v>
      </c>
      <c r="C53" s="6">
        <v>1</v>
      </c>
      <c r="D53" s="6">
        <v>1</v>
      </c>
      <c r="F53" s="6">
        <v>1</v>
      </c>
      <c r="M53" s="7">
        <f t="shared" si="1"/>
        <v>832</v>
      </c>
      <c r="N53" s="7" t="s">
        <v>63</v>
      </c>
      <c r="O53" s="7"/>
      <c r="P53" s="21" t="s">
        <v>0</v>
      </c>
      <c r="Q53" s="22">
        <v>1</v>
      </c>
      <c r="R53" s="7" t="s">
        <v>242</v>
      </c>
      <c r="S53" s="4" t="str">
        <f t="shared" si="3"/>
        <v>Ab1</v>
      </c>
      <c r="T53" s="8">
        <f>VLOOKUP(S53,'MIDI`'!A:B,2,FALSE)</f>
        <v>32</v>
      </c>
      <c r="U53" s="7"/>
      <c r="V53" s="18" t="str">
        <f t="shared" si="2"/>
        <v>case 832: pitch = 32; break;</v>
      </c>
      <c r="W53" s="7"/>
      <c r="X53" s="7"/>
    </row>
    <row r="54" spans="1:24" ht="15" customHeight="1" x14ac:dyDescent="0.2">
      <c r="A54" s="4">
        <v>51</v>
      </c>
      <c r="C54" s="6">
        <v>1</v>
      </c>
      <c r="D54" s="6">
        <v>1</v>
      </c>
      <c r="F54" s="6">
        <v>1</v>
      </c>
      <c r="L54" s="17">
        <v>1</v>
      </c>
      <c r="M54" s="7">
        <f t="shared" si="1"/>
        <v>833</v>
      </c>
      <c r="N54" s="7" t="s">
        <v>64</v>
      </c>
      <c r="O54" s="7"/>
      <c r="P54" s="21" t="s">
        <v>78</v>
      </c>
      <c r="Q54" s="22">
        <v>1</v>
      </c>
      <c r="R54" s="7" t="s">
        <v>242</v>
      </c>
      <c r="S54" s="4" t="str">
        <f t="shared" si="3"/>
        <v>Gb1</v>
      </c>
      <c r="T54" s="8">
        <f>VLOOKUP(S54,'MIDI`'!A:B,2,FALSE)</f>
        <v>30</v>
      </c>
      <c r="U54" s="7"/>
      <c r="V54" s="18" t="str">
        <f t="shared" si="2"/>
        <v>case 833: pitch = 30; break;</v>
      </c>
      <c r="W54" s="7"/>
      <c r="X54" s="7"/>
    </row>
    <row r="55" spans="1:24" ht="15" customHeight="1" x14ac:dyDescent="0.2">
      <c r="A55" s="4">
        <v>52</v>
      </c>
      <c r="C55" s="6">
        <v>1</v>
      </c>
      <c r="D55" s="6">
        <v>1</v>
      </c>
      <c r="F55" s="6">
        <v>1</v>
      </c>
      <c r="K55" s="6">
        <v>1</v>
      </c>
      <c r="L55" s="17">
        <v>1</v>
      </c>
      <c r="M55" s="7">
        <f t="shared" si="1"/>
        <v>835</v>
      </c>
      <c r="N55" s="7" t="s">
        <v>65</v>
      </c>
      <c r="O55" s="7"/>
      <c r="P55" s="21" t="s">
        <v>5</v>
      </c>
      <c r="Q55" s="22">
        <v>1</v>
      </c>
      <c r="R55" s="7"/>
      <c r="S55" s="4" t="str">
        <f t="shared" si="3"/>
        <v>F1</v>
      </c>
      <c r="T55" s="8">
        <f>VLOOKUP(S55,'MIDI`'!A:B,2,FALSE)</f>
        <v>29</v>
      </c>
      <c r="U55" s="7"/>
      <c r="V55" s="18" t="str">
        <f t="shared" si="2"/>
        <v>case 835: pitch = 29; break;</v>
      </c>
      <c r="W55" s="7"/>
      <c r="X55" s="7"/>
    </row>
    <row r="56" spans="1:24" ht="15" customHeight="1" x14ac:dyDescent="0.2">
      <c r="A56" s="4">
        <v>53</v>
      </c>
      <c r="C56" s="6">
        <v>1</v>
      </c>
      <c r="D56" s="6">
        <v>1</v>
      </c>
      <c r="F56" s="6">
        <v>1</v>
      </c>
      <c r="J56" s="6">
        <v>1</v>
      </c>
      <c r="K56" s="6">
        <v>1</v>
      </c>
      <c r="L56" s="17">
        <v>1</v>
      </c>
      <c r="M56" s="7">
        <f t="shared" si="1"/>
        <v>839</v>
      </c>
      <c r="N56" s="7" t="s">
        <v>66</v>
      </c>
      <c r="O56" s="7"/>
      <c r="P56" s="21" t="s">
        <v>4</v>
      </c>
      <c r="Q56" s="22">
        <v>1</v>
      </c>
      <c r="R56" s="6" t="s">
        <v>242</v>
      </c>
      <c r="S56" s="4" t="str">
        <f t="shared" si="3"/>
        <v>Eb1</v>
      </c>
      <c r="T56" s="8">
        <f>VLOOKUP(S56,'MIDI`'!A:B,2,FALSE)</f>
        <v>27</v>
      </c>
      <c r="U56" s="7"/>
      <c r="V56" s="18" t="str">
        <f t="shared" si="2"/>
        <v>case 839: pitch = 27; break;</v>
      </c>
      <c r="W56" s="7"/>
      <c r="X56" s="7"/>
    </row>
    <row r="57" spans="1:24" ht="15" customHeight="1" x14ac:dyDescent="0.2">
      <c r="A57" s="4">
        <v>54</v>
      </c>
      <c r="C57" s="6">
        <v>1</v>
      </c>
      <c r="D57" s="6">
        <v>1</v>
      </c>
      <c r="F57" s="6">
        <v>1</v>
      </c>
      <c r="I57" s="6">
        <v>1</v>
      </c>
      <c r="J57" s="6">
        <v>1</v>
      </c>
      <c r="K57" s="6">
        <v>1</v>
      </c>
      <c r="L57" s="17">
        <v>1</v>
      </c>
      <c r="M57" s="7">
        <f t="shared" si="1"/>
        <v>847</v>
      </c>
      <c r="N57" s="7" t="s">
        <v>67</v>
      </c>
      <c r="O57" s="7"/>
      <c r="P57" s="21" t="s">
        <v>3</v>
      </c>
      <c r="Q57" s="22">
        <v>1</v>
      </c>
      <c r="R57" s="7" t="s">
        <v>242</v>
      </c>
      <c r="S57" s="4" t="str">
        <f t="shared" si="3"/>
        <v>Db1</v>
      </c>
      <c r="T57" s="8">
        <f>VLOOKUP(S57,'MIDI`'!A:B,2,FALSE)</f>
        <v>25</v>
      </c>
      <c r="U57" s="7"/>
      <c r="V57" s="18" t="str">
        <f t="shared" si="2"/>
        <v>case 847: pitch = 25; break;</v>
      </c>
      <c r="W57" s="7"/>
      <c r="X57" s="7"/>
    </row>
    <row r="58" spans="1:24" ht="15" customHeight="1" x14ac:dyDescent="0.2">
      <c r="A58" s="4">
        <v>55</v>
      </c>
      <c r="C58" s="6">
        <v>1</v>
      </c>
      <c r="D58" s="6">
        <v>1</v>
      </c>
      <c r="F58" s="6">
        <v>1</v>
      </c>
      <c r="H58" s="6">
        <v>1</v>
      </c>
      <c r="I58" s="6">
        <v>1</v>
      </c>
      <c r="J58" s="6">
        <v>1</v>
      </c>
      <c r="K58" s="6">
        <v>1</v>
      </c>
      <c r="L58" s="17">
        <v>1</v>
      </c>
      <c r="M58" s="7">
        <f t="shared" si="1"/>
        <v>863</v>
      </c>
      <c r="N58" s="7" t="s">
        <v>68</v>
      </c>
      <c r="O58" s="7"/>
      <c r="P58" s="21" t="s">
        <v>2</v>
      </c>
      <c r="Q58" s="22">
        <v>1</v>
      </c>
      <c r="R58" s="7"/>
      <c r="S58" s="4" t="str">
        <f t="shared" si="3"/>
        <v>C1</v>
      </c>
      <c r="T58" s="8">
        <f>VLOOKUP(S58,'MIDI`'!A:B,2,FALSE)</f>
        <v>24</v>
      </c>
      <c r="U58" s="7"/>
      <c r="V58" s="18" t="str">
        <f t="shared" si="2"/>
        <v>case 863: pitch = 24; break;</v>
      </c>
      <c r="W58" s="7"/>
      <c r="X58" s="7"/>
    </row>
    <row r="59" spans="1:24" ht="15" customHeight="1" x14ac:dyDescent="0.2">
      <c r="A59" s="4">
        <v>56</v>
      </c>
      <c r="C59" s="6">
        <v>1</v>
      </c>
      <c r="D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1</v>
      </c>
      <c r="L59" s="17">
        <v>1</v>
      </c>
      <c r="M59" s="7">
        <f t="shared" si="1"/>
        <v>895</v>
      </c>
      <c r="N59" s="7" t="s">
        <v>69</v>
      </c>
      <c r="O59" s="7"/>
      <c r="P59" s="21" t="s">
        <v>1</v>
      </c>
      <c r="Q59" s="22">
        <v>0</v>
      </c>
      <c r="R59" s="7" t="s">
        <v>242</v>
      </c>
      <c r="S59" s="4" t="str">
        <f t="shared" si="3"/>
        <v>Bb0</v>
      </c>
      <c r="T59" s="8">
        <f>VLOOKUP(S59,'MIDI`'!A:B,2,FALSE)</f>
        <v>22</v>
      </c>
      <c r="U59" s="7"/>
      <c r="V59" s="18" t="str">
        <f t="shared" si="2"/>
        <v>case 895: pitch = 22; break;</v>
      </c>
      <c r="W59" s="7"/>
      <c r="X59" s="7"/>
    </row>
    <row r="60" spans="1:24" ht="15" customHeight="1" x14ac:dyDescent="0.2">
      <c r="A60" s="4">
        <v>57</v>
      </c>
      <c r="M60" s="7">
        <f t="shared" si="1"/>
        <v>0</v>
      </c>
      <c r="N60" s="7" t="s">
        <v>70</v>
      </c>
      <c r="O60" s="7"/>
      <c r="R60" s="7"/>
      <c r="S60" s="4" t="str">
        <f t="shared" si="3"/>
        <v/>
      </c>
      <c r="T60" s="8" t="e">
        <f>VLOOKUP(S60,'MIDI`'!A:B,2,FALSE)</f>
        <v>#N/A</v>
      </c>
      <c r="U60" s="7"/>
      <c r="V60" s="18" t="e">
        <f t="shared" si="2"/>
        <v>#N/A</v>
      </c>
      <c r="W60" s="7"/>
      <c r="X60" s="7"/>
    </row>
    <row r="61" spans="1:24" ht="15" customHeight="1" x14ac:dyDescent="0.2">
      <c r="A61" s="4">
        <v>58</v>
      </c>
      <c r="M61" s="7">
        <f t="shared" si="1"/>
        <v>0</v>
      </c>
      <c r="N61" s="7" t="s">
        <v>71</v>
      </c>
      <c r="O61" s="7"/>
      <c r="R61" s="7"/>
      <c r="S61" s="4" t="str">
        <f t="shared" si="3"/>
        <v/>
      </c>
      <c r="T61" s="8" t="e">
        <f>VLOOKUP(S61,'MIDI`'!A:B,2,FALSE)</f>
        <v>#N/A</v>
      </c>
      <c r="U61" s="7"/>
      <c r="V61" s="18" t="e">
        <f t="shared" si="2"/>
        <v>#N/A</v>
      </c>
      <c r="W61" s="7"/>
      <c r="X61" s="7"/>
    </row>
    <row r="62" spans="1:24" ht="15" customHeight="1" x14ac:dyDescent="0.2">
      <c r="A62" s="4">
        <v>59</v>
      </c>
      <c r="M62" s="7">
        <f t="shared" si="1"/>
        <v>0</v>
      </c>
      <c r="N62" s="7" t="s">
        <v>72</v>
      </c>
      <c r="O62" s="7"/>
      <c r="R62" s="7"/>
      <c r="S62" s="4" t="str">
        <f t="shared" si="3"/>
        <v/>
      </c>
      <c r="T62" s="8" t="e">
        <f>VLOOKUP(S62,'MIDI`'!A:B,2,FALSE)</f>
        <v>#N/A</v>
      </c>
      <c r="U62" s="7"/>
      <c r="V62" s="18" t="e">
        <f t="shared" si="2"/>
        <v>#N/A</v>
      </c>
      <c r="W62" s="7"/>
      <c r="X62" s="7"/>
    </row>
    <row r="63" spans="1:24" ht="15" customHeight="1" x14ac:dyDescent="0.2">
      <c r="A63" s="4">
        <v>60</v>
      </c>
      <c r="M63">
        <f t="shared" si="1"/>
        <v>0</v>
      </c>
      <c r="N63" t="s">
        <v>73</v>
      </c>
      <c r="S63" s="4" t="str">
        <f t="shared" si="3"/>
        <v/>
      </c>
      <c r="T63" s="8" t="e">
        <f>VLOOKUP(S63,'MIDI`'!A:B,2,FALSE)</f>
        <v>#N/A</v>
      </c>
      <c r="V63" s="18" t="e">
        <f t="shared" si="2"/>
        <v>#N/A</v>
      </c>
    </row>
    <row r="64" spans="1:24" ht="15" customHeight="1" x14ac:dyDescent="0.2">
      <c r="A64" s="4">
        <v>61</v>
      </c>
      <c r="M64">
        <f t="shared" si="1"/>
        <v>0</v>
      </c>
      <c r="N64" t="s">
        <v>74</v>
      </c>
      <c r="S64" s="4" t="str">
        <f t="shared" si="3"/>
        <v/>
      </c>
      <c r="T64" s="8" t="e">
        <f>VLOOKUP(S64,'MIDI`'!A:B,2,FALSE)</f>
        <v>#N/A</v>
      </c>
      <c r="V64" s="18" t="e">
        <f t="shared" si="2"/>
        <v>#N/A</v>
      </c>
    </row>
    <row r="65" spans="1:22" ht="15" customHeight="1" x14ac:dyDescent="0.2">
      <c r="A65" s="4">
        <v>62</v>
      </c>
      <c r="M65">
        <f t="shared" si="1"/>
        <v>0</v>
      </c>
      <c r="N65" t="s">
        <v>75</v>
      </c>
      <c r="S65" s="4" t="str">
        <f t="shared" si="3"/>
        <v/>
      </c>
      <c r="T65" s="8" t="e">
        <f>VLOOKUP(S65,'MIDI`'!A:B,2,FALSE)</f>
        <v>#N/A</v>
      </c>
      <c r="V65" s="18" t="e">
        <f t="shared" si="2"/>
        <v>#N/A</v>
      </c>
    </row>
    <row r="66" spans="1:22" ht="15" customHeight="1" x14ac:dyDescent="0.2">
      <c r="A66" s="4">
        <v>63</v>
      </c>
      <c r="M66">
        <f t="shared" si="1"/>
        <v>0</v>
      </c>
      <c r="N66" t="s">
        <v>76</v>
      </c>
      <c r="S66" s="4" t="str">
        <f t="shared" si="3"/>
        <v/>
      </c>
      <c r="T66" s="8" t="e">
        <f>VLOOKUP(S66,'MIDI`'!A:B,2,FALSE)</f>
        <v>#N/A</v>
      </c>
      <c r="V66" s="18" t="e">
        <f t="shared" si="2"/>
        <v>#N/A</v>
      </c>
    </row>
    <row r="67" spans="1:22" ht="15" customHeight="1" x14ac:dyDescent="0.2">
      <c r="A67" s="4">
        <v>64</v>
      </c>
      <c r="M67">
        <f t="shared" si="1"/>
        <v>0</v>
      </c>
      <c r="N67" t="s">
        <v>77</v>
      </c>
      <c r="S67" s="4" t="str">
        <f t="shared" si="3"/>
        <v/>
      </c>
      <c r="T67" s="8" t="e">
        <f>VLOOKUP(S67,'MIDI`'!A:B,2,FALSE)</f>
        <v>#N/A</v>
      </c>
      <c r="V67" s="18" t="e">
        <f t="shared" si="2"/>
        <v>#N/A</v>
      </c>
    </row>
    <row r="68" spans="1:22" ht="15" customHeight="1" x14ac:dyDescent="0.2">
      <c r="V68" s="18" t="s">
        <v>197</v>
      </c>
    </row>
    <row r="69" spans="1:22" ht="15" customHeight="1" x14ac:dyDescent="0.2">
      <c r="V69" s="18" t="s">
        <v>146</v>
      </c>
    </row>
    <row r="70" spans="1:22" ht="15" customHeight="1" x14ac:dyDescent="0.2"/>
    <row r="71" spans="1:22" ht="15" customHeight="1" x14ac:dyDescent="0.2"/>
    <row r="72" spans="1:22" ht="15" customHeight="1" x14ac:dyDescent="0.2"/>
    <row r="73" spans="1:22" ht="15" customHeight="1" x14ac:dyDescent="0.2"/>
    <row r="74" spans="1:22" ht="15" customHeight="1" x14ac:dyDescent="0.2"/>
    <row r="75" spans="1:22" ht="15" customHeight="1" x14ac:dyDescent="0.2"/>
    <row r="76" spans="1:22" ht="15" customHeight="1" x14ac:dyDescent="0.2"/>
    <row r="77" spans="1:22" ht="15" customHeight="1" x14ac:dyDescent="0.2"/>
    <row r="78" spans="1:22" ht="15" customHeight="1" x14ac:dyDescent="0.2"/>
    <row r="79" spans="1:22" ht="15" customHeight="1" x14ac:dyDescent="0.2"/>
    <row r="80" spans="1:22" ht="15" customHeight="1" x14ac:dyDescent="0.2"/>
    <row r="81" ht="15" customHeight="1" x14ac:dyDescent="0.2"/>
    <row r="82" ht="15" customHeight="1" x14ac:dyDescent="0.2"/>
  </sheetData>
  <conditionalFormatting sqref="O68:P1048576 O1:P3 O60:P66 O4:O59">
    <cfRule type="cellIs" dxfId="40" priority="63" operator="equal">
      <formula>"Do"</formula>
    </cfRule>
  </conditionalFormatting>
  <conditionalFormatting sqref="P68:P1048576 P1:P3 P60:P66">
    <cfRule type="cellIs" dxfId="39" priority="62" operator="equal">
      <formula>"C"</formula>
    </cfRule>
  </conditionalFormatting>
  <conditionalFormatting sqref="S4:T67">
    <cfRule type="containsText" dxfId="38" priority="61" operator="containsText" text="C">
      <formula>NOT(ISERROR(SEARCH("C",S4)))</formula>
    </cfRule>
  </conditionalFormatting>
  <conditionalFormatting sqref="O67:P67">
    <cfRule type="cellIs" dxfId="37" priority="60" operator="equal">
      <formula>"Do"</formula>
    </cfRule>
  </conditionalFormatting>
  <conditionalFormatting sqref="P67">
    <cfRule type="cellIs" dxfId="36" priority="59" operator="equal">
      <formula>"C"</formula>
    </cfRule>
  </conditionalFormatting>
  <conditionalFormatting sqref="M1:M1048576">
    <cfRule type="duplicateValues" dxfId="35" priority="58"/>
  </conditionalFormatting>
  <conditionalFormatting sqref="P4 P7:P9">
    <cfRule type="cellIs" dxfId="34" priority="57" operator="equal">
      <formula>"Do"</formula>
    </cfRule>
  </conditionalFormatting>
  <conditionalFormatting sqref="P4 P7:P9">
    <cfRule type="cellIs" dxfId="33" priority="56" operator="equal">
      <formula>"C"</formula>
    </cfRule>
  </conditionalFormatting>
  <conditionalFormatting sqref="P10">
    <cfRule type="cellIs" dxfId="32" priority="55" operator="equal">
      <formula>"Do"</formula>
    </cfRule>
  </conditionalFormatting>
  <conditionalFormatting sqref="P10">
    <cfRule type="cellIs" dxfId="31" priority="54" operator="equal">
      <formula>"C"</formula>
    </cfRule>
  </conditionalFormatting>
  <conditionalFormatting sqref="T2:T1048576">
    <cfRule type="duplicateValues" dxfId="30" priority="41"/>
  </conditionalFormatting>
  <conditionalFormatting sqref="P11 P14:P16">
    <cfRule type="cellIs" dxfId="29" priority="28" operator="equal">
      <formula>"Do"</formula>
    </cfRule>
  </conditionalFormatting>
  <conditionalFormatting sqref="P11 P14:P16">
    <cfRule type="cellIs" dxfId="28" priority="27" operator="equal">
      <formula>"C"</formula>
    </cfRule>
  </conditionalFormatting>
  <conditionalFormatting sqref="P17">
    <cfRule type="cellIs" dxfId="27" priority="26" operator="equal">
      <formula>"Do"</formula>
    </cfRule>
  </conditionalFormatting>
  <conditionalFormatting sqref="P17">
    <cfRule type="cellIs" dxfId="26" priority="25" operator="equal">
      <formula>"C"</formula>
    </cfRule>
  </conditionalFormatting>
  <conditionalFormatting sqref="P18 P21:P23">
    <cfRule type="cellIs" dxfId="25" priority="24" operator="equal">
      <formula>"Do"</formula>
    </cfRule>
  </conditionalFormatting>
  <conditionalFormatting sqref="P18 P21:P23">
    <cfRule type="cellIs" dxfId="24" priority="23" operator="equal">
      <formula>"C"</formula>
    </cfRule>
  </conditionalFormatting>
  <conditionalFormatting sqref="P24">
    <cfRule type="cellIs" dxfId="23" priority="22" operator="equal">
      <formula>"Do"</formula>
    </cfRule>
  </conditionalFormatting>
  <conditionalFormatting sqref="P24">
    <cfRule type="cellIs" dxfId="22" priority="21" operator="equal">
      <formula>"C"</formula>
    </cfRule>
  </conditionalFormatting>
  <conditionalFormatting sqref="P25 P28:P30">
    <cfRule type="cellIs" dxfId="21" priority="20" operator="equal">
      <formula>"Do"</formula>
    </cfRule>
  </conditionalFormatting>
  <conditionalFormatting sqref="P25 P28:P30">
    <cfRule type="cellIs" dxfId="20" priority="19" operator="equal">
      <formula>"C"</formula>
    </cfRule>
  </conditionalFormatting>
  <conditionalFormatting sqref="P31">
    <cfRule type="cellIs" dxfId="19" priority="18" operator="equal">
      <formula>"Do"</formula>
    </cfRule>
  </conditionalFormatting>
  <conditionalFormatting sqref="P31">
    <cfRule type="cellIs" dxfId="18" priority="17" operator="equal">
      <formula>"C"</formula>
    </cfRule>
  </conditionalFormatting>
  <conditionalFormatting sqref="P32 P35:P37">
    <cfRule type="cellIs" dxfId="17" priority="16" operator="equal">
      <formula>"Do"</formula>
    </cfRule>
  </conditionalFormatting>
  <conditionalFormatting sqref="P32 P35:P37">
    <cfRule type="cellIs" dxfId="16" priority="15" operator="equal">
      <formula>"C"</formula>
    </cfRule>
  </conditionalFormatting>
  <conditionalFormatting sqref="P38">
    <cfRule type="cellIs" dxfId="15" priority="14" operator="equal">
      <formula>"Do"</formula>
    </cfRule>
  </conditionalFormatting>
  <conditionalFormatting sqref="P38">
    <cfRule type="cellIs" dxfId="14" priority="13" operator="equal">
      <formula>"C"</formula>
    </cfRule>
  </conditionalFormatting>
  <conditionalFormatting sqref="P39 P42:P44">
    <cfRule type="cellIs" dxfId="13" priority="12" operator="equal">
      <formula>"Do"</formula>
    </cfRule>
  </conditionalFormatting>
  <conditionalFormatting sqref="P39 P42:P44">
    <cfRule type="cellIs" dxfId="12" priority="11" operator="equal">
      <formula>"C"</formula>
    </cfRule>
  </conditionalFormatting>
  <conditionalFormatting sqref="P45">
    <cfRule type="cellIs" dxfId="11" priority="10" operator="equal">
      <formula>"Do"</formula>
    </cfRule>
  </conditionalFormatting>
  <conditionalFormatting sqref="P45">
    <cfRule type="cellIs" dxfId="10" priority="9" operator="equal">
      <formula>"C"</formula>
    </cfRule>
  </conditionalFormatting>
  <conditionalFormatting sqref="P46 P49:P51">
    <cfRule type="cellIs" dxfId="9" priority="8" operator="equal">
      <formula>"Do"</formula>
    </cfRule>
  </conditionalFormatting>
  <conditionalFormatting sqref="P46 P49:P51">
    <cfRule type="cellIs" dxfId="8" priority="7" operator="equal">
      <formula>"C"</formula>
    </cfRule>
  </conditionalFormatting>
  <conditionalFormatting sqref="P52">
    <cfRule type="cellIs" dxfId="7" priority="6" operator="equal">
      <formula>"Do"</formula>
    </cfRule>
  </conditionalFormatting>
  <conditionalFormatting sqref="P52">
    <cfRule type="cellIs" dxfId="6" priority="5" operator="equal">
      <formula>"C"</formula>
    </cfRule>
  </conditionalFormatting>
  <conditionalFormatting sqref="P53 P56:P58">
    <cfRule type="cellIs" dxfId="5" priority="4" operator="equal">
      <formula>"Do"</formula>
    </cfRule>
  </conditionalFormatting>
  <conditionalFormatting sqref="P53 P56:P58">
    <cfRule type="cellIs" dxfId="4" priority="3" operator="equal">
      <formula>"C"</formula>
    </cfRule>
  </conditionalFormatting>
  <conditionalFormatting sqref="P59">
    <cfRule type="cellIs" dxfId="3" priority="2" operator="equal">
      <formula>"Do"</formula>
    </cfRule>
  </conditionalFormatting>
  <conditionalFormatting sqref="P59">
    <cfRule type="cellIs" dxfId="2" priority="1" operator="equal">
      <formula>"C"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02BD-6DBB-524D-9727-24EBB57F1700}">
  <dimension ref="A1:C153"/>
  <sheetViews>
    <sheetView workbookViewId="0">
      <selection activeCell="A61" sqref="A61"/>
    </sheetView>
  </sheetViews>
  <sheetFormatPr baseColWidth="10" defaultRowHeight="16" x14ac:dyDescent="0.2"/>
  <cols>
    <col min="1" max="1" width="23.6640625" bestFit="1" customWidth="1"/>
  </cols>
  <sheetData>
    <row r="1" spans="1:2" ht="17" x14ac:dyDescent="0.2">
      <c r="A1" s="2" t="s">
        <v>81</v>
      </c>
      <c r="B1" s="2" t="s">
        <v>80</v>
      </c>
    </row>
    <row r="2" spans="1:2" ht="17" x14ac:dyDescent="0.2">
      <c r="A2" s="3" t="s">
        <v>83</v>
      </c>
      <c r="B2" s="3" t="s">
        <v>82</v>
      </c>
    </row>
    <row r="3" spans="1:2" ht="17" x14ac:dyDescent="0.2">
      <c r="A3" t="s">
        <v>84</v>
      </c>
      <c r="B3" s="3">
        <v>127</v>
      </c>
    </row>
    <row r="4" spans="1:2" ht="17" x14ac:dyDescent="0.2">
      <c r="A4" t="s">
        <v>151</v>
      </c>
      <c r="B4" s="3">
        <v>126</v>
      </c>
    </row>
    <row r="5" spans="1:2" ht="17" x14ac:dyDescent="0.2">
      <c r="A5" t="s">
        <v>85</v>
      </c>
      <c r="B5" s="3">
        <v>125</v>
      </c>
    </row>
    <row r="6" spans="1:2" ht="17" x14ac:dyDescent="0.2">
      <c r="A6" t="s">
        <v>86</v>
      </c>
      <c r="B6" s="3">
        <v>124</v>
      </c>
    </row>
    <row r="7" spans="1:2" ht="17" x14ac:dyDescent="0.2">
      <c r="A7" t="s">
        <v>152</v>
      </c>
      <c r="B7" s="3">
        <v>123</v>
      </c>
    </row>
    <row r="8" spans="1:2" ht="17" x14ac:dyDescent="0.2">
      <c r="A8" t="s">
        <v>87</v>
      </c>
      <c r="B8" s="3">
        <v>122</v>
      </c>
    </row>
    <row r="9" spans="1:2" ht="17" x14ac:dyDescent="0.2">
      <c r="A9" t="s">
        <v>153</v>
      </c>
      <c r="B9" s="3">
        <v>121</v>
      </c>
    </row>
    <row r="10" spans="1:2" ht="17" x14ac:dyDescent="0.2">
      <c r="A10" t="s">
        <v>88</v>
      </c>
      <c r="B10" s="3">
        <v>120</v>
      </c>
    </row>
    <row r="11" spans="1:2" ht="17" x14ac:dyDescent="0.2">
      <c r="A11" t="s">
        <v>89</v>
      </c>
      <c r="B11" s="3">
        <v>119</v>
      </c>
    </row>
    <row r="12" spans="1:2" ht="17" x14ac:dyDescent="0.2">
      <c r="A12" t="s">
        <v>154</v>
      </c>
      <c r="B12" s="3">
        <v>118</v>
      </c>
    </row>
    <row r="13" spans="1:2" ht="17" x14ac:dyDescent="0.2">
      <c r="A13" t="s">
        <v>90</v>
      </c>
      <c r="B13" s="3">
        <v>117</v>
      </c>
    </row>
    <row r="14" spans="1:2" ht="17" x14ac:dyDescent="0.2">
      <c r="A14" t="s">
        <v>155</v>
      </c>
      <c r="B14" s="3">
        <v>116</v>
      </c>
    </row>
    <row r="15" spans="1:2" ht="17" x14ac:dyDescent="0.2">
      <c r="A15" t="s">
        <v>91</v>
      </c>
      <c r="B15" s="3">
        <v>115</v>
      </c>
    </row>
    <row r="16" spans="1:2" ht="17" x14ac:dyDescent="0.2">
      <c r="A16" t="s">
        <v>156</v>
      </c>
      <c r="B16" s="3">
        <v>114</v>
      </c>
    </row>
    <row r="17" spans="1:2" ht="17" x14ac:dyDescent="0.2">
      <c r="A17" t="s">
        <v>92</v>
      </c>
      <c r="B17" s="3">
        <v>113</v>
      </c>
    </row>
    <row r="18" spans="1:2" ht="17" x14ac:dyDescent="0.2">
      <c r="A18" t="s">
        <v>93</v>
      </c>
      <c r="B18" s="3">
        <v>112</v>
      </c>
    </row>
    <row r="19" spans="1:2" ht="17" x14ac:dyDescent="0.2">
      <c r="A19" t="s">
        <v>157</v>
      </c>
      <c r="B19" s="3">
        <v>111</v>
      </c>
    </row>
    <row r="20" spans="1:2" ht="17" x14ac:dyDescent="0.2">
      <c r="A20" t="s">
        <v>94</v>
      </c>
      <c r="B20" s="3">
        <v>110</v>
      </c>
    </row>
    <row r="21" spans="1:2" ht="17" x14ac:dyDescent="0.2">
      <c r="A21" t="s">
        <v>158</v>
      </c>
      <c r="B21" s="3">
        <v>109</v>
      </c>
    </row>
    <row r="22" spans="1:2" ht="17" x14ac:dyDescent="0.2">
      <c r="A22" t="s">
        <v>95</v>
      </c>
      <c r="B22" s="3">
        <v>108</v>
      </c>
    </row>
    <row r="23" spans="1:2" ht="17" x14ac:dyDescent="0.2">
      <c r="A23" t="s">
        <v>96</v>
      </c>
      <c r="B23" s="3">
        <v>107</v>
      </c>
    </row>
    <row r="24" spans="1:2" ht="17" x14ac:dyDescent="0.2">
      <c r="A24" t="s">
        <v>159</v>
      </c>
      <c r="B24" s="3">
        <v>106</v>
      </c>
    </row>
    <row r="25" spans="1:2" ht="17" x14ac:dyDescent="0.2">
      <c r="A25" t="s">
        <v>97</v>
      </c>
      <c r="B25" s="3">
        <v>105</v>
      </c>
    </row>
    <row r="26" spans="1:2" ht="17" x14ac:dyDescent="0.2">
      <c r="A26" t="s">
        <v>150</v>
      </c>
      <c r="B26" s="3">
        <v>104</v>
      </c>
    </row>
    <row r="27" spans="1:2" ht="17" x14ac:dyDescent="0.2">
      <c r="A27" t="s">
        <v>98</v>
      </c>
      <c r="B27" s="3">
        <v>103</v>
      </c>
    </row>
    <row r="28" spans="1:2" ht="17" x14ac:dyDescent="0.2">
      <c r="A28" t="s">
        <v>160</v>
      </c>
      <c r="B28" s="3">
        <v>102</v>
      </c>
    </row>
    <row r="29" spans="1:2" ht="17" x14ac:dyDescent="0.2">
      <c r="A29" t="s">
        <v>99</v>
      </c>
      <c r="B29" s="3">
        <v>101</v>
      </c>
    </row>
    <row r="30" spans="1:2" ht="17" x14ac:dyDescent="0.2">
      <c r="A30" t="s">
        <v>100</v>
      </c>
      <c r="B30" s="3">
        <v>100</v>
      </c>
    </row>
    <row r="31" spans="1:2" ht="17" x14ac:dyDescent="0.2">
      <c r="A31" t="s">
        <v>161</v>
      </c>
      <c r="B31" s="3">
        <v>99</v>
      </c>
    </row>
    <row r="32" spans="1:2" ht="17" x14ac:dyDescent="0.2">
      <c r="A32" t="s">
        <v>101</v>
      </c>
      <c r="B32" s="3">
        <v>98</v>
      </c>
    </row>
    <row r="33" spans="1:2" ht="17" x14ac:dyDescent="0.2">
      <c r="A33" t="s">
        <v>162</v>
      </c>
      <c r="B33" s="3">
        <v>97</v>
      </c>
    </row>
    <row r="34" spans="1:2" ht="17" x14ac:dyDescent="0.2">
      <c r="A34" t="s">
        <v>102</v>
      </c>
      <c r="B34" s="3">
        <v>96</v>
      </c>
    </row>
    <row r="35" spans="1:2" ht="17" x14ac:dyDescent="0.2">
      <c r="A35" t="s">
        <v>103</v>
      </c>
      <c r="B35" s="3">
        <v>95</v>
      </c>
    </row>
    <row r="36" spans="1:2" ht="17" x14ac:dyDescent="0.2">
      <c r="A36" t="s">
        <v>163</v>
      </c>
      <c r="B36" s="3">
        <v>94</v>
      </c>
    </row>
    <row r="37" spans="1:2" ht="17" x14ac:dyDescent="0.2">
      <c r="A37" t="s">
        <v>104</v>
      </c>
      <c r="B37" s="3">
        <v>93</v>
      </c>
    </row>
    <row r="38" spans="1:2" ht="17" x14ac:dyDescent="0.2">
      <c r="A38" t="s">
        <v>164</v>
      </c>
      <c r="B38" s="3">
        <v>92</v>
      </c>
    </row>
    <row r="39" spans="1:2" ht="17" x14ac:dyDescent="0.2">
      <c r="A39" t="s">
        <v>105</v>
      </c>
      <c r="B39" s="3">
        <v>91</v>
      </c>
    </row>
    <row r="40" spans="1:2" ht="17" x14ac:dyDescent="0.2">
      <c r="A40" t="s">
        <v>165</v>
      </c>
      <c r="B40" s="3">
        <v>90</v>
      </c>
    </row>
    <row r="41" spans="1:2" ht="17" x14ac:dyDescent="0.2">
      <c r="A41" t="s">
        <v>106</v>
      </c>
      <c r="B41" s="3">
        <v>89</v>
      </c>
    </row>
    <row r="42" spans="1:2" ht="17" x14ac:dyDescent="0.2">
      <c r="A42" t="s">
        <v>107</v>
      </c>
      <c r="B42" s="3">
        <v>88</v>
      </c>
    </row>
    <row r="43" spans="1:2" ht="17" x14ac:dyDescent="0.2">
      <c r="A43" t="s">
        <v>166</v>
      </c>
      <c r="B43" s="3">
        <v>87</v>
      </c>
    </row>
    <row r="44" spans="1:2" ht="17" x14ac:dyDescent="0.2">
      <c r="A44" t="s">
        <v>108</v>
      </c>
      <c r="B44" s="3">
        <v>86</v>
      </c>
    </row>
    <row r="45" spans="1:2" ht="17" x14ac:dyDescent="0.2">
      <c r="A45" t="s">
        <v>167</v>
      </c>
      <c r="B45" s="3">
        <v>85</v>
      </c>
    </row>
    <row r="46" spans="1:2" ht="17" x14ac:dyDescent="0.2">
      <c r="A46" t="s">
        <v>109</v>
      </c>
      <c r="B46" s="3">
        <v>84</v>
      </c>
    </row>
    <row r="47" spans="1:2" ht="17" x14ac:dyDescent="0.2">
      <c r="A47" t="s">
        <v>110</v>
      </c>
      <c r="B47" s="3">
        <v>83</v>
      </c>
    </row>
    <row r="48" spans="1:2" ht="17" x14ac:dyDescent="0.2">
      <c r="A48" t="s">
        <v>168</v>
      </c>
      <c r="B48" s="3">
        <v>82</v>
      </c>
    </row>
    <row r="49" spans="1:2" ht="17" x14ac:dyDescent="0.2">
      <c r="A49" t="s">
        <v>111</v>
      </c>
      <c r="B49" s="3">
        <v>81</v>
      </c>
    </row>
    <row r="50" spans="1:2" ht="17" x14ac:dyDescent="0.2">
      <c r="A50" t="s">
        <v>169</v>
      </c>
      <c r="B50" s="3">
        <v>80</v>
      </c>
    </row>
    <row r="51" spans="1:2" ht="17" x14ac:dyDescent="0.2">
      <c r="A51" t="s">
        <v>112</v>
      </c>
      <c r="B51" s="3">
        <v>79</v>
      </c>
    </row>
    <row r="52" spans="1:2" ht="17" x14ac:dyDescent="0.2">
      <c r="A52" t="s">
        <v>170</v>
      </c>
      <c r="B52" s="3">
        <v>78</v>
      </c>
    </row>
    <row r="53" spans="1:2" ht="17" x14ac:dyDescent="0.2">
      <c r="A53" t="s">
        <v>113</v>
      </c>
      <c r="B53" s="3">
        <v>77</v>
      </c>
    </row>
    <row r="54" spans="1:2" ht="17" x14ac:dyDescent="0.2">
      <c r="A54" t="s">
        <v>114</v>
      </c>
      <c r="B54" s="3">
        <v>76</v>
      </c>
    </row>
    <row r="55" spans="1:2" ht="17" x14ac:dyDescent="0.2">
      <c r="A55" t="s">
        <v>171</v>
      </c>
      <c r="B55" s="3">
        <v>75</v>
      </c>
    </row>
    <row r="56" spans="1:2" ht="17" x14ac:dyDescent="0.2">
      <c r="A56" t="s">
        <v>115</v>
      </c>
      <c r="B56" s="3">
        <v>74</v>
      </c>
    </row>
    <row r="57" spans="1:2" ht="17" x14ac:dyDescent="0.2">
      <c r="A57" t="s">
        <v>172</v>
      </c>
      <c r="B57" s="3">
        <v>73</v>
      </c>
    </row>
    <row r="58" spans="1:2" ht="17" x14ac:dyDescent="0.2">
      <c r="A58" t="s">
        <v>116</v>
      </c>
      <c r="B58" s="3">
        <v>72</v>
      </c>
    </row>
    <row r="59" spans="1:2" ht="17" x14ac:dyDescent="0.2">
      <c r="A59" t="s">
        <v>117</v>
      </c>
      <c r="B59" s="3">
        <v>71</v>
      </c>
    </row>
    <row r="60" spans="1:2" ht="17" x14ac:dyDescent="0.2">
      <c r="A60" t="s">
        <v>173</v>
      </c>
      <c r="B60" s="3">
        <v>70</v>
      </c>
    </row>
    <row r="61" spans="1:2" ht="17" x14ac:dyDescent="0.2">
      <c r="A61" t="s">
        <v>195</v>
      </c>
      <c r="B61" s="3">
        <v>69</v>
      </c>
    </row>
    <row r="62" spans="1:2" ht="17" x14ac:dyDescent="0.2">
      <c r="A62" t="s">
        <v>174</v>
      </c>
      <c r="B62" s="3">
        <v>68</v>
      </c>
    </row>
    <row r="63" spans="1:2" ht="17" x14ac:dyDescent="0.2">
      <c r="A63" t="s">
        <v>118</v>
      </c>
      <c r="B63" s="3">
        <v>67</v>
      </c>
    </row>
    <row r="64" spans="1:2" ht="17" x14ac:dyDescent="0.2">
      <c r="A64" t="s">
        <v>175</v>
      </c>
      <c r="B64" s="3">
        <v>66</v>
      </c>
    </row>
    <row r="65" spans="1:2" ht="17" x14ac:dyDescent="0.2">
      <c r="A65" t="s">
        <v>119</v>
      </c>
      <c r="B65" s="3">
        <v>65</v>
      </c>
    </row>
    <row r="66" spans="1:2" ht="17" x14ac:dyDescent="0.2">
      <c r="A66" t="s">
        <v>120</v>
      </c>
      <c r="B66" s="3">
        <v>64</v>
      </c>
    </row>
    <row r="67" spans="1:2" ht="17" x14ac:dyDescent="0.2">
      <c r="A67" t="s">
        <v>176</v>
      </c>
      <c r="B67" s="3">
        <v>63</v>
      </c>
    </row>
    <row r="68" spans="1:2" ht="17" x14ac:dyDescent="0.2">
      <c r="A68" t="s">
        <v>121</v>
      </c>
      <c r="B68" s="3">
        <v>62</v>
      </c>
    </row>
    <row r="69" spans="1:2" ht="17" x14ac:dyDescent="0.2">
      <c r="A69" t="s">
        <v>177</v>
      </c>
      <c r="B69" s="3">
        <v>61</v>
      </c>
    </row>
    <row r="70" spans="1:2" ht="17" x14ac:dyDescent="0.2">
      <c r="A70" t="s">
        <v>194</v>
      </c>
      <c r="B70" s="3">
        <v>60</v>
      </c>
    </row>
    <row r="71" spans="1:2" ht="17" x14ac:dyDescent="0.2">
      <c r="A71" t="s">
        <v>122</v>
      </c>
      <c r="B71" s="3">
        <v>59</v>
      </c>
    </row>
    <row r="72" spans="1:2" ht="17" x14ac:dyDescent="0.2">
      <c r="A72" t="s">
        <v>178</v>
      </c>
      <c r="B72" s="3">
        <v>58</v>
      </c>
    </row>
    <row r="73" spans="1:2" ht="17" x14ac:dyDescent="0.2">
      <c r="A73" t="s">
        <v>123</v>
      </c>
      <c r="B73" s="3">
        <v>57</v>
      </c>
    </row>
    <row r="74" spans="1:2" ht="17" x14ac:dyDescent="0.2">
      <c r="A74" t="s">
        <v>179</v>
      </c>
      <c r="B74" s="3">
        <v>56</v>
      </c>
    </row>
    <row r="75" spans="1:2" ht="17" x14ac:dyDescent="0.2">
      <c r="A75" t="s">
        <v>124</v>
      </c>
      <c r="B75" s="3">
        <v>55</v>
      </c>
    </row>
    <row r="76" spans="1:2" ht="17" x14ac:dyDescent="0.2">
      <c r="A76" t="s">
        <v>180</v>
      </c>
      <c r="B76" s="3">
        <v>54</v>
      </c>
    </row>
    <row r="77" spans="1:2" ht="17" x14ac:dyDescent="0.2">
      <c r="A77" t="s">
        <v>125</v>
      </c>
      <c r="B77" s="3">
        <v>53</v>
      </c>
    </row>
    <row r="78" spans="1:2" ht="17" x14ac:dyDescent="0.2">
      <c r="A78" t="s">
        <v>126</v>
      </c>
      <c r="B78" s="3">
        <v>52</v>
      </c>
    </row>
    <row r="79" spans="1:2" ht="17" x14ac:dyDescent="0.2">
      <c r="A79" t="s">
        <v>181</v>
      </c>
      <c r="B79" s="3">
        <v>51</v>
      </c>
    </row>
    <row r="80" spans="1:2" ht="17" x14ac:dyDescent="0.2">
      <c r="A80" t="s">
        <v>127</v>
      </c>
      <c r="B80" s="3">
        <v>50</v>
      </c>
    </row>
    <row r="81" spans="1:2" ht="17" x14ac:dyDescent="0.2">
      <c r="A81" t="s">
        <v>182</v>
      </c>
      <c r="B81" s="3">
        <v>49</v>
      </c>
    </row>
    <row r="82" spans="1:2" ht="17" x14ac:dyDescent="0.2">
      <c r="A82" t="s">
        <v>128</v>
      </c>
      <c r="B82" s="3">
        <v>48</v>
      </c>
    </row>
    <row r="83" spans="1:2" ht="17" x14ac:dyDescent="0.2">
      <c r="A83" t="s">
        <v>129</v>
      </c>
      <c r="B83" s="3">
        <v>47</v>
      </c>
    </row>
    <row r="84" spans="1:2" ht="17" x14ac:dyDescent="0.2">
      <c r="A84" t="s">
        <v>183</v>
      </c>
      <c r="B84" s="3">
        <v>46</v>
      </c>
    </row>
    <row r="85" spans="1:2" ht="17" x14ac:dyDescent="0.2">
      <c r="A85" t="s">
        <v>130</v>
      </c>
      <c r="B85" s="3">
        <v>45</v>
      </c>
    </row>
    <row r="86" spans="1:2" ht="17" x14ac:dyDescent="0.2">
      <c r="A86" t="s">
        <v>184</v>
      </c>
      <c r="B86" s="3">
        <v>44</v>
      </c>
    </row>
    <row r="87" spans="1:2" ht="17" x14ac:dyDescent="0.2">
      <c r="A87" t="s">
        <v>131</v>
      </c>
      <c r="B87" s="3">
        <v>43</v>
      </c>
    </row>
    <row r="88" spans="1:2" ht="17" x14ac:dyDescent="0.2">
      <c r="A88" t="s">
        <v>185</v>
      </c>
      <c r="B88" s="3">
        <v>42</v>
      </c>
    </row>
    <row r="89" spans="1:2" ht="17" x14ac:dyDescent="0.2">
      <c r="A89" t="s">
        <v>132</v>
      </c>
      <c r="B89" s="3">
        <v>41</v>
      </c>
    </row>
    <row r="90" spans="1:2" ht="17" x14ac:dyDescent="0.2">
      <c r="A90" t="s">
        <v>133</v>
      </c>
      <c r="B90" s="3">
        <v>40</v>
      </c>
    </row>
    <row r="91" spans="1:2" ht="17" x14ac:dyDescent="0.2">
      <c r="A91" t="s">
        <v>186</v>
      </c>
      <c r="B91" s="3">
        <v>39</v>
      </c>
    </row>
    <row r="92" spans="1:2" ht="17" x14ac:dyDescent="0.2">
      <c r="A92" t="s">
        <v>134</v>
      </c>
      <c r="B92" s="3">
        <v>38</v>
      </c>
    </row>
    <row r="93" spans="1:2" ht="17" x14ac:dyDescent="0.2">
      <c r="A93" t="s">
        <v>187</v>
      </c>
      <c r="B93" s="3">
        <v>37</v>
      </c>
    </row>
    <row r="94" spans="1:2" ht="17" x14ac:dyDescent="0.2">
      <c r="A94" t="s">
        <v>135</v>
      </c>
      <c r="B94" s="3">
        <v>36</v>
      </c>
    </row>
    <row r="95" spans="1:2" ht="17" x14ac:dyDescent="0.2">
      <c r="A95" t="s">
        <v>136</v>
      </c>
      <c r="B95" s="3">
        <v>35</v>
      </c>
    </row>
    <row r="96" spans="1:2" ht="17" x14ac:dyDescent="0.2">
      <c r="A96" t="s">
        <v>188</v>
      </c>
      <c r="B96" s="3">
        <v>34</v>
      </c>
    </row>
    <row r="97" spans="1:3" ht="17" x14ac:dyDescent="0.2">
      <c r="A97" t="s">
        <v>137</v>
      </c>
      <c r="B97" s="3">
        <v>33</v>
      </c>
    </row>
    <row r="98" spans="1:3" ht="17" x14ac:dyDescent="0.2">
      <c r="A98" t="s">
        <v>189</v>
      </c>
      <c r="B98" s="3">
        <v>32</v>
      </c>
    </row>
    <row r="99" spans="1:3" ht="17" x14ac:dyDescent="0.2">
      <c r="A99" t="s">
        <v>138</v>
      </c>
      <c r="B99" s="3">
        <v>31</v>
      </c>
    </row>
    <row r="100" spans="1:3" ht="17" x14ac:dyDescent="0.2">
      <c r="A100" t="s">
        <v>190</v>
      </c>
      <c r="B100" s="3">
        <v>30</v>
      </c>
    </row>
    <row r="101" spans="1:3" ht="17" x14ac:dyDescent="0.2">
      <c r="A101" t="s">
        <v>139</v>
      </c>
      <c r="B101" s="3">
        <v>29</v>
      </c>
    </row>
    <row r="102" spans="1:3" ht="17" x14ac:dyDescent="0.2">
      <c r="A102" t="s">
        <v>140</v>
      </c>
      <c r="B102" s="3">
        <v>28</v>
      </c>
    </row>
    <row r="103" spans="1:3" ht="17" x14ac:dyDescent="0.2">
      <c r="A103" t="s">
        <v>191</v>
      </c>
      <c r="B103" s="3">
        <v>27</v>
      </c>
    </row>
    <row r="104" spans="1:3" ht="17" x14ac:dyDescent="0.2">
      <c r="A104" t="s">
        <v>141</v>
      </c>
      <c r="B104" s="3">
        <v>26</v>
      </c>
    </row>
    <row r="105" spans="1:3" ht="17" x14ac:dyDescent="0.2">
      <c r="A105" t="s">
        <v>192</v>
      </c>
      <c r="B105" s="3">
        <v>25</v>
      </c>
    </row>
    <row r="106" spans="1:3" ht="17" x14ac:dyDescent="0.2">
      <c r="A106" t="s">
        <v>142</v>
      </c>
      <c r="B106" s="3">
        <v>24</v>
      </c>
    </row>
    <row r="107" spans="1:3" ht="17" x14ac:dyDescent="0.2">
      <c r="A107" t="s">
        <v>143</v>
      </c>
      <c r="B107" s="3">
        <v>23</v>
      </c>
    </row>
    <row r="108" spans="1:3" ht="17" x14ac:dyDescent="0.2">
      <c r="A108" t="s">
        <v>193</v>
      </c>
      <c r="B108" s="3">
        <v>22</v>
      </c>
    </row>
    <row r="109" spans="1:3" ht="17" x14ac:dyDescent="0.2">
      <c r="A109" t="s">
        <v>144</v>
      </c>
      <c r="B109" s="3">
        <v>21</v>
      </c>
    </row>
    <row r="110" spans="1:3" ht="17" x14ac:dyDescent="0.2">
      <c r="A110" t="s">
        <v>198</v>
      </c>
      <c r="B110" s="3">
        <v>126</v>
      </c>
      <c r="C110" t="s">
        <v>151</v>
      </c>
    </row>
    <row r="111" spans="1:3" ht="17" x14ac:dyDescent="0.2">
      <c r="A111" t="s">
        <v>199</v>
      </c>
      <c r="B111" s="3">
        <v>123</v>
      </c>
      <c r="C111" t="s">
        <v>152</v>
      </c>
    </row>
    <row r="112" spans="1:3" ht="17" x14ac:dyDescent="0.2">
      <c r="A112" t="s">
        <v>200</v>
      </c>
      <c r="B112" s="3">
        <v>121</v>
      </c>
      <c r="C112" t="s">
        <v>153</v>
      </c>
    </row>
    <row r="113" spans="1:3" ht="17" x14ac:dyDescent="0.2">
      <c r="A113" t="s">
        <v>201</v>
      </c>
      <c r="B113" s="3">
        <v>118</v>
      </c>
      <c r="C113" t="s">
        <v>154</v>
      </c>
    </row>
    <row r="114" spans="1:3" ht="17" x14ac:dyDescent="0.2">
      <c r="A114" t="s">
        <v>202</v>
      </c>
      <c r="B114" s="3">
        <v>116</v>
      </c>
      <c r="C114" t="s">
        <v>155</v>
      </c>
    </row>
    <row r="115" spans="1:3" ht="17" x14ac:dyDescent="0.2">
      <c r="A115" t="s">
        <v>203</v>
      </c>
      <c r="B115" s="3">
        <v>114</v>
      </c>
      <c r="C115" t="s">
        <v>156</v>
      </c>
    </row>
    <row r="116" spans="1:3" ht="17" x14ac:dyDescent="0.2">
      <c r="A116" t="s">
        <v>204</v>
      </c>
      <c r="B116" s="3">
        <v>111</v>
      </c>
      <c r="C116" t="s">
        <v>157</v>
      </c>
    </row>
    <row r="117" spans="1:3" ht="17" x14ac:dyDescent="0.2">
      <c r="A117" t="s">
        <v>205</v>
      </c>
      <c r="B117" s="3">
        <v>109</v>
      </c>
      <c r="C117" t="s">
        <v>158</v>
      </c>
    </row>
    <row r="118" spans="1:3" ht="17" x14ac:dyDescent="0.2">
      <c r="A118" t="s">
        <v>206</v>
      </c>
      <c r="B118" s="3">
        <v>106</v>
      </c>
      <c r="C118" t="s">
        <v>159</v>
      </c>
    </row>
    <row r="119" spans="1:3" ht="17" x14ac:dyDescent="0.2">
      <c r="A119" t="s">
        <v>207</v>
      </c>
      <c r="B119" s="3">
        <v>104</v>
      </c>
      <c r="C119" t="s">
        <v>150</v>
      </c>
    </row>
    <row r="120" spans="1:3" ht="17" x14ac:dyDescent="0.2">
      <c r="A120" t="s">
        <v>208</v>
      </c>
      <c r="B120" s="3">
        <v>102</v>
      </c>
      <c r="C120" t="s">
        <v>160</v>
      </c>
    </row>
    <row r="121" spans="1:3" ht="17" x14ac:dyDescent="0.2">
      <c r="A121" t="s">
        <v>209</v>
      </c>
      <c r="B121" s="3">
        <v>99</v>
      </c>
      <c r="C121" t="s">
        <v>161</v>
      </c>
    </row>
    <row r="122" spans="1:3" ht="17" x14ac:dyDescent="0.2">
      <c r="A122" t="s">
        <v>210</v>
      </c>
      <c r="B122" s="3">
        <v>97</v>
      </c>
      <c r="C122" t="s">
        <v>162</v>
      </c>
    </row>
    <row r="123" spans="1:3" ht="17" x14ac:dyDescent="0.2">
      <c r="A123" t="s">
        <v>211</v>
      </c>
      <c r="B123" s="3">
        <v>94</v>
      </c>
      <c r="C123" t="s">
        <v>163</v>
      </c>
    </row>
    <row r="124" spans="1:3" ht="17" x14ac:dyDescent="0.2">
      <c r="A124" t="s">
        <v>212</v>
      </c>
      <c r="B124" s="3">
        <v>92</v>
      </c>
      <c r="C124" t="s">
        <v>164</v>
      </c>
    </row>
    <row r="125" spans="1:3" ht="17" x14ac:dyDescent="0.2">
      <c r="A125" t="s">
        <v>213</v>
      </c>
      <c r="B125" s="3">
        <v>90</v>
      </c>
      <c r="C125" t="s">
        <v>165</v>
      </c>
    </row>
    <row r="126" spans="1:3" ht="17" x14ac:dyDescent="0.2">
      <c r="A126" t="s">
        <v>214</v>
      </c>
      <c r="B126" s="3">
        <v>87</v>
      </c>
      <c r="C126" t="s">
        <v>166</v>
      </c>
    </row>
    <row r="127" spans="1:3" ht="17" x14ac:dyDescent="0.2">
      <c r="A127" t="s">
        <v>215</v>
      </c>
      <c r="B127" s="3">
        <v>85</v>
      </c>
      <c r="C127" t="s">
        <v>167</v>
      </c>
    </row>
    <row r="128" spans="1:3" ht="17" x14ac:dyDescent="0.2">
      <c r="A128" t="s">
        <v>216</v>
      </c>
      <c r="B128" s="3">
        <v>82</v>
      </c>
      <c r="C128" t="s">
        <v>168</v>
      </c>
    </row>
    <row r="129" spans="1:3" ht="17" x14ac:dyDescent="0.2">
      <c r="A129" t="s">
        <v>217</v>
      </c>
      <c r="B129" s="3">
        <v>80</v>
      </c>
      <c r="C129" t="s">
        <v>169</v>
      </c>
    </row>
    <row r="130" spans="1:3" ht="17" x14ac:dyDescent="0.2">
      <c r="A130" t="s">
        <v>218</v>
      </c>
      <c r="B130" s="3">
        <v>78</v>
      </c>
      <c r="C130" t="s">
        <v>170</v>
      </c>
    </row>
    <row r="131" spans="1:3" ht="17" x14ac:dyDescent="0.2">
      <c r="A131" t="s">
        <v>219</v>
      </c>
      <c r="B131" s="3">
        <v>75</v>
      </c>
      <c r="C131" t="s">
        <v>171</v>
      </c>
    </row>
    <row r="132" spans="1:3" ht="17" x14ac:dyDescent="0.2">
      <c r="A132" t="s">
        <v>220</v>
      </c>
      <c r="B132" s="3">
        <v>73</v>
      </c>
      <c r="C132" t="s">
        <v>172</v>
      </c>
    </row>
    <row r="133" spans="1:3" ht="17" x14ac:dyDescent="0.2">
      <c r="A133" t="s">
        <v>221</v>
      </c>
      <c r="B133" s="3">
        <v>70</v>
      </c>
      <c r="C133" t="s">
        <v>173</v>
      </c>
    </row>
    <row r="134" spans="1:3" ht="17" x14ac:dyDescent="0.2">
      <c r="A134" t="s">
        <v>222</v>
      </c>
      <c r="B134" s="3">
        <v>68</v>
      </c>
      <c r="C134" t="s">
        <v>174</v>
      </c>
    </row>
    <row r="135" spans="1:3" ht="17" x14ac:dyDescent="0.2">
      <c r="A135" t="s">
        <v>223</v>
      </c>
      <c r="B135" s="3">
        <v>66</v>
      </c>
      <c r="C135" t="s">
        <v>175</v>
      </c>
    </row>
    <row r="136" spans="1:3" ht="17" x14ac:dyDescent="0.2">
      <c r="A136" t="s">
        <v>224</v>
      </c>
      <c r="B136" s="3">
        <v>63</v>
      </c>
      <c r="C136" t="s">
        <v>176</v>
      </c>
    </row>
    <row r="137" spans="1:3" ht="17" x14ac:dyDescent="0.2">
      <c r="A137" t="s">
        <v>225</v>
      </c>
      <c r="B137" s="3">
        <v>61</v>
      </c>
      <c r="C137" t="s">
        <v>177</v>
      </c>
    </row>
    <row r="138" spans="1:3" ht="17" x14ac:dyDescent="0.2">
      <c r="A138" t="s">
        <v>226</v>
      </c>
      <c r="B138" s="3">
        <v>58</v>
      </c>
      <c r="C138" t="s">
        <v>178</v>
      </c>
    </row>
    <row r="139" spans="1:3" ht="17" x14ac:dyDescent="0.2">
      <c r="A139" t="s">
        <v>227</v>
      </c>
      <c r="B139" s="3">
        <v>56</v>
      </c>
      <c r="C139" t="s">
        <v>179</v>
      </c>
    </row>
    <row r="140" spans="1:3" ht="17" x14ac:dyDescent="0.2">
      <c r="A140" t="s">
        <v>228</v>
      </c>
      <c r="B140" s="3">
        <v>54</v>
      </c>
      <c r="C140" t="s">
        <v>180</v>
      </c>
    </row>
    <row r="141" spans="1:3" ht="17" x14ac:dyDescent="0.2">
      <c r="A141" t="s">
        <v>229</v>
      </c>
      <c r="B141" s="3">
        <v>51</v>
      </c>
      <c r="C141" t="s">
        <v>181</v>
      </c>
    </row>
    <row r="142" spans="1:3" ht="17" x14ac:dyDescent="0.2">
      <c r="A142" t="s">
        <v>230</v>
      </c>
      <c r="B142" s="3">
        <v>49</v>
      </c>
      <c r="C142" t="s">
        <v>182</v>
      </c>
    </row>
    <row r="143" spans="1:3" ht="17" x14ac:dyDescent="0.2">
      <c r="A143" t="s">
        <v>231</v>
      </c>
      <c r="B143" s="3">
        <v>46</v>
      </c>
      <c r="C143" t="s">
        <v>183</v>
      </c>
    </row>
    <row r="144" spans="1:3" ht="17" x14ac:dyDescent="0.2">
      <c r="A144" t="s">
        <v>232</v>
      </c>
      <c r="B144" s="3">
        <v>44</v>
      </c>
      <c r="C144" t="s">
        <v>184</v>
      </c>
    </row>
    <row r="145" spans="1:3" ht="17" x14ac:dyDescent="0.2">
      <c r="A145" t="s">
        <v>233</v>
      </c>
      <c r="B145" s="3">
        <v>42</v>
      </c>
      <c r="C145" t="s">
        <v>185</v>
      </c>
    </row>
    <row r="146" spans="1:3" ht="17" x14ac:dyDescent="0.2">
      <c r="A146" t="s">
        <v>234</v>
      </c>
      <c r="B146" s="3">
        <v>39</v>
      </c>
      <c r="C146" t="s">
        <v>186</v>
      </c>
    </row>
    <row r="147" spans="1:3" ht="17" x14ac:dyDescent="0.2">
      <c r="A147" t="s">
        <v>235</v>
      </c>
      <c r="B147" s="3">
        <v>37</v>
      </c>
      <c r="C147" t="s">
        <v>187</v>
      </c>
    </row>
    <row r="148" spans="1:3" ht="17" x14ac:dyDescent="0.2">
      <c r="A148" t="s">
        <v>236</v>
      </c>
      <c r="B148" s="3">
        <v>34</v>
      </c>
      <c r="C148" t="s">
        <v>188</v>
      </c>
    </row>
    <row r="149" spans="1:3" ht="17" x14ac:dyDescent="0.2">
      <c r="A149" t="s">
        <v>237</v>
      </c>
      <c r="B149" s="3">
        <v>32</v>
      </c>
      <c r="C149" t="s">
        <v>189</v>
      </c>
    </row>
    <row r="150" spans="1:3" ht="17" x14ac:dyDescent="0.2">
      <c r="A150" t="s">
        <v>238</v>
      </c>
      <c r="B150" s="3">
        <v>30</v>
      </c>
      <c r="C150" t="s">
        <v>190</v>
      </c>
    </row>
    <row r="151" spans="1:3" ht="17" x14ac:dyDescent="0.2">
      <c r="A151" t="s">
        <v>239</v>
      </c>
      <c r="B151" s="3">
        <v>27</v>
      </c>
      <c r="C151" t="s">
        <v>191</v>
      </c>
    </row>
    <row r="152" spans="1:3" ht="17" x14ac:dyDescent="0.2">
      <c r="A152" t="s">
        <v>240</v>
      </c>
      <c r="B152" s="3">
        <v>25</v>
      </c>
      <c r="C152" t="s">
        <v>192</v>
      </c>
    </row>
    <row r="153" spans="1:3" ht="17" x14ac:dyDescent="0.2">
      <c r="A153" t="s">
        <v>241</v>
      </c>
      <c r="B153" s="3">
        <v>22</v>
      </c>
      <c r="C153" t="s">
        <v>193</v>
      </c>
    </row>
  </sheetData>
  <conditionalFormatting sqref="A110:B153">
    <cfRule type="containsText" dxfId="1" priority="2" operator="containsText" text="b">
      <formula>NOT(ISERROR(SEARCH("b",A110)))</formula>
    </cfRule>
  </conditionalFormatting>
  <conditionalFormatting sqref="C110:C153">
    <cfRule type="containsText" dxfId="0" priority="1" operator="containsText" text="#">
      <formula>NOT(ISERROR(SEARCH("#",C110)))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648C-15B1-0948-8CAC-190ADE8DD6EA}">
  <dimension ref="A1:C9"/>
  <sheetViews>
    <sheetView workbookViewId="0">
      <selection activeCell="B9" sqref="B9"/>
    </sheetView>
  </sheetViews>
  <sheetFormatPr baseColWidth="10" defaultRowHeight="16" x14ac:dyDescent="0.2"/>
  <sheetData>
    <row r="1" spans="1:3" ht="22" x14ac:dyDescent="0.25">
      <c r="A1" s="9" t="s">
        <v>246</v>
      </c>
      <c r="B1" s="9" t="s">
        <v>247</v>
      </c>
      <c r="C1" s="9" t="s">
        <v>248</v>
      </c>
    </row>
    <row r="2" spans="1:3" ht="22" x14ac:dyDescent="0.25">
      <c r="A2" s="10"/>
    </row>
    <row r="3" spans="1:3" ht="22" x14ac:dyDescent="0.25">
      <c r="A3" s="10" t="s">
        <v>23</v>
      </c>
      <c r="B3" s="10" t="s">
        <v>2</v>
      </c>
      <c r="C3" s="10" t="s">
        <v>2</v>
      </c>
    </row>
    <row r="4" spans="1:3" ht="22" x14ac:dyDescent="0.25">
      <c r="A4" s="10" t="s">
        <v>24</v>
      </c>
      <c r="B4" s="10" t="s">
        <v>3</v>
      </c>
      <c r="C4" s="10" t="s">
        <v>3</v>
      </c>
    </row>
    <row r="5" spans="1:3" ht="22" x14ac:dyDescent="0.25">
      <c r="A5" s="10" t="s">
        <v>25</v>
      </c>
      <c r="B5" s="10" t="s">
        <v>4</v>
      </c>
      <c r="C5" s="10" t="s">
        <v>4</v>
      </c>
    </row>
    <row r="6" spans="1:3" ht="22" x14ac:dyDescent="0.25">
      <c r="A6" s="10" t="s">
        <v>26</v>
      </c>
      <c r="B6" s="10" t="s">
        <v>5</v>
      </c>
      <c r="C6" s="10" t="s">
        <v>5</v>
      </c>
    </row>
    <row r="7" spans="1:3" ht="22" x14ac:dyDescent="0.25">
      <c r="A7" s="10" t="s">
        <v>27</v>
      </c>
      <c r="B7" s="10" t="s">
        <v>78</v>
      </c>
      <c r="C7" s="10" t="s">
        <v>78</v>
      </c>
    </row>
    <row r="8" spans="1:3" ht="22" x14ac:dyDescent="0.25">
      <c r="A8" s="10" t="s">
        <v>28</v>
      </c>
      <c r="B8" s="10" t="s">
        <v>0</v>
      </c>
      <c r="C8" s="10" t="s">
        <v>0</v>
      </c>
    </row>
    <row r="9" spans="1:3" ht="22" x14ac:dyDescent="0.25">
      <c r="A9" s="10" t="s">
        <v>29</v>
      </c>
      <c r="B9" s="10" t="s">
        <v>1</v>
      </c>
      <c r="C9" s="10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Clarinet</vt:lpstr>
      <vt:lpstr>MIDI`</vt:lpstr>
      <vt:lpstr>FR-EN Correspondance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2019-01-03T17:30:15Z</dcterms:created>
  <dcterms:modified xsi:type="dcterms:W3CDTF">2019-05-31T12:04:19Z</dcterms:modified>
</cp:coreProperties>
</file>